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rpgnet-my.sharepoint.com/personal/kumarsan50_kecrpg_com/Documents/KEC_T&amp;D/1.DPR/DPR/"/>
    </mc:Choice>
  </mc:AlternateContent>
  <xr:revisionPtr revIDLastSave="3136" documentId="13_ncr:1_{44F540F7-7C6B-49D0-9B9F-2BBA3E7B2EC4}" xr6:coauthVersionLast="47" xr6:coauthVersionMax="47" xr10:uidLastSave="{1EB092D7-B63E-4D9A-AE8D-5FFBC79E3CB0}"/>
  <bookViews>
    <workbookView xWindow="-120" yWindow="-120" windowWidth="20730" windowHeight="11040" tabRatio="918" xr2:uid="{00000000-000D-0000-FFFF-FFFF00000000}"/>
  </bookViews>
  <sheets>
    <sheet name="DPR_TA-413 " sheetId="91" r:id="rId1"/>
    <sheet name="Visual Chart" sheetId="81" r:id="rId2"/>
    <sheet name="Erection Compiled" sheetId="92" r:id="rId3"/>
    <sheet name="Stringing Compiled" sheetId="94" r:id="rId4"/>
    <sheet name="Project Details" sheetId="93" r:id="rId5"/>
    <sheet name="Location Summary" sheetId="80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</externalReferences>
  <definedNames>
    <definedName name="\" localSheetId="5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5">#REF!</definedName>
    <definedName name="\0">#REF!</definedName>
    <definedName name="\122" hidden="1">#REF!</definedName>
    <definedName name="\123" hidden="1">#REF!</definedName>
    <definedName name="\1234" hidden="1">#REF!</definedName>
    <definedName name="\12345" hidden="1">#REF!</definedName>
    <definedName name="\2" localSheetId="5">#REF!</definedName>
    <definedName name="\2">#REF!</definedName>
    <definedName name="\3">#REF!</definedName>
    <definedName name="\4">#REF!</definedName>
    <definedName name="\A" localSheetId="5">#REF!</definedName>
    <definedName name="\A" localSheetId="1">#REF!</definedName>
    <definedName name="\A">#REF!</definedName>
    <definedName name="\A_1">"#REF!"</definedName>
    <definedName name="\a1">#REF!</definedName>
    <definedName name="\B" localSheetId="5">#REF!</definedName>
    <definedName name="\B" localSheetId="1">#REF!</definedName>
    <definedName name="\B">#REF!</definedName>
    <definedName name="\C" localSheetId="1">#REF!</definedName>
    <definedName name="\C">#REF!</definedName>
    <definedName name="\c1">#REF!</definedName>
    <definedName name="\d">#N/A</definedName>
    <definedName name="\E">#REF!</definedName>
    <definedName name="\f">#REF!</definedName>
    <definedName name="\g">#REF!</definedName>
    <definedName name="\H" localSheetId="5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5">#REF!</definedName>
    <definedName name="\l">#REF!</definedName>
    <definedName name="\M">#REF!</definedName>
    <definedName name="\N">#REF!</definedName>
    <definedName name="\P">#REF!</definedName>
    <definedName name="\q">#N/A</definedName>
    <definedName name="\R" localSheetId="5">#REF!</definedName>
    <definedName name="\R">#REF!</definedName>
    <definedName name="\S">#REF!</definedName>
    <definedName name="\t">#N/A</definedName>
    <definedName name="\U" localSheetId="5">#REF!</definedName>
    <definedName name="\U">#REF!</definedName>
    <definedName name="\V">#REF!</definedName>
    <definedName name="\z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>(#REF!,#REF!)</definedName>
    <definedName name="_____________________________________________dol12" localSheetId="5">#REF!</definedName>
    <definedName name="_____________________________________________dol12">#REF!</definedName>
    <definedName name="_____________________________________________dol6" localSheetId="5">#REF!</definedName>
    <definedName name="_____________________________________________dol6">#REF!</definedName>
    <definedName name="_____________________________________________IDA1" localSheetId="5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5">(#REF!,#REF!)</definedName>
    <definedName name="____________________________________________xlnm.Print_Titles_2">(#REF!,#REF!)</definedName>
    <definedName name="___________________________________________dol12" localSheetId="5">#REF!</definedName>
    <definedName name="___________________________________________dol12">#REF!</definedName>
    <definedName name="___________________________________________dol6" localSheetId="5">#REF!</definedName>
    <definedName name="___________________________________________dol6">#REF!</definedName>
    <definedName name="___________________________________________IDA1" localSheetId="5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5">(#REF!,#REF!)</definedName>
    <definedName name="___________________________________________xlnm.Print_Titles_2">(#REF!,#REF!)</definedName>
    <definedName name="___________________________________________xlnm.Print_Titles_3" localSheetId="5">(#REF!,#REF!)</definedName>
    <definedName name="___________________________________________xlnm.Print_Titles_3">(#REF!,#REF!)</definedName>
    <definedName name="__________________________________________dol12" localSheetId="5">#REF!</definedName>
    <definedName name="__________________________________________dol12">#REF!</definedName>
    <definedName name="__________________________________________dol6" localSheetId="5">#REF!</definedName>
    <definedName name="__________________________________________dol6">#REF!</definedName>
    <definedName name="__________________________________________IDA1" localSheetId="5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5">(#REF!,#REF!)</definedName>
    <definedName name="__________________________________________xlnm.Print_Titles_2">(#REF!,#REF!)</definedName>
    <definedName name="_________________________________________dol12" localSheetId="5">#REF!</definedName>
    <definedName name="_________________________________________dol12">#REF!</definedName>
    <definedName name="_________________________________________dol6" localSheetId="5">#REF!</definedName>
    <definedName name="_________________________________________dol6">#REF!</definedName>
    <definedName name="_________________________________________IDA1" localSheetId="5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5">(#REF!,#REF!)</definedName>
    <definedName name="_________________________________________xlnm.Print_Titles_2">(#REF!,#REF!)</definedName>
    <definedName name="_________________________________________xlnm.Print_Titles_3" localSheetId="5">(#REF!,#REF!)</definedName>
    <definedName name="_________________________________________xlnm.Print_Titles_3">(#REF!,#REF!)</definedName>
    <definedName name="________________________________________dol12" localSheetId="5">#REF!</definedName>
    <definedName name="________________________________________dol12">#REF!</definedName>
    <definedName name="________________________________________dol6" localSheetId="5">#REF!</definedName>
    <definedName name="________________________________________dol6">#REF!</definedName>
    <definedName name="________________________________________IDA1" localSheetId="5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5">(#REF!,#REF!)</definedName>
    <definedName name="________________________________________xlnm.Print_Titles_2">(#REF!,#REF!)</definedName>
    <definedName name="________________________________________xlnm.Print_Titles_3" localSheetId="5">(#REF!,#REF!)</definedName>
    <definedName name="________________________________________xlnm.Print_Titles_3">(#REF!,#REF!)</definedName>
    <definedName name="_______________________________________dol12" localSheetId="5">#REF!</definedName>
    <definedName name="_______________________________________dol12">#REF!</definedName>
    <definedName name="_______________________________________dol6" localSheetId="5">#REF!</definedName>
    <definedName name="_______________________________________dol6">#REF!</definedName>
    <definedName name="_______________________________________IDA1" localSheetId="5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5">(#REF!,#REF!)</definedName>
    <definedName name="_______________________________________xlnm.Print_Titles_2">(#REF!,#REF!)</definedName>
    <definedName name="_______________________________________xlnm.Print_Titles_3" localSheetId="5">(#REF!,#REF!)</definedName>
    <definedName name="_______________________________________xlnm.Print_Titles_3">(#REF!,#REF!)</definedName>
    <definedName name="______________________________________dol12" localSheetId="5">#REF!</definedName>
    <definedName name="______________________________________dol12">#REF!</definedName>
    <definedName name="______________________________________dol6" localSheetId="5">#REF!</definedName>
    <definedName name="______________________________________dol6">#REF!</definedName>
    <definedName name="______________________________________IDA1" localSheetId="5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5">(#REF!,#REF!)</definedName>
    <definedName name="______________________________________xlnm.Print_Titles_2">(#REF!,#REF!)</definedName>
    <definedName name="______________________________________xlnm.Print_Titles_3" localSheetId="5">(#REF!,#REF!)</definedName>
    <definedName name="______________________________________xlnm.Print_Titles_3">(#REF!,#REF!)</definedName>
    <definedName name="_____________________________________dol12" localSheetId="5">#REF!</definedName>
    <definedName name="_____________________________________dol12">#REF!</definedName>
    <definedName name="_____________________________________dol6" localSheetId="5">#REF!</definedName>
    <definedName name="_____________________________________dol6">#REF!</definedName>
    <definedName name="_____________________________________IDA1" localSheetId="5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5">(#REF!,#REF!)</definedName>
    <definedName name="_____________________________________xlnm.Print_Titles_2">(#REF!,#REF!)</definedName>
    <definedName name="_____________________________________xlnm.Print_Titles_3" localSheetId="5">(#REF!,#REF!)</definedName>
    <definedName name="_____________________________________xlnm.Print_Titles_3">(#REF!,#REF!)</definedName>
    <definedName name="____________________________________dol12" localSheetId="5">#REF!</definedName>
    <definedName name="____________________________________dol12">#REF!</definedName>
    <definedName name="____________________________________dol6" localSheetId="5">#REF!</definedName>
    <definedName name="____________________________________dol6">#REF!</definedName>
    <definedName name="____________________________________IDA1" localSheetId="5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5">(#REF!,#REF!)</definedName>
    <definedName name="____________________________________xlnm.Print_Titles_2">(#REF!,#REF!)</definedName>
    <definedName name="____________________________________xlnm.Print_Titles_3" localSheetId="5">(#REF!,#REF!)</definedName>
    <definedName name="____________________________________xlnm.Print_Titles_3">(#REF!,#REF!)</definedName>
    <definedName name="___________________________________dol12" localSheetId="5">#REF!</definedName>
    <definedName name="___________________________________dol12">#REF!</definedName>
    <definedName name="___________________________________dol6" localSheetId="5">#REF!</definedName>
    <definedName name="___________________________________dol6">#REF!</definedName>
    <definedName name="___________________________________IDA1" localSheetId="5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5">(#REF!,#REF!)</definedName>
    <definedName name="___________________________________xlnm.Print_Titles_2">(#REF!,#REF!)</definedName>
    <definedName name="___________________________________xlnm.Print_Titles_3" localSheetId="5">(#REF!,#REF!)</definedName>
    <definedName name="___________________________________xlnm.Print_Titles_3">(#REF!,#REF!)</definedName>
    <definedName name="__________________________________dol12" localSheetId="5">#REF!</definedName>
    <definedName name="__________________________________dol12">#REF!</definedName>
    <definedName name="__________________________________dol6" localSheetId="5">#REF!</definedName>
    <definedName name="__________________________________dol6">#REF!</definedName>
    <definedName name="__________________________________IDA1" localSheetId="5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5">(#REF!,#REF!)</definedName>
    <definedName name="__________________________________xlnm.Print_Titles_2">(#REF!,#REF!)</definedName>
    <definedName name="__________________________________xlnm.Print_Titles_3" localSheetId="5">(#REF!,#REF!)</definedName>
    <definedName name="__________________________________xlnm.Print_Titles_3">(#REF!,#REF!)</definedName>
    <definedName name="_________________________________dol12" localSheetId="5">#REF!</definedName>
    <definedName name="_________________________________dol12">#REF!</definedName>
    <definedName name="_________________________________dol6" localSheetId="5">#REF!</definedName>
    <definedName name="_________________________________dol6">#REF!</definedName>
    <definedName name="_________________________________IDA1" localSheetId="5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5">(#REF!,#REF!)</definedName>
    <definedName name="_________________________________xlnm.Print_Titles_2">(#REF!,#REF!)</definedName>
    <definedName name="_________________________________xlnm.Print_Titles_3" localSheetId="5">(#REF!,#REF!)</definedName>
    <definedName name="_________________________________xlnm.Print_Titles_3">(#REF!,#REF!)</definedName>
    <definedName name="________________________________dol12" localSheetId="5">#REF!</definedName>
    <definedName name="________________________________dol12">#REF!</definedName>
    <definedName name="________________________________dol6" localSheetId="5">#REF!</definedName>
    <definedName name="________________________________dol6">#REF!</definedName>
    <definedName name="________________________________IDA1" localSheetId="5">#REF!</definedName>
    <definedName name="________________________________IDA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5">(#REF!,#REF!)</definedName>
    <definedName name="________________________________xlnm.Print_Titles_2">(#REF!,#REF!)</definedName>
    <definedName name="________________________________xlnm.Print_Titles_3" localSheetId="5">(#REF!,#REF!)</definedName>
    <definedName name="________________________________xlnm.Print_Titles_3">(#REF!,#REF!)</definedName>
    <definedName name="_______________________________dol12" localSheetId="5">#REF!</definedName>
    <definedName name="_______________________________dol12">#REF!</definedName>
    <definedName name="_______________________________dol6" localSheetId="5">#REF!</definedName>
    <definedName name="_______________________________dol6">#REF!</definedName>
    <definedName name="_______________________________IDA1" localSheetId="5">#REF!</definedName>
    <definedName name="_______________________________IDA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5">(#REF!,#REF!)</definedName>
    <definedName name="_______________________________xlnm.Print_Titles_2">(#REF!,#REF!)</definedName>
    <definedName name="_______________________________xlnm.Print_Titles_3" localSheetId="5">(#REF!,#REF!)</definedName>
    <definedName name="_______________________________xlnm.Print_Titles_3">(#REF!,#REF!)</definedName>
    <definedName name="______________________________dol12" localSheetId="5">#REF!</definedName>
    <definedName name="______________________________dol12">#REF!</definedName>
    <definedName name="______________________________dol6" localSheetId="5">#REF!</definedName>
    <definedName name="______________________________dol6">#REF!</definedName>
    <definedName name="______________________________IDA1" localSheetId="5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5">(#REF!,#REF!)</definedName>
    <definedName name="______________________________xlnm.Print_Titles_2">(#REF!,#REF!)</definedName>
    <definedName name="______________________________xlnm.Print_Titles_3" localSheetId="5">(#REF!,#REF!)</definedName>
    <definedName name="______________________________xlnm.Print_Titles_3">(#REF!,#REF!)</definedName>
    <definedName name="_____________________________dol12" localSheetId="5">#REF!</definedName>
    <definedName name="_____________________________dol12">#REF!</definedName>
    <definedName name="_____________________________dol6" localSheetId="5">#REF!</definedName>
    <definedName name="_____________________________dol6">#REF!</definedName>
    <definedName name="_____________________________IDA1" localSheetId="5">#REF!</definedName>
    <definedName name="_____________________________IDA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5">(#REF!,#REF!)</definedName>
    <definedName name="_____________________________xlnm.Print_Titles_2">(#REF!,#REF!)</definedName>
    <definedName name="_____________________________xlnm.Print_Titles_3" localSheetId="5">(#REF!,#REF!)</definedName>
    <definedName name="_____________________________xlnm.Print_Titles_3">(#REF!,#REF!)</definedName>
    <definedName name="____________________________dol12" localSheetId="5">#REF!</definedName>
    <definedName name="____________________________dol12">#REF!</definedName>
    <definedName name="____________________________dol6" localSheetId="5">#REF!</definedName>
    <definedName name="____________________________dol6">#REF!</definedName>
    <definedName name="____________________________IDA1" localSheetId="5">#REF!</definedName>
    <definedName name="____________________________IDA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5">(#REF!,#REF!)</definedName>
    <definedName name="____________________________xlnm.Print_Titles_2">(#REF!,#REF!)</definedName>
    <definedName name="____________________________xlnm.Print_Titles_3" localSheetId="5">(#REF!,#REF!)</definedName>
    <definedName name="____________________________xlnm.Print_Titles_3">(#REF!,#REF!)</definedName>
    <definedName name="___________________________dol12" localSheetId="5">#REF!</definedName>
    <definedName name="___________________________dol12">#REF!</definedName>
    <definedName name="___________________________dol6" localSheetId="5">#REF!</definedName>
    <definedName name="___________________________dol6">#REF!</definedName>
    <definedName name="___________________________IDA1" localSheetId="5">#REF!</definedName>
    <definedName name="___________________________IDA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5">(#REF!,#REF!)</definedName>
    <definedName name="___________________________xlnm.Print_Titles_2">(#REF!,#REF!)</definedName>
    <definedName name="___________________________xlnm.Print_Titles_3" localSheetId="5">(#REF!,#REF!)</definedName>
    <definedName name="___________________________xlnm.Print_Titles_3">(#REF!,#REF!)</definedName>
    <definedName name="__________________________b111121">'[1]PACK (B)'!#REF!</definedName>
    <definedName name="__________________________dol12" localSheetId="5">#REF!</definedName>
    <definedName name="__________________________dol12">#REF!</definedName>
    <definedName name="__________________________dol6" localSheetId="5">#REF!</definedName>
    <definedName name="__________________________dol6">#REF!</definedName>
    <definedName name="__________________________dol7" localSheetId="5">#REF!</definedName>
    <definedName name="__________________________dol7">#REF!</definedName>
    <definedName name="__________________________IDA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5">(#REF!,#REF!)</definedName>
    <definedName name="__________________________xlnm.Print_Titles_2">(#REF!,#REF!)</definedName>
    <definedName name="__________________________xlnm.Print_Titles_3" localSheetId="5">(#REF!,#REF!)</definedName>
    <definedName name="__________________________xlnm.Print_Titles_3">(#REF!,#REF!)</definedName>
    <definedName name="_________________________b111121">'[1]PACK (B)'!#REF!</definedName>
    <definedName name="_________________________dol12" localSheetId="5">#REF!</definedName>
    <definedName name="_________________________dol12">#REF!</definedName>
    <definedName name="_________________________dol6" localSheetId="5">#REF!</definedName>
    <definedName name="_________________________dol6">#REF!</definedName>
    <definedName name="_________________________IDA1" localSheetId="5">#REF!</definedName>
    <definedName name="_________________________IDA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5">(#REF!,#REF!)</definedName>
    <definedName name="_________________________xlnm.Print_Titles_2">(#REF!,#REF!)</definedName>
    <definedName name="_________________________xlnm.Print_Titles_3" localSheetId="5">(#REF!,#REF!)</definedName>
    <definedName name="_________________________xlnm.Print_Titles_3">(#REF!,#REF!)</definedName>
    <definedName name="________________________b111121">'[1]PACK (B)'!#REF!</definedName>
    <definedName name="________________________dol12" localSheetId="5">#REF!</definedName>
    <definedName name="________________________dol12">#REF!</definedName>
    <definedName name="________________________dol6" localSheetId="5">#REF!</definedName>
    <definedName name="________________________dol6">#REF!</definedName>
    <definedName name="________________________IDA1" localSheetId="5">#REF!</definedName>
    <definedName name="________________________IDA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5">(#REF!,#REF!)</definedName>
    <definedName name="________________________xlnm.Print_Titles_2">(#REF!,#REF!)</definedName>
    <definedName name="________________________xlnm.Print_Titles_3" localSheetId="5">(#REF!,#REF!)</definedName>
    <definedName name="________________________xlnm.Print_Titles_3">(#REF!,#REF!)</definedName>
    <definedName name="_______________________b111121">'[1]PACK (B)'!#REF!</definedName>
    <definedName name="_______________________dol12" localSheetId="5">#REF!</definedName>
    <definedName name="_______________________dol12">#REF!</definedName>
    <definedName name="_______________________dol6" localSheetId="5">#REF!</definedName>
    <definedName name="_______________________dol6">#REF!</definedName>
    <definedName name="_______________________IDA1" localSheetId="5">#REF!</definedName>
    <definedName name="_______________________IDA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5">(#REF!,#REF!)</definedName>
    <definedName name="_______________________xlnm.Print_Titles_2">(#REF!,#REF!)</definedName>
    <definedName name="_______________________xlnm.Print_Titles_3" localSheetId="5">(#REF!,#REF!)</definedName>
    <definedName name="_______________________xlnm.Print_Titles_3">(#REF!,#REF!)</definedName>
    <definedName name="______________________b111121">'[1]PACK (B)'!#REF!</definedName>
    <definedName name="______________________dol12" localSheetId="5">#REF!</definedName>
    <definedName name="______________________dol12">#REF!</definedName>
    <definedName name="______________________dol6" localSheetId="5">#REF!</definedName>
    <definedName name="______________________dol6">#REF!</definedName>
    <definedName name="______________________IDA1" localSheetId="5">#REF!</definedName>
    <definedName name="______________________IDA1">#REF!</definedName>
    <definedName name="______________________in18900">#REF!</definedName>
    <definedName name="______________________iv19000">#REF!</definedName>
    <definedName name="______________________TAB1">[2]TABLES!$A$2:$C$16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5">(#REF!,#REF!)</definedName>
    <definedName name="______________________xlnm.Print_Titles_2">(#REF!,#REF!)</definedName>
    <definedName name="______________________xlnm.Print_Titles_3" localSheetId="5">(#REF!,#REF!)</definedName>
    <definedName name="______________________xlnm.Print_Titles_3">(#REF!,#REF!)</definedName>
    <definedName name="_____________________b111121">'[1]PACK (B)'!#REF!</definedName>
    <definedName name="_____________________dol12" localSheetId="5">#REF!</definedName>
    <definedName name="_____________________dol12">#REF!</definedName>
    <definedName name="_____________________dol6" localSheetId="5">#REF!</definedName>
    <definedName name="_____________________dol6">#REF!</definedName>
    <definedName name="_____________________IDA1" localSheetId="5">#REF!</definedName>
    <definedName name="_____________________IDA1">#REF!</definedName>
    <definedName name="_____________________in18900">#REF!</definedName>
    <definedName name="_____________________iv19000">#REF!</definedName>
    <definedName name="_____________________TAB1">[2]TABLES!$A$2:$C$16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5">(#REF!,#REF!)</definedName>
    <definedName name="_____________________xlnm.Print_Titles_2">(#REF!,#REF!)</definedName>
    <definedName name="_____________________xlnm.Print_Titles_3" localSheetId="5">(#REF!,#REF!)</definedName>
    <definedName name="_____________________xlnm.Print_Titles_3">(#REF!,#REF!)</definedName>
    <definedName name="____________________b111121">'[1]PACK (B)'!#REF!</definedName>
    <definedName name="____________________dol12" localSheetId="5">#REF!</definedName>
    <definedName name="____________________dol12">#REF!</definedName>
    <definedName name="____________________dol6" localSheetId="5">#REF!</definedName>
    <definedName name="____________________dol6">#REF!</definedName>
    <definedName name="____________________IDA1" localSheetId="5">#REF!</definedName>
    <definedName name="____________________IDA1">#REF!</definedName>
    <definedName name="____________________in18900">#REF!</definedName>
    <definedName name="____________________iv19000">#REF!</definedName>
    <definedName name="____________________KEY3" hidden="1">'[3]SC Cost FEB 03'!#REF!</definedName>
    <definedName name="____________________TAB1">[2]TABLES!$A$2:$C$16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5">(#REF!,#REF!)</definedName>
    <definedName name="____________________xlnm.Print_Titles_2">(#REF!,#REF!)</definedName>
    <definedName name="____________________xlnm.Print_Titles_3" localSheetId="5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5" hidden="1">{"'PROFITABILITY'!$A$1:$F$45"}</definedName>
    <definedName name="___________________aa1" hidden="1">{"'PROFITABILITY'!$A$1:$F$45"}</definedName>
    <definedName name="___________________b111121">'[1]PACK (B)'!#REF!</definedName>
    <definedName name="___________________dol12">#REF!</definedName>
    <definedName name="___________________dol6">#REF!</definedName>
    <definedName name="___________________IDA1">#REF!</definedName>
    <definedName name="___________________in18900">#REF!</definedName>
    <definedName name="___________________iv19000">#REF!</definedName>
    <definedName name="___________________KEY3" hidden="1">'[3]SC Cost FEB 03'!#REF!</definedName>
    <definedName name="___________________Nov2007" localSheetId="5" hidden="1">{"'PROFITABILITY'!$A$1:$F$45"}</definedName>
    <definedName name="___________________Nov2007" hidden="1">{"'PROFITABILITY'!$A$1:$F$45"}</definedName>
    <definedName name="___________________TAB1">[2]TABLES!$A$2:$C$16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 localSheetId="5">(#REF!,#REF!)</definedName>
    <definedName name="___________________xlnm.Print_Titles_3">(#REF!,#REF!)</definedName>
    <definedName name="__________________aa1" localSheetId="5" hidden="1">{"'PROFITABILITY'!$A$1:$F$45"}</definedName>
    <definedName name="__________________aa1" hidden="1">{"'PROFITABILITY'!$A$1:$F$45"}</definedName>
    <definedName name="__________________b111121">'[1]PACK (B)'!#REF!</definedName>
    <definedName name="__________________dol12">#REF!</definedName>
    <definedName name="__________________dol6">#REF!</definedName>
    <definedName name="__________________g1">#REF!</definedName>
    <definedName name="__________________IDA1">#REF!</definedName>
    <definedName name="__________________in18900">#REF!</definedName>
    <definedName name="__________________iv19000">#REF!</definedName>
    <definedName name="__________________KEY3" hidden="1">'[4]SC Cost FEB 03'!#REF!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5" hidden="1">{"'PROFITABILITY'!$A$1:$F$45"}</definedName>
    <definedName name="__________________Nov2007" hidden="1">{"'PROFITABILITY'!$A$1:$F$45"}</definedName>
    <definedName name="__________________TAB1">[5]TABLES!$A$2:$C$16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 localSheetId="5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5" hidden="1">{"'PROFITABILITY'!$A$1:$F$45"}</definedName>
    <definedName name="_________________aa1" hidden="1">{"'PROFITABILITY'!$A$1:$F$45"}</definedName>
    <definedName name="_________________b111121">'[1]PACK (B)'!#REF!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5">#REF!</definedName>
    <definedName name="_________________dol12">#REF!</definedName>
    <definedName name="_________________dol6">#REF!</definedName>
    <definedName name="_________________IDA1">#REF!</definedName>
    <definedName name="_________________in18900">#REF!</definedName>
    <definedName name="_________________iv19000">#REF!</definedName>
    <definedName name="_________________KEY3" hidden="1">'[3]SC Cost FEB 03'!#REF!</definedName>
    <definedName name="_________________m20">#REF!</definedName>
    <definedName name="_________________Nov2007" localSheetId="5" hidden="1">{"'PROFITABILITY'!$A$1:$F$45"}</definedName>
    <definedName name="_________________Nov2007" hidden="1">{"'PROFITABILITY'!$A$1:$F$45"}</definedName>
    <definedName name="_________________TAB1">[6]TABLES!$A$2:$C$16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 localSheetId="5">(#REF!,#REF!)</definedName>
    <definedName name="_________________xlnm.Print_Titles_3">(#REF!,#REF!)</definedName>
    <definedName name="________________A655600">#REF!</definedName>
    <definedName name="________________A71614">#REF!</definedName>
    <definedName name="________________A81614">#REF!</definedName>
    <definedName name="________________A91614">#REF!</definedName>
    <definedName name="________________aa1" localSheetId="5" hidden="1">{"'PROFITABILITY'!$A$1:$F$45"}</definedName>
    <definedName name="________________aa1" hidden="1">{"'PROFITABILITY'!$A$1:$F$45"}</definedName>
    <definedName name="________________b111121">'[1]PACK (B)'!#REF!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5">#REF!</definedName>
    <definedName name="________________dol12">#REF!</definedName>
    <definedName name="________________dol6" localSheetId="5">#REF!</definedName>
    <definedName name="________________dol6">#REF!</definedName>
    <definedName name="________________f1">#REF!</definedName>
    <definedName name="________________g1">#REF!</definedName>
    <definedName name="________________IDA1">#REF!</definedName>
    <definedName name="________________in18900">#REF!</definedName>
    <definedName name="________________iv19000">#REF!</definedName>
    <definedName name="________________KEY3" hidden="1">'[4]SC Cost FEB 03'!#REF!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5" hidden="1">{"'PROFITABILITY'!$A$1:$F$45"}</definedName>
    <definedName name="________________Nov2007" hidden="1">{"'PROFITABILITY'!$A$1:$F$45"}</definedName>
    <definedName name="________________TAB1">[6]TABLES!$A$2:$C$16</definedName>
    <definedName name="________________VS2004" hidden="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 localSheetId="5">(#REF!,#REF!)</definedName>
    <definedName name="________________xlnm.Print_Titles_3">(#REF!,#REF!)</definedName>
    <definedName name="_______________A655600">#REF!</definedName>
    <definedName name="_______________A71614">#REF!</definedName>
    <definedName name="_______________A81614">#REF!</definedName>
    <definedName name="_______________A91614">#REF!</definedName>
    <definedName name="_______________b111121">'[1]PACK (B)'!#REF!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5">#REF!</definedName>
    <definedName name="_______________dol12">#REF!</definedName>
    <definedName name="_______________dol6" localSheetId="5">#REF!</definedName>
    <definedName name="_______________dol6">#REF!</definedName>
    <definedName name="_______________f1">#REF!</definedName>
    <definedName name="_______________IDA1">#REF!</definedName>
    <definedName name="_______________in18900">#REF!</definedName>
    <definedName name="_______________iv19000">#REF!</definedName>
    <definedName name="_______________KEY3" hidden="1">'[4]SC Cost FEB 03'!#REF!</definedName>
    <definedName name="_______________m20">#REF!</definedName>
    <definedName name="_______________m234">#REF!</definedName>
    <definedName name="_______________TAB1">[6]TABLES!$A$2:$C$16</definedName>
    <definedName name="_______________VS2004" hidden="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5">(#REF!,#REF!)</definedName>
    <definedName name="_______________xlnm.Print_Titles_2">(#REF!,#REF!)</definedName>
    <definedName name="_______________xlnm.Print_Titles_3" localSheetId="5">(#REF!,#REF!)</definedName>
    <definedName name="_______________xlnm.Print_Titles_3">(#REF!,#REF!)</definedName>
    <definedName name="______________A655600">#REF!</definedName>
    <definedName name="______________A71614">#REF!</definedName>
    <definedName name="______________A81614">#REF!</definedName>
    <definedName name="______________A91614">#REF!</definedName>
    <definedName name="______________aa1" localSheetId="5" hidden="1">{"'PROFITABILITY'!$A$1:$F$45"}</definedName>
    <definedName name="______________aa1" hidden="1">{"'PROFITABILITY'!$A$1:$F$45"}</definedName>
    <definedName name="______________b111121">'[1]PACK (B)'!#REF!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>#REF!</definedName>
    <definedName name="______________dol6" localSheetId="5">#REF!</definedName>
    <definedName name="______________dol6">#REF!</definedName>
    <definedName name="______________f1">#REF!</definedName>
    <definedName name="______________g1">#REF!</definedName>
    <definedName name="______________IDA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5" hidden="1">{"'PROFITABILITY'!$A$1:$F$45"}</definedName>
    <definedName name="______________Nov2007" hidden="1">{"'PROFITABILITY'!$A$1:$F$45"}</definedName>
    <definedName name="______________TAB1">[6]TABLES!$A$2:$C$16</definedName>
    <definedName name="______________VS2004" hidden="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5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 localSheetId="5">(#REF!,#REF!)</definedName>
    <definedName name="______________xlnm.Print_Titles_3">(#REF!,#REF!)</definedName>
    <definedName name="_____________A65537">#REF!</definedName>
    <definedName name="_____________A655600">#REF!</definedName>
    <definedName name="_____________A71614">#REF!</definedName>
    <definedName name="_____________A81614">#REF!</definedName>
    <definedName name="_____________A91614">#REF!</definedName>
    <definedName name="_____________aa1" localSheetId="5" hidden="1">{"'PROFITABILITY'!$A$1:$F$45"}</definedName>
    <definedName name="_____________aa1" hidden="1">{"'PROFITABILITY'!$A$1:$F$45"}</definedName>
    <definedName name="_____________b111121">'[1]PACK (B)'!#REF!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5" hidden="1">{"'Sheet1'!$A$4386:$N$4591"}</definedName>
    <definedName name="_____________dec05" hidden="1">{"'Sheet1'!$A$4386:$N$4591"}</definedName>
    <definedName name="_____________dol12">#REF!</definedName>
    <definedName name="_____________dol6">#REF!</definedName>
    <definedName name="_____________f1">#REF!</definedName>
    <definedName name="_____________g1">#REF!</definedName>
    <definedName name="_____________IDA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5" hidden="1">{"'PROFITABILITY'!$A$1:$F$45"}</definedName>
    <definedName name="_____________Nov2007" hidden="1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5" hidden="1">#REF!</definedName>
    <definedName name="_____________VS2004" hidden="1">#REF!</definedName>
    <definedName name="_____________xlnm._FilterDatabase_2">#REF!</definedName>
    <definedName name="_____________xlnm.Print_Area_1" localSheetId="5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 localSheetId="5">(#REF!,#REF!)</definedName>
    <definedName name="_____________xlnm.Print_Titles_3">(#REF!,#REF!)</definedName>
    <definedName name="____________A655600">#REF!</definedName>
    <definedName name="____________A71614">#REF!</definedName>
    <definedName name="____________A81614">#REF!</definedName>
    <definedName name="____________A91614">#REF!</definedName>
    <definedName name="____________aa1" localSheetId="5" hidden="1">{"'PROFITABILITY'!$A$1:$F$45"}</definedName>
    <definedName name="____________aa1" hidden="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b111121">'[1]PACK (B)'!#REF!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5" hidden="1">{"'Sheet1'!$A$4386:$N$4591"}</definedName>
    <definedName name="____________dec05" hidden="1">{"'Sheet1'!$A$4386:$N$4591"}</definedName>
    <definedName name="____________dol12">#REF!</definedName>
    <definedName name="____________dol6">#REF!</definedName>
    <definedName name="____________drg1">#REF!</definedName>
    <definedName name="____________f1">#REF!</definedName>
    <definedName name="____________g1">#REF!</definedName>
    <definedName name="____________IDA1">#REF!</definedName>
    <definedName name="____________in18900">#REF!</definedName>
    <definedName name="____________iv19000">#REF!</definedName>
    <definedName name="____________KEY3" hidden="1">'[4]SC Cost FEB 03'!#REF!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5" hidden="1">{"'PROFITABILITY'!$A$1:$F$45"}</definedName>
    <definedName name="____________Nov2007" hidden="1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5" hidden="1">#REF!</definedName>
    <definedName name="____________VS2004" hidden="1">#REF!</definedName>
    <definedName name="____________xlnm._FilterDatabase_1">"#REF!"</definedName>
    <definedName name="____________xlnm.Print_Area_1" localSheetId="5">#REF!</definedName>
    <definedName name="____________xlnm.Print_Area_1">#REF!</definedName>
    <definedName name="____________xlnm.Print_Area_13" localSheetId="5">#REF!</definedName>
    <definedName name="____________xlnm.Print_Area_13">#REF!</definedName>
    <definedName name="____________xlnm.Print_Area_2" localSheetId="5">#REF!</definedName>
    <definedName name="____________xlnm.Print_Area_2">#REF!</definedName>
    <definedName name="____________xlnm.Print_Area_3" localSheetId="5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 localSheetId="5">(#REF!,#REF!)</definedName>
    <definedName name="____________xlnm.Print_Titles_3">(#REF!,#REF!)</definedName>
    <definedName name="___________A65537">#REF!</definedName>
    <definedName name="___________A655600">#REF!</definedName>
    <definedName name="___________a655601">#REF!</definedName>
    <definedName name="___________A71614">#REF!</definedName>
    <definedName name="___________A81614">#REF!</definedName>
    <definedName name="___________A91614">#REF!</definedName>
    <definedName name="___________aa1" localSheetId="5" hidden="1">{"'PROFITABILITY'!$A$1:$F$45"}</definedName>
    <definedName name="___________aa1" hidden="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5" hidden="1">{"'Sheet1'!$A$4386:$N$4591"}</definedName>
    <definedName name="___________dec05" hidden="1">{"'Sheet1'!$A$4386:$N$4591"}</definedName>
    <definedName name="___________dol12">#REF!</definedName>
    <definedName name="___________dol6">#REF!</definedName>
    <definedName name="___________f1">#REF!</definedName>
    <definedName name="___________g1">#REF!</definedName>
    <definedName name="___________IDA1">#REF!</definedName>
    <definedName name="___________in18900">#REF!</definedName>
    <definedName name="___________iv19000">#REF!</definedName>
    <definedName name="___________Ki1">[7]grid!$C$182</definedName>
    <definedName name="___________Ki2">[7]grid!$C$191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5" hidden="1">{"'PROFITABILITY'!$A$1:$F$45"}</definedName>
    <definedName name="___________Nov2007" hidden="1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5" hidden="1">#REF!</definedName>
    <definedName name="___________VS2004" hidden="1">#REF!</definedName>
    <definedName name="___________xlnm._FilterDatabase_1">#REF!</definedName>
    <definedName name="___________xlnm._FilterDatabase_2">#REF!</definedName>
    <definedName name="___________xlnm.Print_Area_1" localSheetId="5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5">#REF!</definedName>
    <definedName name="___________xlnm.Print_Area_2">#REF!</definedName>
    <definedName name="___________xlnm.Print_Area_3" localSheetId="5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 localSheetId="5">(#REF!,#REF!)</definedName>
    <definedName name="___________xlnm.Print_Titles_3">(#REF!,#REF!)</definedName>
    <definedName name="__________A65537">#REF!</definedName>
    <definedName name="__________A655600">#REF!</definedName>
    <definedName name="__________a655601">#REF!</definedName>
    <definedName name="__________A71614">#REF!</definedName>
    <definedName name="__________A81614">#REF!</definedName>
    <definedName name="__________A91614">#REF!</definedName>
    <definedName name="__________a999999">#REF!</definedName>
    <definedName name="__________aa1" localSheetId="5" hidden="1">{"'PROFITABILITY'!$A$1:$F$45"}</definedName>
    <definedName name="__________aa1" hidden="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b111121">'[1]PACK (B)'!#REF!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5" hidden="1">{"'Sheet1'!$A$4386:$N$4591"}</definedName>
    <definedName name="__________dec05" hidden="1">{"'Sheet1'!$A$4386:$N$4591"}</definedName>
    <definedName name="__________dol12">#REF!</definedName>
    <definedName name="__________dol6">#REF!</definedName>
    <definedName name="__________drg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Ki1">[7]grid!$C$182</definedName>
    <definedName name="__________Ki2">[7]grid!$C$191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5" hidden="1">{"'PROFITABILITY'!$A$1:$F$45"}</definedName>
    <definedName name="__________Nov2007" hidden="1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5" hidden="1">#REF!</definedName>
    <definedName name="__________VS2004" hidden="1">#REF!</definedName>
    <definedName name="__________xlcn.WorksheetConnection_InfoEntryA2D32" hidden="1">#REF!</definedName>
    <definedName name="__________xlnm._FilterDatabase_1" localSheetId="5">#REF!</definedName>
    <definedName name="__________xlnm._FilterDatabase_1">#REF!</definedName>
    <definedName name="__________xlnm._FilterDatabase_2" localSheetId="5">#REF!</definedName>
    <definedName name="__________xlnm._FilterDatabase_2">#REF!</definedName>
    <definedName name="__________xlnm._FilterDatabase_5">#N/A</definedName>
    <definedName name="__________xlnm.Print_Area_1" localSheetId="5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 localSheetId="5">#REF!</definedName>
    <definedName name="__________xlnm.Print_Area_2">#REF!</definedName>
    <definedName name="__________xlnm.Print_Area_3" localSheetId="5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5">(#REF!,#REF!)</definedName>
    <definedName name="__________xlnm.Print_Titles_2">(#REF!,#REF!)</definedName>
    <definedName name="__________xlnm.Print_Titles_3" localSheetId="5">(#REF!,#REF!)</definedName>
    <definedName name="__________xlnm.Print_Titles_3">(#REF!,#REF!)</definedName>
    <definedName name="_________1____123Graph_ACHART_1" localSheetId="5" hidden="1">#REF!</definedName>
    <definedName name="_________1____123Graph_ACHART_1" hidden="1">#REF!</definedName>
    <definedName name="_________2____123Graph_BCHART_1" localSheetId="5" hidden="1">#REF!</definedName>
    <definedName name="_________2____123Graph_BCHART_1" hidden="1">#REF!</definedName>
    <definedName name="_________3____123Graph_CCHART_1" localSheetId="5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5" hidden="1">{"'PROFITABILITY'!$A$1:$F$45"}</definedName>
    <definedName name="_________aa1" hidden="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5" hidden="1">{"'Sheet1'!$A$4386:$N$4591"}</definedName>
    <definedName name="_________dec05" hidden="1">{"'Sheet1'!$A$4386:$N$4591"}</definedName>
    <definedName name="_________dol12">#REF!</definedName>
    <definedName name="_________dol6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Ki1">[7]grid!$C$182</definedName>
    <definedName name="_________Ki2">[7]grid!$C$191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5" hidden="1">{"'PROFITABILITY'!$A$1:$F$45"}</definedName>
    <definedName name="_________Nov2007" hidden="1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5" hidden="1">#REF!</definedName>
    <definedName name="_________VS2004" hidden="1">#REF!</definedName>
    <definedName name="_________xlcn.WorksheetConnection_InfoEntryA2D32" hidden="1">#REF!</definedName>
    <definedName name="_________xlnm._FilterDatabase_1" localSheetId="5">#REF!</definedName>
    <definedName name="_________xlnm._FilterDatabase_1">#REF!</definedName>
    <definedName name="_________xlnm._FilterDatabase_2" localSheetId="5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5">#REF!</definedName>
    <definedName name="_________xlnm.Print_Area_1">#REF!</definedName>
    <definedName name="_________xlnm.Print_Area_1_1">"#REF!"</definedName>
    <definedName name="_________xlnm.Print_Area_10" localSheetId="5">#REF!</definedName>
    <definedName name="_________xlnm.Print_Area_10">#REF!</definedName>
    <definedName name="_________xlnm.Print_Area_10_1">"#REF!"</definedName>
    <definedName name="_________xlnm.Print_Area_11" localSheetId="5">#REF!</definedName>
    <definedName name="_________xlnm.Print_Area_11">#REF!</definedName>
    <definedName name="_________xlnm.Print_Area_13" localSheetId="5">#REF!</definedName>
    <definedName name="_________xlnm.Print_Area_13">#REF!</definedName>
    <definedName name="_________xlnm.Print_Area_2" localSheetId="5">#REF!</definedName>
    <definedName name="_________xlnm.Print_Area_2">#REF!</definedName>
    <definedName name="_________xlnm.Print_Area_2_1">"#REF!"</definedName>
    <definedName name="_________xlnm.Print_Area_3" localSheetId="5">#REF!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 localSheetId="5">(#REF!,#REF!)</definedName>
    <definedName name="_________xlnm.Print_Titles_3">(#REF!,#REF!)</definedName>
    <definedName name="_________xlnm.Print_Titles_4" localSheetId="5">#REF!</definedName>
    <definedName name="_________xlnm.Print_Titles_4">#REF!</definedName>
    <definedName name="_________xlnm.Print_Titles_7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5" hidden="1">{"'PROFITABILITY'!$A$1:$F$45"}</definedName>
    <definedName name="________aa1" hidden="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5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dec05" localSheetId="5" hidden="1">{"'Sheet1'!$A$4386:$N$4591"}</definedName>
    <definedName name="________dec05" hidden="1">{"'Sheet1'!$A$4386:$N$4591"}</definedName>
    <definedName name="________DET1">#REF!</definedName>
    <definedName name="________dol12" localSheetId="5">#REF!</definedName>
    <definedName name="________dol12">#REF!</definedName>
    <definedName name="________dol6">#REF!</definedName>
    <definedName name="________drg1">#REF!</definedName>
    <definedName name="________f1">#REF!</definedName>
    <definedName name="________FEL1">#REF!</definedName>
    <definedName name="________g1">#REF!</definedName>
    <definedName name="________g2">#REF!</definedName>
    <definedName name="________GEL1">#REF!</definedName>
    <definedName name="________HBG10">#REF!</definedName>
    <definedName name="________HBG12">#REF!</definedName>
    <definedName name="________HBG25">#REF!</definedName>
    <definedName name="________HBG40">#REF!</definedName>
    <definedName name="________HBG50">#REF!</definedName>
    <definedName name="________HBG6">#REF!</definedName>
    <definedName name="________IDA1" localSheetId="5">#REF!</definedName>
    <definedName name="________IDA1">#REF!</definedName>
    <definedName name="________in18900" localSheetId="5">#REF!</definedName>
    <definedName name="________in18900">#REF!</definedName>
    <definedName name="________iv19000">#REF!</definedName>
    <definedName name="________KEY3" hidden="1">'[4]SC Cost FEB 03'!#REF!</definedName>
    <definedName name="________Ki1">#REF!</definedName>
    <definedName name="________Ki2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Mzd1">#REF!</definedName>
    <definedName name="________Nov2007" localSheetId="5" hidden="1">{"'PROFITABILITY'!$A$1:$F$45"}</definedName>
    <definedName name="________Nov2007" hidden="1">{"'PROFITABILITY'!$A$1:$F$45"}</definedName>
    <definedName name="________OP2">#REF!</definedName>
    <definedName name="________PM123" hidden="1">{"'Sheet1'!$A$4386:$N$4591"}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5" hidden="1">#REF!</definedName>
    <definedName name="________VS2004" hidden="1">#REF!</definedName>
    <definedName name="________WD2">#REF!</definedName>
    <definedName name="________Xl1">#REF!</definedName>
    <definedName name="________xlcn.WorksheetConnection_InfoEntryA2D32" hidden="1">#REF!</definedName>
    <definedName name="________xlnm._FilterDatabase_1" localSheetId="5">#REF!</definedName>
    <definedName name="________xlnm._FilterDatabase_1">#REF!</definedName>
    <definedName name="________xlnm._FilterDatabase_2" localSheetId="5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5">#REF!</definedName>
    <definedName name="________xlnm.Print_Area_1">#REF!</definedName>
    <definedName name="________xlnm.Print_Area_1_1">"#REF!"</definedName>
    <definedName name="________xlnm.Print_Area_10" localSheetId="5">#REF!</definedName>
    <definedName name="________xlnm.Print_Area_10">#REF!</definedName>
    <definedName name="________xlnm.Print_Area_10_1">"#REF!"</definedName>
    <definedName name="________xlnm.Print_Area_11" localSheetId="5">#REF!</definedName>
    <definedName name="________xlnm.Print_Area_11">#REF!</definedName>
    <definedName name="________xlnm.Print_Area_11_1">"#REF!"</definedName>
    <definedName name="________xlnm.Print_Area_13" localSheetId="5">#REF!</definedName>
    <definedName name="________xlnm.Print_Area_13">#REF!</definedName>
    <definedName name="________xlnm.Print_Area_2" localSheetId="5">#REF!</definedName>
    <definedName name="________xlnm.Print_Area_2">#REF!</definedName>
    <definedName name="________xlnm.Print_Area_3" localSheetId="5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>(#REF!,#REF!)</definedName>
    <definedName name="________xlnm.Print_Titles_3" localSheetId="5">(#REF!,#REF!)</definedName>
    <definedName name="________xlnm.Print_Titles_3">(#REF!,#REF!)</definedName>
    <definedName name="________xlnm.Print_Titles_4" localSheetId="5">#REF!</definedName>
    <definedName name="________xlnm.Print_Titles_4">#REF!</definedName>
    <definedName name="________xlnm.Print_Titles_7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5" hidden="1">{"'PROFITABILITY'!$A$1:$F$45"}</definedName>
    <definedName name="_______aa1" hidden="1">{"'PROFITABILITY'!$A$1:$F$45"}</definedName>
    <definedName name="_______aba2">#REF!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CFB1">#REF!</definedName>
    <definedName name="_______CFB2">#REF!</definedName>
    <definedName name="_______CFB3">#REF!</definedName>
    <definedName name="_______col33">'[8]A1-Continuous'!#REF!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5" hidden="1">{"'Sheet1'!$A$4386:$N$4591"}</definedName>
    <definedName name="_______dec05" hidden="1">{"'Sheet1'!$A$4386:$N$4591"}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ol12" localSheetId="5">#REF!</definedName>
    <definedName name="_______dol12">#REF!</definedName>
    <definedName name="_______dol6">#REF!</definedName>
    <definedName name="_______drg2">#REF!</definedName>
    <definedName name="_______f1">#REF!</definedName>
    <definedName name="_______FEL1">#REF!</definedName>
    <definedName name="_______g1">#REF!</definedName>
    <definedName name="_______g2">#REF!</definedName>
    <definedName name="_______GEL1">#REF!</definedName>
    <definedName name="_______HBG10">#REF!</definedName>
    <definedName name="_______HBG12">#REF!</definedName>
    <definedName name="_______HBG25">#REF!</definedName>
    <definedName name="_______HBG40">#REF!</definedName>
    <definedName name="_______HBG50">#REF!</definedName>
    <definedName name="_______HBG6">#REF!</definedName>
    <definedName name="_______IDA1" localSheetId="5">#REF!</definedName>
    <definedName name="_______IDA1">#REF!</definedName>
    <definedName name="_______in18900" localSheetId="5">#REF!</definedName>
    <definedName name="_______in18900">#REF!</definedName>
    <definedName name="_______iv19000">#REF!</definedName>
    <definedName name="_______Ki1">#REF!</definedName>
    <definedName name="_______Ki2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cl132">'[8]A1-Continuous'!#REF!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>'[8]A1-Continuous'!#REF!</definedName>
    <definedName name="_______ml33">'[8]A1-Continuous'!#REF!</definedName>
    <definedName name="_______mlc33">'[8]A1-Continuous'!#REF!</definedName>
    <definedName name="_______mm1">#REF!</definedName>
    <definedName name="_______mm2">#REF!</definedName>
    <definedName name="_______mm3">#REF!</definedName>
    <definedName name="_______mnk1">#REF!</definedName>
    <definedName name="_______Mzd1">#REF!</definedName>
    <definedName name="_______Nov2007" localSheetId="5" hidden="1">{"'PROFITABILITY'!$A$1:$F$45"}</definedName>
    <definedName name="_______Nov2007" hidden="1">{"'PROFITABILITY'!$A$1:$F$45"}</definedName>
    <definedName name="_______OP2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ab2">#REF!</definedName>
    <definedName name="_______Tk1">#REF!</definedName>
    <definedName name="_______Tkl1">#REF!</definedName>
    <definedName name="_______VS2004" localSheetId="5" hidden="1">#REF!</definedName>
    <definedName name="_______VS2004" hidden="1">#REF!</definedName>
    <definedName name="_______WD2">#REF!</definedName>
    <definedName name="_______wp1">#REF!</definedName>
    <definedName name="_______Xl1">#REF!</definedName>
    <definedName name="_______xlcn.WorksheetConnection_InfoEntryA2D32" hidden="1">#REF!</definedName>
    <definedName name="_______xlnm._FilterDatabase_1" localSheetId="5">#REF!</definedName>
    <definedName name="_______xlnm._FilterDatabase_1">#REF!</definedName>
    <definedName name="_______xlnm._FilterDatabase_2" localSheetId="5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5">#REF!</definedName>
    <definedName name="_______xlnm.Print_Area_1">#REF!</definedName>
    <definedName name="_______xlnm.Print_Area_1_1">"#REF!"</definedName>
    <definedName name="_______xlnm.Print_Area_10" localSheetId="5">#REF!</definedName>
    <definedName name="_______xlnm.Print_Area_10">#REF!</definedName>
    <definedName name="_______xlnm.Print_Area_10_1">"#REF!"</definedName>
    <definedName name="_______xlnm.Print_Area_11" localSheetId="5">#REF!</definedName>
    <definedName name="_______xlnm.Print_Area_11">#REF!</definedName>
    <definedName name="_______xlnm.Print_Area_11_1">"#REF!"</definedName>
    <definedName name="_______xlnm.Print_Area_13" localSheetId="5">#REF!</definedName>
    <definedName name="_______xlnm.Print_Area_13">#REF!</definedName>
    <definedName name="_______xlnm.Print_Area_2" localSheetId="5">#REF!</definedName>
    <definedName name="_______xlnm.Print_Area_2">#REF!</definedName>
    <definedName name="_______xlnm.Print_Area_3" localSheetId="5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>(#REF!,#REF!)</definedName>
    <definedName name="_______xlnm.Print_Titles_3" localSheetId="5">(#REF!,#REF!)</definedName>
    <definedName name="_______xlnm.Print_Titles_3">(#REF!,#REF!)</definedName>
    <definedName name="_______xlnm.Print_Titles_4" localSheetId="5">#REF!</definedName>
    <definedName name="_______xlnm.Print_Titles_4">#REF!</definedName>
    <definedName name="_______xlnm.Print_Titles_7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5" hidden="1">{"'PROFITABILITY'!$A$1:$F$45"}</definedName>
    <definedName name="______aa1" hidden="1">{"'PROFITABILITY'!$A$1:$F$45"}</definedName>
    <definedName name="______aba2">#REF!</definedName>
    <definedName name="______aoc1">#REF!</definedName>
    <definedName name="______aoc2">#REF!</definedName>
    <definedName name="______aoc3">#REF!</definedName>
    <definedName name="______aoc4">#REF!</definedName>
    <definedName name="______axx2">[9]Report!#REF!</definedName>
    <definedName name="______AXX4">[10]Sheet1!#REF!</definedName>
    <definedName name="______axx5">[10]Sheet1!#REF!</definedName>
    <definedName name="______axx6">[10]Sheet1!#REF!</definedName>
    <definedName name="______AXX7">[10]Sheet1!#REF!</definedName>
    <definedName name="______axx8">[10]Sheet1!#REF!</definedName>
    <definedName name="______b111121">#REF!</definedName>
    <definedName name="______bom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FB1">#REF!</definedName>
    <definedName name="______CFB2">#REF!</definedName>
    <definedName name="______CFB3">#REF!</definedName>
    <definedName name="______cli1">[11]Code!$B$3</definedName>
    <definedName name="______cli2">[11]Code!$B$4</definedName>
    <definedName name="______cli3">[11]Code!$B$5</definedName>
    <definedName name="______cli4">[11]Code!$B$6</definedName>
    <definedName name="______col33">'[12]A1-Continuous'!#REF!</definedName>
    <definedName name="______CU600" localSheetId="5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5" hidden="1">{"'Sheet1'!$A$4386:$N$4591"}</definedName>
    <definedName name="______dec05" hidden="1">{"'Sheet1'!$A$4386:$N$4591"}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ol12" localSheetId="5">#REF!</definedName>
    <definedName name="______dol12">#REF!</definedName>
    <definedName name="______dol6">#REF!</definedName>
    <definedName name="______drg1">#REF!</definedName>
    <definedName name="______drg2">#REF!</definedName>
    <definedName name="______f1">#REF!</definedName>
    <definedName name="______FEL1">#REF!</definedName>
    <definedName name="______g1">#REF!</definedName>
    <definedName name="______g2">#REF!</definedName>
    <definedName name="______GEL1">#REF!</definedName>
    <definedName name="______HBG10">#REF!</definedName>
    <definedName name="______HBG12">#REF!</definedName>
    <definedName name="______HBG25">#REF!</definedName>
    <definedName name="______HBG40">#REF!</definedName>
    <definedName name="______HBG50">#REF!</definedName>
    <definedName name="______HBG6">#REF!</definedName>
    <definedName name="______HCO2">[13]Design!#REF!</definedName>
    <definedName name="______hfi2">[10]Sheet1!#REF!</definedName>
    <definedName name="______hfi3">[9]Report!#REF!</definedName>
    <definedName name="______hfi4">[10]Sheet1!#REF!</definedName>
    <definedName name="______hfi5">[10]Sheet1!#REF!</definedName>
    <definedName name="______hfi6">[10]Sheet1!#REF!</definedName>
    <definedName name="______HFI7">[10]Sheet1!#REF!</definedName>
    <definedName name="______hfi8">[10]Sheet1!#REF!</definedName>
    <definedName name="______Hra2">[13]Design!#REF!</definedName>
    <definedName name="______Hso2">[13]Design!#REF!</definedName>
    <definedName name="______Hso3">[13]Design!#REF!</definedName>
    <definedName name="______IDA1" localSheetId="5">#REF!</definedName>
    <definedName name="______IDA1">#REF!</definedName>
    <definedName name="______in18900" localSheetId="5">#REF!</definedName>
    <definedName name="______in18900">#REF!</definedName>
    <definedName name="______Ism3">[13]Design!#REF!</definedName>
    <definedName name="______iv19000">#REF!</definedName>
    <definedName name="______kd1">[13]Design!#REF!</definedName>
    <definedName name="______kd2">[13]Design!#REF!</definedName>
    <definedName name="______kd3">[13]Design!#REF!</definedName>
    <definedName name="______Ki1">#REF!</definedName>
    <definedName name="______Ki2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cl132">'[12]A1-Continuous'!#REF!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>'[12]A1-Continuous'!#REF!</definedName>
    <definedName name="______ml33">'[12]A1-Continuous'!#REF!</definedName>
    <definedName name="______mlc33">'[12]A1-Continuous'!#REF!</definedName>
    <definedName name="______mm1">#REF!</definedName>
    <definedName name="______mm2">#REF!</definedName>
    <definedName name="______mm3">#REF!</definedName>
    <definedName name="______mnk1">#REF!</definedName>
    <definedName name="______Mzd1">#REF!</definedName>
    <definedName name="______Nov2007" localSheetId="5" hidden="1">{"'PROFITABILITY'!$A$1:$F$45"}</definedName>
    <definedName name="______Nov2007" hidden="1">{"'PROFITABILITY'!$A$1:$F$45"}</definedName>
    <definedName name="______OP2">#REF!</definedName>
    <definedName name="______out2">#REF!</definedName>
    <definedName name="______pan1">#REF!</definedName>
    <definedName name="______PAN2">#REF!</definedName>
    <definedName name="______pep99">#REF!</definedName>
    <definedName name="______PM123" hidden="1">{"'Sheet1'!$A$4386:$N$4591"}</definedName>
    <definedName name="______Re1">#REF!</definedName>
    <definedName name="______Rl1">#REF!</definedName>
    <definedName name="______rs1">#REF!</definedName>
    <definedName name="______run1">[13]Design!#REF!</definedName>
    <definedName name="______run2">[13]Design!#REF!</definedName>
    <definedName name="______run3">[13]Design!#REF!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ab2">#REF!</definedName>
    <definedName name="______Tk1">#REF!</definedName>
    <definedName name="______Tkl1">#REF!</definedName>
    <definedName name="______Vf1">#REF!</definedName>
    <definedName name="______Vf2">#REF!</definedName>
    <definedName name="______VS2004" localSheetId="5" hidden="1">#REF!</definedName>
    <definedName name="______VS2004" hidden="1">#REF!</definedName>
    <definedName name="______Wc1">[13]Design!#REF!</definedName>
    <definedName name="______WC3">[13]Design!#REF!</definedName>
    <definedName name="______WD2">#REF!</definedName>
    <definedName name="______wp1">#REF!</definedName>
    <definedName name="______Wr1">[13]Design!#REF!</definedName>
    <definedName name="______Wr3">[13]Design!#REF!</definedName>
    <definedName name="______Xl1">#REF!</definedName>
    <definedName name="______xlcn.WorksheetConnection_InfoEntryA2D32" hidden="1">#REF!</definedName>
    <definedName name="______xlnm._FilterDatabase_1" localSheetId="5">#REF!</definedName>
    <definedName name="______xlnm._FilterDatabase_1">#REF!</definedName>
    <definedName name="______xlnm._FilterDatabase_2" localSheetId="5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5">#REF!</definedName>
    <definedName name="______xlnm.Print_Area_1">#REF!</definedName>
    <definedName name="______xlnm.Print_Area_1_1">"#REF!"</definedName>
    <definedName name="______xlnm.Print_Area_10" localSheetId="5">#REF!</definedName>
    <definedName name="______xlnm.Print_Area_10">#REF!</definedName>
    <definedName name="______xlnm.Print_Area_10_1">"#REF!"</definedName>
    <definedName name="______xlnm.Print_Area_11" localSheetId="5">#REF!</definedName>
    <definedName name="______xlnm.Print_Area_11">#REF!</definedName>
    <definedName name="______xlnm.Print_Area_11_1">"#REF!"</definedName>
    <definedName name="______xlnm.Print_Area_13" localSheetId="5">#REF!</definedName>
    <definedName name="______xlnm.Print_Area_13">#REF!</definedName>
    <definedName name="______xlnm.Print_Area_2" localSheetId="5">#REF!</definedName>
    <definedName name="______xlnm.Print_Area_2">#REF!</definedName>
    <definedName name="______xlnm.Print_Area_3" localSheetId="5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5">(#REF!,#REF!)</definedName>
    <definedName name="______xlnm.Print_Titles_2">(#REF!,#REF!)</definedName>
    <definedName name="______xlnm.Print_Titles_3" localSheetId="5">(#REF!,#REF!)</definedName>
    <definedName name="______xlnm.Print_Titles_3">(#REF!,#REF!)</definedName>
    <definedName name="______xlnm.Print_Titles_4" localSheetId="5">#REF!</definedName>
    <definedName name="______xlnm.Print_Titles_4">#REF!</definedName>
    <definedName name="______xlnm.Print_Titles_7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5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oc1">#REF!</definedName>
    <definedName name="_____aoc2">#REF!</definedName>
    <definedName name="_____aoc3">#REF!</definedName>
    <definedName name="_____aoc4">#REF!</definedName>
    <definedName name="_____axx1">[9]Report!#REF!</definedName>
    <definedName name="_____axx2">[14]Report!#REF!</definedName>
    <definedName name="_____axx3">[9]Report!#REF!</definedName>
    <definedName name="_____AXX4">[10]Sheet1!#REF!</definedName>
    <definedName name="_____axx5">[10]Sheet1!#REF!</definedName>
    <definedName name="_____axx6">[10]Sheet1!#REF!</definedName>
    <definedName name="_____AXX7">[10]Sheet1!#REF!</definedName>
    <definedName name="_____axx8">[10]Sheet1!#REF!</definedName>
    <definedName name="_____b1">#REF!</definedName>
    <definedName name="_____b111121">#REF!</definedName>
    <definedName name="_____bhh2">#REF!</definedName>
    <definedName name="_____bom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dd2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>[15]Code!$B$3</definedName>
    <definedName name="_____cli2">[15]Code!$B$4</definedName>
    <definedName name="_____cli3">[15]Code!$B$5</definedName>
    <definedName name="_____cli4">[15]Code!$B$6</definedName>
    <definedName name="_____col33">'[16]A1-Continuous'!#REF!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5" hidden="1">{"'Sheet1'!$A$4386:$N$4591"}</definedName>
    <definedName name="_____dec05" hidden="1">{"'Sheet1'!$A$4386:$N$4591"}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ol12" localSheetId="5">#REF!</definedName>
    <definedName name="_____dol12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>#REF!</definedName>
    <definedName name="_____Fpi1">#REF!</definedName>
    <definedName name="_____g1">#REF!</definedName>
    <definedName name="_____g2">#REF!</definedName>
    <definedName name="_____GEL1">#REF!</definedName>
    <definedName name="_____HBG10">#REF!</definedName>
    <definedName name="_____HBG12">#REF!</definedName>
    <definedName name="_____HBG25">#REF!</definedName>
    <definedName name="_____HBG40">#REF!</definedName>
    <definedName name="_____HBG50">#REF!</definedName>
    <definedName name="_____HBG6">#REF!</definedName>
    <definedName name="_____HCO2">[13]Design!#REF!</definedName>
    <definedName name="_____hfi1">[9]Report!#REF!</definedName>
    <definedName name="_____hfi2">[14]Report!#REF!</definedName>
    <definedName name="_____hfi3">[14]Report!#REF!</definedName>
    <definedName name="_____hfi4">[10]Sheet1!#REF!</definedName>
    <definedName name="_____hfi5">[10]Sheet1!#REF!</definedName>
    <definedName name="_____hfi6">[10]Sheet1!#REF!</definedName>
    <definedName name="_____HFI7">[10]Sheet1!#REF!</definedName>
    <definedName name="_____hfi8">[10]Sheet1!#REF!</definedName>
    <definedName name="_____Hra2">[13]Design!#REF!</definedName>
    <definedName name="_____Hso2">[13]Design!#REF!</definedName>
    <definedName name="_____Hso3">[13]Design!#REF!</definedName>
    <definedName name="_____IDA1" localSheetId="5">#REF!</definedName>
    <definedName name="_____IDA1">#REF!</definedName>
    <definedName name="_____ifa1">#REF!</definedName>
    <definedName name="_____ifa2">#REF!</definedName>
    <definedName name="_____in18900" localSheetId="5">#REF!</definedName>
    <definedName name="_____in18900">#REF!</definedName>
    <definedName name="_____INT1">#REF!</definedName>
    <definedName name="_____Ism3">[13]Design!#REF!</definedName>
    <definedName name="_____iv19000">#REF!</definedName>
    <definedName name="_____kd1">[13]Design!#REF!</definedName>
    <definedName name="_____kd2">[13]Design!#REF!</definedName>
    <definedName name="_____kd3">[13]Design!#REF!</definedName>
    <definedName name="_____Ki1">#REF!</definedName>
    <definedName name="_____Ki2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cl132">'[16]A1-Continuous'!#REF!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>'[16]A1-Continuous'!#REF!</definedName>
    <definedName name="_____ml33">'[16]A1-Continuous'!#REF!</definedName>
    <definedName name="_____mlc33">'[16]A1-Continuous'!#REF!</definedName>
    <definedName name="_____mm1">#REF!</definedName>
    <definedName name="_____mm2">#REF!</definedName>
    <definedName name="_____mm3">#REF!</definedName>
    <definedName name="_____mnk1">#REF!</definedName>
    <definedName name="_____Mzd1">#REF!</definedName>
    <definedName name="_____new1">#REF!</definedName>
    <definedName name="_____Nov2007" localSheetId="5" hidden="1">{"'PROFITABILITY'!$A$1:$F$45"}</definedName>
    <definedName name="_____Nov2007" hidden="1">{"'PROFITABILITY'!$A$1:$F$45"}</definedName>
    <definedName name="_____np3">#REF!</definedName>
    <definedName name="_____OP2">#REF!</definedName>
    <definedName name="_____out2">#REF!</definedName>
    <definedName name="_____pan1">#REF!</definedName>
    <definedName name="_____PAN2">#REF!</definedName>
    <definedName name="_____pep99">#REF!</definedName>
    <definedName name="_____PM123" hidden="1">{"'Sheet1'!$A$4386:$N$4591"}</definedName>
    <definedName name="_____RAC1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[13]Design!#REF!</definedName>
    <definedName name="_____run2">[13]Design!#REF!</definedName>
    <definedName name="_____run3">[13]Design!#REF!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ab2">#REF!</definedName>
    <definedName name="_____tf2">#REF!</definedName>
    <definedName name="_____tf3">#REF!</definedName>
    <definedName name="_____tf4">#REF!</definedName>
    <definedName name="_____tfd1">#REF!</definedName>
    <definedName name="_____tfd2">#REF!</definedName>
    <definedName name="_____tfd3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>#REF!</definedName>
    <definedName name="_____tr2">#REF!</definedName>
    <definedName name="_____tr3">#REF!</definedName>
    <definedName name="_____trd1">#REF!</definedName>
    <definedName name="_____trd2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5" hidden="1">#REF!</definedName>
    <definedName name="_____VS2004" hidden="1">#REF!</definedName>
    <definedName name="_____Wc1">[13]Design!#REF!</definedName>
    <definedName name="_____WC3">[13]Design!#REF!</definedName>
    <definedName name="_____WD2">#REF!</definedName>
    <definedName name="_____wp1">#REF!</definedName>
    <definedName name="_____Wr1">[13]Design!#REF!</definedName>
    <definedName name="_____Wr3">[13]Design!#REF!</definedName>
    <definedName name="_____Xl1">#REF!</definedName>
    <definedName name="_____xlcn.WorksheetConnection_InfoEntryA2D32" hidden="1">#REF!</definedName>
    <definedName name="_____xlnm._FilterDatabase" localSheetId="5">#REF!</definedName>
    <definedName name="_____xlnm._FilterDatabase">#REF!</definedName>
    <definedName name="_____xlnm._FilterDatabase_1" localSheetId="5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5">#REF!</definedName>
    <definedName name="_____xlnm.Print_Area_1">#REF!</definedName>
    <definedName name="_____xlnm.Print_Area_1_1">"#REF!"</definedName>
    <definedName name="_____xlnm.Print_Area_10" localSheetId="5">#REF!</definedName>
    <definedName name="_____xlnm.Print_Area_10">#REF!</definedName>
    <definedName name="_____xlnm.Print_Area_10_1">"#REF!"</definedName>
    <definedName name="_____xlnm.Print_Area_11" localSheetId="5">#REF!</definedName>
    <definedName name="_____xlnm.Print_Area_11">#REF!</definedName>
    <definedName name="_____xlnm.Print_Area_11_1">"#REF!"</definedName>
    <definedName name="_____xlnm.Print_Area_13" localSheetId="5">#REF!</definedName>
    <definedName name="_____xlnm.Print_Area_13">#REF!</definedName>
    <definedName name="_____xlnm.Print_Area_2" localSheetId="5">#REF!</definedName>
    <definedName name="_____xlnm.Print_Area_2">#REF!</definedName>
    <definedName name="_____xlnm.Print_Area_3" localSheetId="5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5">"#NAME?"</definedName>
    <definedName name="_____xlnm.Print_Titles_1">#REF!</definedName>
    <definedName name="_____xlnm.Print_Titles_2" localSheetId="5">(#REF!,#REF!)</definedName>
    <definedName name="_____xlnm.Print_Titles_2">(#REF!,#REF!)</definedName>
    <definedName name="_____xlnm.Print_Titles_3" localSheetId="5">(#REF!,#REF!)</definedName>
    <definedName name="_____xlnm.Print_Titles_3">(#REF!,#REF!)</definedName>
    <definedName name="_____xlnm.Print_Titles_4" localSheetId="5">#REF!</definedName>
    <definedName name="_____xlnm.Print_Titles_4">#REF!</definedName>
    <definedName name="_____xlnm.Print_Titles_7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71614">#REF!</definedName>
    <definedName name="____A81614">#REF!</definedName>
    <definedName name="____A91614">#REF!</definedName>
    <definedName name="____a999999">#REF!</definedName>
    <definedName name="____aa1" localSheetId="5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oc1">#REF!</definedName>
    <definedName name="____aoc2">#REF!</definedName>
    <definedName name="____aoc3">#REF!</definedName>
    <definedName name="____aoc4">#REF!</definedName>
    <definedName name="____axx1">[14]Report!#REF!</definedName>
    <definedName name="____axx2">[17]Report!#REF!</definedName>
    <definedName name="____axx3">[14]Report!#REF!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">#REF!</definedName>
    <definedName name="____b111121">#REF!</definedName>
    <definedName name="____bhh2">#REF!</definedName>
    <definedName name="____bom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 localSheetId="5">#REF!</definedName>
    <definedName name="____CBR220">#REF!</definedName>
    <definedName name="____CBR500" localSheetId="5">#REF!</definedName>
    <definedName name="____CBR500">#REF!</definedName>
    <definedName name="____cdd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>[15]Code!$B$3</definedName>
    <definedName name="____cli2">[15]Code!$B$4</definedName>
    <definedName name="____cli3">[15]Code!$B$5</definedName>
    <definedName name="____cli4">[15]Code!$B$6</definedName>
    <definedName name="____col33">#REF!</definedName>
    <definedName name="____cth2">#REF!</definedName>
    <definedName name="____CTR220">#REF!</definedName>
    <definedName name="____CTR500">#REF!</definedName>
    <definedName name="____CVT220">#REF!</definedName>
    <definedName name="____CVT500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5" hidden="1">{"'Sheet1'!$A$4386:$N$4591"}</definedName>
    <definedName name="____dec05" hidden="1">{"'Sheet1'!$A$4386:$N$4591"}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[18]CAL!#REF!</definedName>
    <definedName name="____dol12" localSheetId="5">#REF!</definedName>
    <definedName name="____dol12">#REF!</definedName>
    <definedName name="____dol6" localSheetId="5">#REF!</definedName>
    <definedName name="____dol6">#REF!</definedName>
    <definedName name="____drg1">#REF!</definedName>
    <definedName name="____drg2">#REF!</definedName>
    <definedName name="____eth2">#REF!</definedName>
    <definedName name="____f1">#REF!</definedName>
    <definedName name="____FEL1">#REF!</definedName>
    <definedName name="____Fpi1">#REF!</definedName>
    <definedName name="____g1">#REF!</definedName>
    <definedName name="____g2">#REF!</definedName>
    <definedName name="____g2_1">#REF!</definedName>
    <definedName name="____GEL1">#REF!</definedName>
    <definedName name="____HBG10">#REF!</definedName>
    <definedName name="____HBG12">#REF!</definedName>
    <definedName name="____HBG25">#REF!</definedName>
    <definedName name="____HBG40">#REF!</definedName>
    <definedName name="____HBG50">#REF!</definedName>
    <definedName name="____HBG6">#REF!</definedName>
    <definedName name="____HCO2">#REF!</definedName>
    <definedName name="____hfi1">[14]Report!#REF!</definedName>
    <definedName name="____hfi2">#REF!</definedName>
    <definedName name="____hfi3">[17]Report!#REF!</definedName>
    <definedName name="____hfi4">#REF!</definedName>
    <definedName name="____hfi5">#REF!</definedName>
    <definedName name="____hfi6">#REF!</definedName>
    <definedName name="____HFI7">[10]Sheet1!#REF!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[18]CAL!#REF!</definedName>
    <definedName name="____IDA1" localSheetId="5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5">#REF!</definedName>
    <definedName name="____in18900">#REF!</definedName>
    <definedName name="____INT1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AN1">#REF!</definedName>
    <definedName name="____mcl132">#REF!</definedName>
    <definedName name="____MG1">#REF!</definedName>
    <definedName name="____mix10">4.5</definedName>
    <definedName name="____mix15">264/50</definedName>
    <definedName name="____MIX1540">#REF!</definedName>
    <definedName name="____MIX2">#REF!</definedName>
    <definedName name="____mix20">330/50</definedName>
    <definedName name="____MIX2020">#REF!</definedName>
    <definedName name="____MIX2040">#REF!</definedName>
    <definedName name="____MIX2540">#REF!</definedName>
    <definedName name="____Mix255">#REF!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mnk1">#REF!</definedName>
    <definedName name="____Mzd1">#REF!</definedName>
    <definedName name="____new1">#REF!</definedName>
    <definedName name="____Nov2007" localSheetId="5" hidden="1">{"'PROFITABILITY'!$A$1:$F$45"}</definedName>
    <definedName name="____Nov2007" hidden="1">{"'PROFITABILITY'!$A$1:$F$45"}</definedName>
    <definedName name="____np3">#REF!</definedName>
    <definedName name="____OP2">#REF!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[18]CAL!#REF!</definedName>
    <definedName name="____PLC220" localSheetId="5">#REF!</definedName>
    <definedName name="____PLC220">#REF!</definedName>
    <definedName name="____PM123" hidden="1">{"'Sheet1'!$A$4386:$N$4591"}</definedName>
    <definedName name="____pp1">[18]CAL!#REF!</definedName>
    <definedName name="____pp2">[18]CAL!#REF!</definedName>
    <definedName name="____RAC1">#REF!</definedName>
    <definedName name="____rcu2">#REF!</definedName>
    <definedName name="____Re1">#REF!</definedName>
    <definedName name="____RE220" localSheetId="5">#REF!</definedName>
    <definedName name="____RE220">#REF!</definedName>
    <definedName name="____RE500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ch2">#REF!</definedName>
    <definedName name="____sch9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ab2">#REF!</definedName>
    <definedName name="____TB2">#REF!</definedName>
    <definedName name="____tf1">#REF!</definedName>
    <definedName name="____tf2">#REF!</definedName>
    <definedName name="____tf3">#REF!</definedName>
    <definedName name="____tf4">#REF!</definedName>
    <definedName name="____tfd1">#REF!</definedName>
    <definedName name="____tfd2">#REF!</definedName>
    <definedName name="____tfd3">#REF!</definedName>
    <definedName name="____tfd4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tr1">#REF!</definedName>
    <definedName name="____tr2">#REF!</definedName>
    <definedName name="____TR220" localSheetId="5">#REF!</definedName>
    <definedName name="____TR220">#REF!</definedName>
    <definedName name="____tr3">#REF!</definedName>
    <definedName name="____TR500" localSheetId="5">#REF!</definedName>
    <definedName name="____TR500">#REF!</definedName>
    <definedName name="____trd1">#REF!</definedName>
    <definedName name="____trd2">#REF!</definedName>
    <definedName name="____trd3">#REF!</definedName>
    <definedName name="____Vf1">#REF!</definedName>
    <definedName name="____Vf2">#REF!</definedName>
    <definedName name="____vr1">#REF!</definedName>
    <definedName name="____VS2004" localSheetId="5" hidden="1">#REF!</definedName>
    <definedName name="____VS2004" hidden="1">#REF!</definedName>
    <definedName name="____Wc1">#REF!</definedName>
    <definedName name="____WC3">#REF!</definedName>
    <definedName name="____WD2">#REF!</definedName>
    <definedName name="____wp1">#REF!</definedName>
    <definedName name="____Wr1">#REF!</definedName>
    <definedName name="____Wr3">#REF!</definedName>
    <definedName name="____Xl1">#REF!</definedName>
    <definedName name="____xlcn.WorksheetConnection_InfoEntryA2D32" hidden="1">#REF!</definedName>
    <definedName name="____xlnm._FilterDatabase" localSheetId="5">#REF!</definedName>
    <definedName name="____xlnm._FilterDatabase">#REF!</definedName>
    <definedName name="____xlnm._FilterDatabase_1" localSheetId="5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5">#REF!</definedName>
    <definedName name="____xlnm.Print_Area">#REF!</definedName>
    <definedName name="____xlnm.Print_Area_1" localSheetId="5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5">#REF!</definedName>
    <definedName name="____xlnm.Print_Area_10">#REF!</definedName>
    <definedName name="____xlnm.Print_Area_10_1">"#REF!"</definedName>
    <definedName name="____xlnm.Print_Area_11" localSheetId="5">#REF!</definedName>
    <definedName name="____xlnm.Print_Area_11">#REF!</definedName>
    <definedName name="____xlnm.Print_Area_13">#REF!</definedName>
    <definedName name="____xlnm.Print_Area_2" localSheetId="5">#REF!</definedName>
    <definedName name="____xlnm.Print_Area_2">#REF!</definedName>
    <definedName name="____xlnm.Print_Area_3" localSheetId="5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5">#REF!</definedName>
    <definedName name="____xlnm.Print_Titles_1">#REF!</definedName>
    <definedName name="____xlnm.Print_Titles_2">(#REF!,#REF!)</definedName>
    <definedName name="____xlnm.Print_Titles_3" localSheetId="5">(#REF!,#REF!)</definedName>
    <definedName name="____xlnm.Print_Titles_3">(#REF!,#REF!)</definedName>
    <definedName name="____xlnm.Print_Titles_4" localSheetId="5">#REF!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hidden="1">#REF!</definedName>
    <definedName name="___1__123Graph_ACHART_1" hidden="1">#REF!</definedName>
    <definedName name="___1_3_1_1">#REF!</definedName>
    <definedName name="___10_s_1_1">[19]Vdc5!#REF!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5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1">[17]Report!#REF!</definedName>
    <definedName name="___axx2">[9]Report!#REF!</definedName>
    <definedName name="___axx3">[17]Report!#REF!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">#REF!</definedName>
    <definedName name="___b1_1">#REF!</definedName>
    <definedName name="___b111121">#REF!</definedName>
    <definedName name="___bhh2">#REF!</definedName>
    <definedName name="___BLK2">#REF!</definedName>
    <definedName name="___BLK3">#REF!</definedName>
    <definedName name="___bom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 localSheetId="5">#REF!</definedName>
    <definedName name="___CBR220">#REF!</definedName>
    <definedName name="___CBR500" localSheetId="5">#REF!</definedName>
    <definedName name="___CBR500">#REF!</definedName>
    <definedName name="___cdd2">#REF!</definedName>
    <definedName name="___cem124" localSheetId="5">#REF!</definedName>
    <definedName name="___cem124">#REF!</definedName>
    <definedName name="___CFB1">#REF!</definedName>
    <definedName name="___CFB2">#REF!</definedName>
    <definedName name="___CFB3">#REF!</definedName>
    <definedName name="___cff2">#REF!</definedName>
    <definedName name="___cli1">[15]Code!$B$3</definedName>
    <definedName name="___cli2">[15]Code!$B$4</definedName>
    <definedName name="___cli3">[15]Code!$B$5</definedName>
    <definedName name="___cli4">[15]Code!$B$6</definedName>
    <definedName name="___cli5">#REF!</definedName>
    <definedName name="___col33">#REF!</definedName>
    <definedName name="___cth2">#REF!</definedName>
    <definedName name="___CTR220" localSheetId="5">#REF!</definedName>
    <definedName name="___CTR220">#REF!</definedName>
    <definedName name="___CTR500" localSheetId="5">#REF!</definedName>
    <definedName name="___CTR500">#REF!</definedName>
    <definedName name="___CVT220">#REF!</definedName>
    <definedName name="___CVT500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5" hidden="1">{"'Sheet1'!$A$4386:$N$4591"}</definedName>
    <definedName name="___dec05" hidden="1">{"'Sheet1'!$A$4386:$N$4591"}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S1">[20]Coalmine!#REF!</definedName>
    <definedName name="___dol12" localSheetId="5">#REF!</definedName>
    <definedName name="___dol12">#REF!</definedName>
    <definedName name="___dol6" localSheetId="5">#REF!</definedName>
    <definedName name="___dol6">#REF!</definedName>
    <definedName name="___drg1">#REF!</definedName>
    <definedName name="___drg2">#REF!</definedName>
    <definedName name="___eth2">#REF!</definedName>
    <definedName name="___f1">#REF!</definedName>
    <definedName name="___FEL1">#REF!</definedName>
    <definedName name="___Fpi1">#REF!</definedName>
    <definedName name="___g1">#REF!</definedName>
    <definedName name="___g2">#REF!</definedName>
    <definedName name="___g2_1">#REF!</definedName>
    <definedName name="___GEL1">#REF!</definedName>
    <definedName name="___HBG10">#REF!</definedName>
    <definedName name="___HBG12">#REF!</definedName>
    <definedName name="___HBG25">#REF!</definedName>
    <definedName name="___HBG40">#REF!</definedName>
    <definedName name="___HBG50">#REF!</definedName>
    <definedName name="___HBG6">#REF!</definedName>
    <definedName name="___HCO2">#REF!</definedName>
    <definedName name="___hfi1">[17]Report!#REF!</definedName>
    <definedName name="___hfi2">#REF!</definedName>
    <definedName name="___hfi3">[9]Report!#REF!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[20]Coalmine!#REF!</definedName>
    <definedName name="___IDA1" localSheetId="5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5">#REF!</definedName>
    <definedName name="___in18900">#REF!</definedName>
    <definedName name="___INT1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EY3" hidden="1">'[4]SC Cost FEB 03'!#REF!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AN1">#REF!</definedName>
    <definedName name="___mcl132">#REF!</definedName>
    <definedName name="___MG1">#REF!</definedName>
    <definedName name="___mix10">4.5</definedName>
    <definedName name="___mix15">264/50</definedName>
    <definedName name="___MIX1540">#REF!</definedName>
    <definedName name="___MIX2">#REF!</definedName>
    <definedName name="___mix20">330/50</definedName>
    <definedName name="___MIX2020">#REF!</definedName>
    <definedName name="___MIX2040">#REF!</definedName>
    <definedName name="___MIX2540">#REF!</definedName>
    <definedName name="___Mix255">#REF!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mnk1">#REF!</definedName>
    <definedName name="___Mzd1">#REF!</definedName>
    <definedName name="___new1">#REF!</definedName>
    <definedName name="___Nov2007" localSheetId="5" hidden="1">{"'PROFITABILITY'!$A$1:$F$45"}</definedName>
    <definedName name="___Nov2007" hidden="1">{"'PROFITABILITY'!$A$1:$F$45"}</definedName>
    <definedName name="___np3">#REF!</definedName>
    <definedName name="___OP2">#REF!</definedName>
    <definedName name="___out2">#REF!</definedName>
    <definedName name="___pan1">#REF!</definedName>
    <definedName name="___PAN2">#REF!</definedName>
    <definedName name="___PB1">#REF!</definedName>
    <definedName name="___pep99">#REF!</definedName>
    <definedName name="___pfi1">[20]Coalmine!#REF!</definedName>
    <definedName name="___PLC220" localSheetId="5">#REF!</definedName>
    <definedName name="___PLC220">#REF!</definedName>
    <definedName name="___PM123" hidden="1">{"'Sheet1'!$A$4386:$N$4591"}</definedName>
    <definedName name="___pp1">[20]Coalmine!#REF!</definedName>
    <definedName name="___pp2">[20]Coalmine!#REF!</definedName>
    <definedName name="___RAC1">#REF!</definedName>
    <definedName name="___rcu2">#REF!</definedName>
    <definedName name="___Re1">#REF!</definedName>
    <definedName name="___RE220" localSheetId="5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ch2">#REF!</definedName>
    <definedName name="___sch9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>#REF!</definedName>
    <definedName name="___tab2">#REF!</definedName>
    <definedName name="___TB2">#REF!</definedName>
    <definedName name="___tf1">#REF!</definedName>
    <definedName name="___tf2">#REF!</definedName>
    <definedName name="___tf3">#REF!</definedName>
    <definedName name="___tf4">#REF!</definedName>
    <definedName name="___tfd1">#REF!</definedName>
    <definedName name="___tfd2">#REF!</definedName>
    <definedName name="___tfd3">#REF!</definedName>
    <definedName name="___tfd4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>#REF!</definedName>
    <definedName name="___tr2">#REF!</definedName>
    <definedName name="___TR220" localSheetId="5">#REF!</definedName>
    <definedName name="___TR220">#REF!</definedName>
    <definedName name="___tr3">#REF!</definedName>
    <definedName name="___TR500" localSheetId="5">#REF!</definedName>
    <definedName name="___TR500">#REF!</definedName>
    <definedName name="___trd1">#REF!</definedName>
    <definedName name="___trd2">#REF!</definedName>
    <definedName name="___trd3">#REF!</definedName>
    <definedName name="___Vf1">#REF!</definedName>
    <definedName name="___Vf2">#REF!</definedName>
    <definedName name="___vr1">#REF!</definedName>
    <definedName name="___VS2004" localSheetId="5" hidden="1">#REF!</definedName>
    <definedName name="___VS2004" hidden="1">#REF!</definedName>
    <definedName name="___Wc1">#REF!</definedName>
    <definedName name="___WC3">#REF!</definedName>
    <definedName name="___WD2">#REF!</definedName>
    <definedName name="___wp1">#REF!</definedName>
    <definedName name="___Wr1">#REF!</definedName>
    <definedName name="___Wr3">#REF!</definedName>
    <definedName name="___Xl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5">#REF!</definedName>
    <definedName name="___xlnm._FilterDatabase">#REF!</definedName>
    <definedName name="___xlnm._FilterDatabase_1" localSheetId="5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5">#REF!</definedName>
    <definedName name="___xlnm.Print_Area">#REF!</definedName>
    <definedName name="___xlnm.Print_Area_1" localSheetId="5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5">#REF!</definedName>
    <definedName name="___xlnm.Print_Area_10">#REF!</definedName>
    <definedName name="___xlnm.Print_Area_10_1">"#REF!"</definedName>
    <definedName name="___xlnm.Print_Area_11" localSheetId="5">#REF!</definedName>
    <definedName name="___xlnm.Print_Area_11">#REF!</definedName>
    <definedName name="___xlnm.Print_Area_13">#REF!</definedName>
    <definedName name="___xlnm.Print_Area_2" localSheetId="5">#REF!</definedName>
    <definedName name="___xlnm.Print_Area_2">#REF!</definedName>
    <definedName name="___xlnm.Print_Area_3" localSheetId="5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5">#REF!</definedName>
    <definedName name="___xlnm.Print_Titles_1">#REF!</definedName>
    <definedName name="___xlnm.Print_Titles_2">(#REF!,#REF!)</definedName>
    <definedName name="___xlnm.Print_Titles_3" localSheetId="5">(#REF!,#REF!)</definedName>
    <definedName name="___xlnm.Print_Titles_3">(#REF!,#REF!)</definedName>
    <definedName name="___xlnm.Print_Titles_4" localSheetId="5">#REF!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[19]Vdc5!#REF!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hidden="1">#REF!</definedName>
    <definedName name="__123Graph_ACURRENT" hidden="1">#REF!</definedName>
    <definedName name="__123Graph_ASTATPROG" hidden="1">#REF!</definedName>
    <definedName name="__123Graph_B" localSheetId="5" hidden="1">#REF!</definedName>
    <definedName name="__123Graph_B" localSheetId="4" hidden="1">'[21]CASH-FLOW'!#REF!</definedName>
    <definedName name="__123Graph_B" localSheetId="1" hidden="1">#REF!</definedName>
    <definedName name="__123Graph_B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hidden="1">#REF!</definedName>
    <definedName name="__123Graph_F" hidden="1">#REF!</definedName>
    <definedName name="__123Graph_X" localSheetId="5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5" hidden="1">#REF!</definedName>
    <definedName name="__13___123Graph_ACHART_1" hidden="1">#REF!</definedName>
    <definedName name="__13Excel_BuiltIn_Print_Area_1_2">#REF!</definedName>
    <definedName name="__14___123Graph_BCHART_1" localSheetId="5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[19]Vdc5!#REF!</definedName>
    <definedName name="__22_Z_1_1">#REF!</definedName>
    <definedName name="__24Excel_BuiltIn_Print_Area_1_1">#REF!</definedName>
    <definedName name="__25Excel_BuiltIn_Print_Area_1_2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5______123Graph_BCHART_1" hidden="1">#REF!</definedName>
    <definedName name="__5___123Graph_BCHART_1" hidden="1">#REF!</definedName>
    <definedName name="__5_a1_1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5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u1">#REF!</definedName>
    <definedName name="__ahu2">#REF!</definedName>
    <definedName name="__aoc1">#REF!</definedName>
    <definedName name="__aoc2">#REF!</definedName>
    <definedName name="__aoc3">#REF!</definedName>
    <definedName name="__aoc4">#REF!</definedName>
    <definedName name="__axx1">[9]Report!#REF!</definedName>
    <definedName name="__axx2">[17]Report!#REF!</definedName>
    <definedName name="__axx3">[9]Report!#REF!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">#REF!</definedName>
    <definedName name="__b1_1">#REF!</definedName>
    <definedName name="__b111121">#REF!</definedName>
    <definedName name="__BAA1">#REF!</definedName>
    <definedName name="__bct75">#REF!</definedName>
    <definedName name="__bhh2">#REF!</definedName>
    <definedName name="__BLK3">#REF!</definedName>
    <definedName name="__bom1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 localSheetId="5">#REF!</definedName>
    <definedName name="__CBR220">#REF!</definedName>
    <definedName name="__CBR500" localSheetId="5">#REF!</definedName>
    <definedName name="__CBR500">#REF!</definedName>
    <definedName name="__CCT220">#REF!</definedName>
    <definedName name="__cdd2">#REF!</definedName>
    <definedName name="__cem124" localSheetId="5">#REF!</definedName>
    <definedName name="__cem124">#REF!</definedName>
    <definedName name="__CFB1">#REF!</definedName>
    <definedName name="__CFB2">#REF!</definedName>
    <definedName name="__CFB3">#REF!</definedName>
    <definedName name="__cff2">#REF!</definedName>
    <definedName name="__cli1">[15]Code!$B$3</definedName>
    <definedName name="__cli2">[15]Code!$B$4</definedName>
    <definedName name="__cli3">[15]Code!$B$5</definedName>
    <definedName name="__cli4">[15]Code!$B$6</definedName>
    <definedName name="__cli5">#REF!</definedName>
    <definedName name="__col33">#REF!</definedName>
    <definedName name="__cth2">#REF!</definedName>
    <definedName name="__CTR220" localSheetId="5">#REF!</definedName>
    <definedName name="__CTR220">#REF!</definedName>
    <definedName name="__CTR500" localSheetId="5">#REF!</definedName>
    <definedName name="__CTR500">#REF!</definedName>
    <definedName name="__CVT220">#REF!</definedName>
    <definedName name="__CVT50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5" hidden="1">{"'Sheet1'!$A$4386:$N$4591"}</definedName>
    <definedName name="__dec05" hidden="1">{"'Sheet1'!$A$4386:$N$4591"}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S1">[22]Coalmine!#REF!</definedName>
    <definedName name="__DKT75">#REF!</definedName>
    <definedName name="__dol12" localSheetId="5">#REF!</definedName>
    <definedName name="__dol12">#REF!</definedName>
    <definedName name="__dol6" localSheetId="5">#REF!</definedName>
    <definedName name="__dol6">#REF!</definedName>
    <definedName name="__drg1">#REF!</definedName>
    <definedName name="__drg2">#REF!</definedName>
    <definedName name="__EdFJsKAA" localSheetId="5">#REF!</definedName>
    <definedName name="__EdFJsKAA">#REF!</definedName>
    <definedName name="__eid1">#REF!</definedName>
    <definedName name="__eth2">#REF!</definedName>
    <definedName name="__f1">#REF!</definedName>
    <definedName name="__FEL1">#REF!</definedName>
    <definedName name="__Fpi1">#REF!</definedName>
    <definedName name="__g1">#REF!</definedName>
    <definedName name="__g2">#REF!</definedName>
    <definedName name="__g2_1">#REF!</definedName>
    <definedName name="__GEL1">#REF!</definedName>
    <definedName name="__HBG10">#REF!</definedName>
    <definedName name="__HBG12">#REF!</definedName>
    <definedName name="__HBG25">#REF!</definedName>
    <definedName name="__HBG40">#REF!</definedName>
    <definedName name="__HBG50">#REF!</definedName>
    <definedName name="__HBG6">#REF!</definedName>
    <definedName name="__HCO2">#REF!</definedName>
    <definedName name="__hfi1">[9]Report!#REF!</definedName>
    <definedName name="__hfi2">#REF!</definedName>
    <definedName name="__hfi3">[17]Report!#REF!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[22]Coalmine!#REF!</definedName>
    <definedName name="__hxf1">[18]CAL!#REF!</definedName>
    <definedName name="__IDA1" localSheetId="5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5">#REF!</definedName>
    <definedName name="__in18900">#REF!</definedName>
    <definedName name="__INT1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hidden="1">'[3]SC Cost FEB 03'!#REF!</definedName>
    <definedName name="__Ki1">#REF!</definedName>
    <definedName name="__Ki2">#REF!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AN1">#REF!</definedName>
    <definedName name="__mcc1">#REF!</definedName>
    <definedName name="__mcc2">#REF!</definedName>
    <definedName name="__mcl132">#REF!</definedName>
    <definedName name="__MG1">#REF!</definedName>
    <definedName name="__mix10">4.5</definedName>
    <definedName name="__mix15">264/50</definedName>
    <definedName name="__MIX1540">#REF!</definedName>
    <definedName name="__MIX2">#REF!</definedName>
    <definedName name="__mix20">330/50</definedName>
    <definedName name="__MIX2020">#REF!</definedName>
    <definedName name="__MIX2040">#REF!</definedName>
    <definedName name="__MIX2540">#REF!</definedName>
    <definedName name="__Mix255">#REF!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>#REF!</definedName>
    <definedName name="__Mzd1">#REF!</definedName>
    <definedName name="__new1">#REF!</definedName>
    <definedName name="__Nov2007" localSheetId="5" hidden="1">{"'PROFITABILITY'!$A$1:$F$45"}</definedName>
    <definedName name="__Nov2007" hidden="1">{"'PROFITABILITY'!$A$1:$F$45"}</definedName>
    <definedName name="__np3">#REF!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>#REF!</definedName>
    <definedName name="__out2">#REF!</definedName>
    <definedName name="__pan1">#REF!</definedName>
    <definedName name="__PAN2">#REF!</definedName>
    <definedName name="__PB1">#REF!</definedName>
    <definedName name="__pdp1">#REF!</definedName>
    <definedName name="__pdp2">#REF!</definedName>
    <definedName name="__pdp3">#REF!</definedName>
    <definedName name="__pep99">#REF!</definedName>
    <definedName name="__pfi1">[22]Coalmine!#REF!</definedName>
    <definedName name="__PLC220" localSheetId="5">#REF!</definedName>
    <definedName name="__PLC220">#REF!</definedName>
    <definedName name="__pp1">[22]Coalmine!#REF!</definedName>
    <definedName name="__pp2">[22]Coalmine!#REF!</definedName>
    <definedName name="__Q1">#REF!</definedName>
    <definedName name="__Q1_1">#REF!</definedName>
    <definedName name="__rcu2">#REF!</definedName>
    <definedName name="__Re1">#REF!</definedName>
    <definedName name="__RE220" localSheetId="5">#REF!</definedName>
    <definedName name="__RE220">#REF!</definedName>
    <definedName name="__RE500">#REF!</definedName>
    <definedName name="__Rl1">#REF!</definedName>
    <definedName name="__ROD6">#REF!</definedName>
    <definedName name="__row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>#REF!</definedName>
    <definedName name="__sch9">#REF!</definedName>
    <definedName name="__sdf1">#REF!</definedName>
    <definedName name="__SDF2">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>[23]Code!$B$5</definedName>
    <definedName name="__sig2">[23]Code!$B$6</definedName>
    <definedName name="__sig3">[23]Code!$B$7</definedName>
    <definedName name="__sig4">[23]Code!$B$8</definedName>
    <definedName name="__sig5">[23]Code!$B$9</definedName>
    <definedName name="__sit75">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ab1">#REF!</definedName>
    <definedName name="__tab2">#REF!</definedName>
    <definedName name="__TB2">#REF!</definedName>
    <definedName name="__tf1">#REF!</definedName>
    <definedName name="__tf2">#REF!</definedName>
    <definedName name="__tf3">#REF!</definedName>
    <definedName name="__tf4">#REF!</definedName>
    <definedName name="__tfd1">#REF!</definedName>
    <definedName name="__tfd2">#REF!</definedName>
    <definedName name="__tfd3">#REF!</definedName>
    <definedName name="__tfd4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>#REF!</definedName>
    <definedName name="__tr2">#REF!</definedName>
    <definedName name="__TR220" localSheetId="5">#REF!</definedName>
    <definedName name="__TR220">#REF!</definedName>
    <definedName name="__tr3">#REF!</definedName>
    <definedName name="__TR500" localSheetId="5">#REF!</definedName>
    <definedName name="__TR500">#REF!</definedName>
    <definedName name="__tr75">#REF!</definedName>
    <definedName name="__trd1">#REF!</definedName>
    <definedName name="__trd2">#REF!</definedName>
    <definedName name="__trd3">#REF!</definedName>
    <definedName name="__trt75">#REF!</definedName>
    <definedName name="__try1">#REF!</definedName>
    <definedName name="__tt75">#REF!</definedName>
    <definedName name="__Vf1">#REF!</definedName>
    <definedName name="__Vf2">#REF!</definedName>
    <definedName name="__vr1">#REF!</definedName>
    <definedName name="__VS2004" localSheetId="5" hidden="1">#REF!</definedName>
    <definedName name="__VS2004" hidden="1">#REF!</definedName>
    <definedName name="__Wc1">#REF!</definedName>
    <definedName name="__WC3">#REF!</definedName>
    <definedName name="__WD2">#REF!</definedName>
    <definedName name="__wp1">#REF!</definedName>
    <definedName name="__Wr1">#REF!</definedName>
    <definedName name="__Wr3">#REF!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>#N/A</definedName>
    <definedName name="__xlnm._FilterDatabase_1" localSheetId="5">#REF!</definedName>
    <definedName name="__xlnm._FilterDatabase_1">#REF!</definedName>
    <definedName name="__xlnm._FilterDatabase_1_1">"#REF!"</definedName>
    <definedName name="__xlnm._FilterDatabase_2" localSheetId="5">#REF!</definedName>
    <definedName name="__xlnm._FilterDatabase_2">#REF!</definedName>
    <definedName name="__xlnm._FilterDatabase_2_1">"#REF!"</definedName>
    <definedName name="__xlnm._FilterDatabase_3" localSheetId="5">#REF!</definedName>
    <definedName name="__xlnm._FilterDatabase_3">#REF!</definedName>
    <definedName name="__xlnm._FilterDatabase_3_1">"#REF!"</definedName>
    <definedName name="__xlnm._FilterDatabase_4" localSheetId="5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5">#REF!</definedName>
    <definedName name="__xlnm.Print_Area">"$#REF!.$A$1:$D$37"</definedName>
    <definedName name="__xlnm.Print_Area_1" localSheetId="5">#REF!</definedName>
    <definedName name="__xlnm.Print_Area_1">"$#REF!.$A$1:$D$37"</definedName>
    <definedName name="__xlnm.Print_Area_1_1" localSheetId="5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5">#REF!</definedName>
    <definedName name="__xlnm.Print_Area_10">#REF!</definedName>
    <definedName name="__xlnm.Print_Area_10_1">"#REF!"</definedName>
    <definedName name="__xlnm.Print_Area_11" localSheetId="5">#REF!</definedName>
    <definedName name="__xlnm.Print_Area_11">#REF!</definedName>
    <definedName name="__xlnm.Print_Area_13">#REF!</definedName>
    <definedName name="__xlnm.Print_Area_2" localSheetId="5">#REF!</definedName>
    <definedName name="__xlnm.Print_Area_2">"$#REF!.$A$1:$Z$38"</definedName>
    <definedName name="__xlnm.Print_Area_3" localSheetId="5">#REF!</definedName>
    <definedName name="__xlnm.Print_Area_3">"$#REF!.$A$1:$E$42"</definedName>
    <definedName name="__xlnm.Print_Area_3_1" localSheetId="5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5">#REF!</definedName>
    <definedName name="__xlnm.Print_Area_4">"$#REF!.$A$1:$D$37"</definedName>
    <definedName name="__xlnm.Print_Area_5" localSheetId="5">#REF!</definedName>
    <definedName name="__xlnm.Print_Area_5">"$#REF!.$A$1:$D$37"</definedName>
    <definedName name="__xlnm.Print_Area_6" localSheetId="5">#REF!</definedName>
    <definedName name="__xlnm.Print_Area_6">"$#REF!.$A$1:$O$46"</definedName>
    <definedName name="__xlnm.Print_Area_7" localSheetId="5">#REF!</definedName>
    <definedName name="__xlnm.Print_Area_7">"$#REF!.$A$1:$O$42"</definedName>
    <definedName name="__xlnm.Print_Area_8" localSheetId="5">#REF!</definedName>
    <definedName name="__xlnm.Print_Area_8">#REF!</definedName>
    <definedName name="__xlnm.Print_Area_9">#REF!</definedName>
    <definedName name="__xlnm.Print_Titles">#REF!</definedName>
    <definedName name="__xlnm.Print_Titles_1" localSheetId="5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5">#REF!</definedName>
    <definedName name="__xlnm.Print_Titles_2">#REF!</definedName>
    <definedName name="__xlnm.Print_Titles_3" localSheetId="5">#REF!</definedName>
    <definedName name="__xlnm.Print_Titles_3">#REF!</definedName>
    <definedName name="__xlnm.Print_Titles_3_1" localSheetId="5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5">#REF!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 localSheetId="5">#REF!</definedName>
    <definedName name="_0790">#REF!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'[24](4) Task_Productivty'!$A$1</definedName>
    <definedName name="_1_3_1_1">#REF!</definedName>
    <definedName name="_1_Jan17">#REF!</definedName>
    <definedName name="_10.0mm">#REF!</definedName>
    <definedName name="_10________123Graph_ACHART_1" localSheetId="5" hidden="1">#REF!</definedName>
    <definedName name="_10________123Graph_ACHART_1" hidden="1">#REF!</definedName>
    <definedName name="_10____123Graph_ACHART_1" localSheetId="5" hidden="1">#REF!</definedName>
    <definedName name="_10____123Graph_ACHART_1" hidden="1">#REF!</definedName>
    <definedName name="_10__123Graph_BCHART_1" hidden="1">#REF!</definedName>
    <definedName name="_10_a1_1_1_1">#REF!</definedName>
    <definedName name="_10_s_1_1">[19]Vdc5!#REF!</definedName>
    <definedName name="_1000A01">#N/A</definedName>
    <definedName name="_10Excel_BuiltIn_Print_Area_18_1">#REF!</definedName>
    <definedName name="_10Excel_BuiltIn_Print_Area_3_1">#REF!</definedName>
    <definedName name="_10Excel_BuiltIn_Print_Area_4_1_1_1_1" localSheetId="5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#N/A</definedName>
    <definedName name="_11">#N/A</definedName>
    <definedName name="_11________123Graph_BCHART_1" localSheetId="5" hidden="1">#REF!</definedName>
    <definedName name="_11________123Graph_BCHART_1" hidden="1">#REF!</definedName>
    <definedName name="_11____123Graph_BCHART_1" localSheetId="5" hidden="1">#REF!</definedName>
    <definedName name="_11____123Graph_BCHART_1" hidden="1">#REF!</definedName>
    <definedName name="_11_3_0Crite" localSheetId="5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5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5" hidden="1">#REF!</definedName>
    <definedName name="_12________123Graph_CCHART_1" hidden="1">#REF!</definedName>
    <definedName name="_12____123Graph_CCHART_1" localSheetId="5" hidden="1">#REF!</definedName>
    <definedName name="_12____123Graph_CCHART_1" hidden="1">#REF!</definedName>
    <definedName name="_12__123Graph_BCHART_1" localSheetId="5" hidden="1">#REF!</definedName>
    <definedName name="_12__123Graph_BCHART_1" hidden="1">#REF!</definedName>
    <definedName name="_12__123Graph_CCHART_1" hidden="1">#REF!</definedName>
    <definedName name="_12_C_1_1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5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#N/A</definedName>
    <definedName name="_13.2mm">#REF!</definedName>
    <definedName name="_13____123Graph_ACHART_1" localSheetId="5" hidden="1">#REF!</definedName>
    <definedName name="_13____123Graph_ACHART_1" hidden="1">#REF!</definedName>
    <definedName name="_13___123Graph_ACHART_1" localSheetId="5" hidden="1">#REF!</definedName>
    <definedName name="_13___123Graph_ACHART_1" hidden="1">#REF!</definedName>
    <definedName name="_13_3_0Criteria" localSheetId="5">#REF!</definedName>
    <definedName name="_13_3_0Criteria">#REF!</definedName>
    <definedName name="_13_ページング_電話関係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 localSheetId="5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5" hidden="1">#REF!</definedName>
    <definedName name="_14____123Graph_BCHART_1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5">#REF!</definedName>
    <definedName name="_14Excel_BuiltIn_Print_Area_4_1_1_1_1_1_1_1_1_1_1_1">#REF!</definedName>
    <definedName name="_14Excel_BuiltIn_Print_Area_5_1_1_1_1">#REF!</definedName>
    <definedName name="_14MACRO_SOMMAIRE_.Bouton9_QuandClic">#N/A</definedName>
    <definedName name="_15____123Graph_CCHART_1" localSheetId="5" hidden="1">#REF!</definedName>
    <definedName name="_15____123Graph_CCHART_1" hidden="1">#REF!</definedName>
    <definedName name="_15___123Graph_CCHART_1" hidden="1">#REF!</definedName>
    <definedName name="_15__123Graph_CCHART_1" hidden="1">#REF!</definedName>
    <definedName name="_15_3__Crite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5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5" hidden="1">#REF!</definedName>
    <definedName name="_16__123Graph_ACHART_1" hidden="1">#REF!</definedName>
    <definedName name="_16_F_1_1">#REF!</definedName>
    <definedName name="_16BS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#N/A</definedName>
    <definedName name="_17__123Graph_BCHART_1" localSheetId="5" hidden="1">#REF!</definedName>
    <definedName name="_17__123Graph_BCHART_1" hidden="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3_1">#REF!</definedName>
    <definedName name="_1Excel_BuiltIn_Print_Area_4_1">#REF!</definedName>
    <definedName name="_1F" hidden="1">#REF!</definedName>
    <definedName name="_1MACRO_3___Roof_Plate_.resolution">#N/A</definedName>
    <definedName name="_2">#REF!</definedName>
    <definedName name="_2____________123Graph_BCHART_1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hidden="1">#REF!</definedName>
    <definedName name="_2_3_1_1">#REF!</definedName>
    <definedName name="_2_4_1_1">#REF!</definedName>
    <definedName name="_20_s_1_1">[19]Vdc5!#REF!</definedName>
    <definedName name="_20Excel_BuiltIn_Print_Area_5_1_1_1">#REF!</definedName>
    <definedName name="_20F" hidden="1">#REF!</definedName>
    <definedName name="_21_0_0_F" hidden="1">#REF!</definedName>
    <definedName name="_21Excel_BuiltIn_Print_Area_3_1">#REF!</definedName>
    <definedName name="_21Excel_BuiltIn_Print_Area_5_1_1_1_1">#REF!</definedName>
    <definedName name="_21G_0Extract" localSheetId="5">#REF!</definedName>
    <definedName name="_21G_0Extract">#REF!</definedName>
    <definedName name="_22" localSheetId="5" hidden="1">#REF!</definedName>
    <definedName name="_22" hidden="1">#REF!</definedName>
    <definedName name="_22_Z_1_1">#REF!</definedName>
    <definedName name="_22Excel_BuiltIn_Print_Area_7_1_1_1_1">#REF!</definedName>
    <definedName name="_23_0_0_F" hidden="1">#REF!</definedName>
    <definedName name="_23Excel_BuiltIn_Print_Area_3_1_1">#REF!</definedName>
    <definedName name="_23Excel_BuiltIn_Print_Area_8_1_1_1_1">#REF!</definedName>
    <definedName name="_23G__Extr" localSheetId="5">#REF!</definedName>
    <definedName name="_23G__Extr">#REF!</definedName>
    <definedName name="_24_0_0_F" hidden="1">#REF!</definedName>
    <definedName name="_24Excel_BuiltIn_Print_Area_1_1">#REF!</definedName>
    <definedName name="_24Excel_BuiltIn_Print_Area_9_1">#REF!</definedName>
    <definedName name="_25Excel_BuiltIn_Print_Area_1_2">#REF!</definedName>
    <definedName name="_25Excel_BuiltIn_Print_Area_3_1_1_1">#REF!</definedName>
    <definedName name="_25G__Extract" localSheetId="5">#REF!</definedName>
    <definedName name="_25G__Extract">#REF!</definedName>
    <definedName name="_27Excel_BuiltIn_Print_Area_3_1_1_1_1">#REF!</definedName>
    <definedName name="_29Excel_BuiltIn_Print_Area_4_1_1_1_1">#REF!</definedName>
    <definedName name="_2A2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Excel_BuiltIn_Print_Area_4_1">#REF!</definedName>
    <definedName name="_2MACRO_SOMMAIRE_.Bouton1_QuandClic">#N/A</definedName>
    <definedName name="_3" localSheetId="5">#REF!</definedName>
    <definedName name="_3">#REF!</definedName>
    <definedName name="_3_______________aq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Area_4_1_1">#REF!</definedName>
    <definedName name="_3Excel_BuiltIn_Print_Titles_3_1">#REF!</definedName>
    <definedName name="_3MACRO_SOMMAIRE_.Bouton10_QuandClic">#N/A</definedName>
    <definedName name="_4" localSheetId="5">#REF!</definedName>
    <definedName name="_4">#REF!</definedName>
    <definedName name="_4_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>#REF!</definedName>
    <definedName name="_41aa1_" localSheetId="5" hidden="1">{#N/A,#N/A,FALSE,"CCTV"}</definedName>
    <definedName name="_41aa1_" hidden="1">{#N/A,#N/A,FALSE,"CCTV"}</definedName>
    <definedName name="_4321">#REF!</definedName>
    <definedName name="_4aa1_" localSheetId="5" hidden="1">{#N/A,#N/A,FALSE,"CCTV"}</definedName>
    <definedName name="_4aa1_" hidden="1">{#N/A,#N/A,FALSE,"CCTV"}</definedName>
    <definedName name="_4C_x" localSheetId="5">#REF!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Excel_BuiltIn_Print_Area_4_1_1_1">#REF!</definedName>
    <definedName name="_4MACRO_SOMMAIRE_.Bouton11_QuandClic">#N/A</definedName>
    <definedName name="_5.0_Hire_and_running_charges_of_winch___grab">#REF!</definedName>
    <definedName name="_5.6mm">#REF!</definedName>
    <definedName name="_5___________123Graph_BCHART_1" localSheetId="5" hidden="1">#REF!</definedName>
    <definedName name="_5___________123Graph_BCHART_1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Excel_BuiltIn_Print_Area_4_1_1_1_1">#REF!</definedName>
    <definedName name="_5MACRO_SOMMAIRE_.Bouton12_QuandClic">#N/A</definedName>
    <definedName name="_6___________123Graph_CCHART_1" localSheetId="5" hidden="1">#REF!</definedName>
    <definedName name="_6___________123Graph_CCHART_1" hidden="1">#REF!</definedName>
    <definedName name="_6______123Graph_CCHART_1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5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Excel_BuiltIn_Print_Area_4_1_1_1_1_1">#REF!</definedName>
    <definedName name="_6MACRO_SOMMAIRE_.Bouton13_QuandClic">#N/A</definedName>
    <definedName name="_7__________123Graph_ACHART_1" localSheetId="5" hidden="1">#REF!</definedName>
    <definedName name="_7__________123Graph_ACHART_1" hidden="1">#REF!</definedName>
    <definedName name="_7_____123Graph_ACHART_1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5">#REF!</definedName>
    <definedName name="_7Excel_BuiltIn_Print_Area_4_1">#REF!</definedName>
    <definedName name="_7Excel_BuiltIn_Print_Area_4_1_1_1">#REF!</definedName>
    <definedName name="_7Excel_BuiltIn_Print_Titles_4_1">#REF!</definedName>
    <definedName name="_7MACRO_SOMMAIRE_.Bouton2_QuandClic">#N/A</definedName>
    <definedName name="_8__________123Graph_BCHART_1" localSheetId="5" hidden="1">#REF!</definedName>
    <definedName name="_8__________123Graph_BCHART_1" hidden="1">#REF!</definedName>
    <definedName name="_8_____123Graph_BCHART_1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5">#REF!</definedName>
    <definedName name="_8Excel_BuiltIn_Print_Area_4_1_1">#REF!</definedName>
    <definedName name="_8Excel_BuiltIn_Print_Area_4_1_1_1_1">#REF!</definedName>
    <definedName name="_8MACRO_SOMMAIRE_.Bouton3_QuandClic">#N/A</definedName>
    <definedName name="_9__________123Graph_CCHART_1" localSheetId="5" hidden="1">#REF!</definedName>
    <definedName name="_9__________123Graph_CCHART_1" hidden="1">#REF!</definedName>
    <definedName name="_9_____123Graph_CCHART_1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5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5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5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5" hidden="1">{"'PROFITABILITY'!$A$1:$F$45"}</definedName>
    <definedName name="_aa1" hidden="1">{"'PROFITABILITY'!$A$1:$F$45"}</definedName>
    <definedName name="_aba2" localSheetId="5">#REF!</definedName>
    <definedName name="_aba2">#REF!</definedName>
    <definedName name="_acs1">#REF!</definedName>
    <definedName name="_acs2">#REF!</definedName>
    <definedName name="_adj1" localSheetId="5">#REF!</definedName>
    <definedName name="_adj1">#REF!</definedName>
    <definedName name="_ahu1" localSheetId="5">#REF!</definedName>
    <definedName name="_ahu1">#REF!</definedName>
    <definedName name="_ahu2" localSheetId="5">#REF!</definedName>
    <definedName name="_ahu2">#REF!</definedName>
    <definedName name="_am1">#N/A</definedName>
    <definedName name="_am2">#N/A</definedName>
    <definedName name="_Ann1">#REF!</definedName>
    <definedName name="_aoc1" localSheetId="5">#REF!</definedName>
    <definedName name="_aoc1">#REF!</definedName>
    <definedName name="_AOC2" localSheetId="5">#REF!</definedName>
    <definedName name="_AOC2">#REF!</definedName>
    <definedName name="_aoc3" localSheetId="5">#REF!</definedName>
    <definedName name="_aoc3">#REF!</definedName>
    <definedName name="_aoc4" localSheetId="5">#REF!</definedName>
    <definedName name="_aoc4">#REF!</definedName>
    <definedName name="_AtRisk_SimSetting_AutomaticallyGenerateReports" hidden="1">FALSE</definedName>
    <definedName name="_AtRisk_SimSetting_AutomaticResultsDisplayMode" localSheetId="5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5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>#REF!</definedName>
    <definedName name="_axx2">#REF!</definedName>
    <definedName name="_axx3">[17]Report!#REF!</definedName>
    <definedName name="_AXX4">[10]Sheet1!#REF!</definedName>
    <definedName name="_axx5">[10]Sheet1!#REF!</definedName>
    <definedName name="_axx6">[10]Sheet1!#REF!</definedName>
    <definedName name="_AXX7">[10]Sheet1!#REF!</definedName>
    <definedName name="_axx8">[10]Sheet1!#REF!</definedName>
    <definedName name="_B">#REF!</definedName>
    <definedName name="_B1">#REF!</definedName>
    <definedName name="_b1_1">#REF!</definedName>
    <definedName name="_b111121">#REF!</definedName>
    <definedName name="_BAA1">#REF!</definedName>
    <definedName name="_BAS1">#REF!</definedName>
    <definedName name="_bct75">#REF!</definedName>
    <definedName name="_bhh2">#REF!</definedName>
    <definedName name="_bitumen6070">#REF!</definedName>
    <definedName name="_BLK2">#REF!</definedName>
    <definedName name="_BLK3">#REF!</definedName>
    <definedName name="_bom1" localSheetId="5">#REF!</definedName>
    <definedName name="_bom1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>#REF!</definedName>
    <definedName name="_CAN486">#REF!</definedName>
    <definedName name="_CAN487">#REF!</definedName>
    <definedName name="_CAN488">#REF!</definedName>
    <definedName name="_CAN489">#REF!</definedName>
    <definedName name="_CAN490">#REF!</definedName>
    <definedName name="_CAN491">#REF!</definedName>
    <definedName name="_CAN492">#REF!</definedName>
    <definedName name="_CAN493">#REF!</definedName>
    <definedName name="_CAN494">#REF!</definedName>
    <definedName name="_CAN495">#REF!</definedName>
    <definedName name="_CAN496">#REF!</definedName>
    <definedName name="_CAN497">#REF!</definedName>
    <definedName name="_CAN498">#REF!</definedName>
    <definedName name="_CAN499">#REF!</definedName>
    <definedName name="_CAN500">#REF!</definedName>
    <definedName name="_CBR220" localSheetId="5">#REF!</definedName>
    <definedName name="_CBR220">#REF!</definedName>
    <definedName name="_CBR500" localSheetId="5">#REF!</definedName>
    <definedName name="_CBR500">#REF!</definedName>
    <definedName name="_CCT220">#REF!</definedName>
    <definedName name="_cdd2">#REF!</definedName>
    <definedName name="_CDT1">#REF!</definedName>
    <definedName name="_cem124">#REF!</definedName>
    <definedName name="_cf2" localSheetId="5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5">#REF!</definedName>
    <definedName name="_CFB1">#REF!</definedName>
    <definedName name="_CFB2">#REF!</definedName>
    <definedName name="_CFB3">#REF!</definedName>
    <definedName name="_cff2">#REF!</definedName>
    <definedName name="_cli1">[15]Code!$B$3</definedName>
    <definedName name="_cli2">[15]Code!$B$4</definedName>
    <definedName name="_cli3">[15]Code!$B$5</definedName>
    <definedName name="_cli4">[15]Code!$B$6</definedName>
    <definedName name="_cli5">#REF!</definedName>
    <definedName name="_COL1">#REF!</definedName>
    <definedName name="_col33">'[8]A1-Continuous'!#REF!</definedName>
    <definedName name="_CRMB">#REF!</definedName>
    <definedName name="_cth2">#REF!</definedName>
    <definedName name="_CTR220" localSheetId="5">#REF!</definedName>
    <definedName name="_CTR220">#REF!</definedName>
    <definedName name="_CTR500" localSheetId="5">#REF!</definedName>
    <definedName name="_CTR500">#REF!</definedName>
    <definedName name="_CVT220">#REF!</definedName>
    <definedName name="_CVT500">#REF!</definedName>
    <definedName name="_d">"#REF!"</definedName>
    <definedName name="_DAT1" localSheetId="5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5">#REF!</definedName>
    <definedName name="_DAT17">#REF!</definedName>
    <definedName name="_DAT18" localSheetId="5">#REF!</definedName>
    <definedName name="_DAT18">#REF!</definedName>
    <definedName name="_DAT2" localSheetId="5">#REF!</definedName>
    <definedName name="_DAT2">#REF!</definedName>
    <definedName name="_DAT3" localSheetId="5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5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S1">[22]Coalmine!#REF!</definedName>
    <definedName name="_Dist_Bin" hidden="1">#REF!</definedName>
    <definedName name="_Dist_Values" hidden="1">#REF!</definedName>
    <definedName name="_DKT75">#REF!</definedName>
    <definedName name="_dol11" localSheetId="5">#REF!</definedName>
    <definedName name="_dol11">#REF!</definedName>
    <definedName name="_dol12">#REF!</definedName>
    <definedName name="_dol13">#REF!</definedName>
    <definedName name="_dol6">#REF!</definedName>
    <definedName name="_drg1" localSheetId="5">#REF!</definedName>
    <definedName name="_drg1">#REF!</definedName>
    <definedName name="_drg2" localSheetId="5">#REF!</definedName>
    <definedName name="_drg2">#REF!</definedName>
    <definedName name="_E">#REF!</definedName>
    <definedName name="_E_1">#REF!</definedName>
    <definedName name="_E_1_1">#REF!</definedName>
    <definedName name="_ELL45">#REF!</definedName>
    <definedName name="_ELL90">#REF!</definedName>
    <definedName name="_eth2">#REF!</definedName>
    <definedName name="_f">"#REF!"</definedName>
    <definedName name="_F_1">#REF!</definedName>
    <definedName name="_F_1_1">#REF!</definedName>
    <definedName name="_F1" localSheetId="5">#REF!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EL1">#REF!</definedName>
    <definedName name="_FF3" localSheetId="5">#REF!</definedName>
    <definedName name="_FF3">#REF!</definedName>
    <definedName name="_Fill" localSheetId="5" hidden="1">#REF!</definedName>
    <definedName name="_Fill" hidden="1">#REF!</definedName>
    <definedName name="_Fill_1" localSheetId="5">"#REF!"</definedName>
    <definedName name="_Fill_1">#REF!</definedName>
    <definedName name="_Fill1" hidden="1">#REF!</definedName>
    <definedName name="_xlnm._FilterDatabase" localSheetId="5" hidden="1">'Location Summary'!$A$3:$P$615</definedName>
    <definedName name="_xlnm._FilterDatabase" localSheetId="4" hidden="1">'[25]SP Break Up'!$A$6:$I$39</definedName>
    <definedName name="_xlnm._FilterDatabase" localSheetId="3" hidden="1">'Stringing Compiled'!$A$3:$Q$64</definedName>
    <definedName name="_xlnm._FilterDatabase" hidden="1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5">#REF!</definedName>
    <definedName name="_FLK1">#REF!</definedName>
    <definedName name="_FND1">#REF!</definedName>
    <definedName name="_FND2">#REF!</definedName>
    <definedName name="_fos1">#REF!</definedName>
    <definedName name="_Fpi1">#REF!</definedName>
    <definedName name="_g1">#REF!</definedName>
    <definedName name="_g2">#REF!</definedName>
    <definedName name="_g2_1">#REF!</definedName>
    <definedName name="_g66666">#REF!</definedName>
    <definedName name="_GEN1">#REF!</definedName>
    <definedName name="_h">#REF!</definedName>
    <definedName name="_HBG10">#REF!</definedName>
    <definedName name="_HBG12">#REF!</definedName>
    <definedName name="_HBG25">#REF!</definedName>
    <definedName name="_HBG40">#REF!</definedName>
    <definedName name="_HBG50">#REF!</definedName>
    <definedName name="_HBG6">#REF!</definedName>
    <definedName name="_hcjksd">#REF!</definedName>
    <definedName name="_HCO2">#REF!</definedName>
    <definedName name="_HE02" localSheetId="5">#REF!</definedName>
    <definedName name="_HE02">#REF!</definedName>
    <definedName name="_HE06" localSheetId="5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>[9]Report!#REF!</definedName>
    <definedName name="_hfi2">[10]Sheet1!#REF!</definedName>
    <definedName name="_hfi3">[9]Report!#REF!</definedName>
    <definedName name="_hfi4">[10]Sheet1!#REF!</definedName>
    <definedName name="_hfi5">[10]Sheet1!#REF!</definedName>
    <definedName name="_hfi6">[10]Sheet1!#REF!</definedName>
    <definedName name="_HFI7">#REF!</definedName>
    <definedName name="_hfi8">[10]Sheet1!#REF!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[22]Coalmine!#REF!</definedName>
    <definedName name="_hxf1">[18]CAL!#REF!</definedName>
    <definedName name="_i">"#REF!"</definedName>
    <definedName name="_Icc01">#REF!</definedName>
    <definedName name="_IDA1" localSheetId="5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5">#REF!</definedName>
    <definedName name="_in18900">#REF!</definedName>
    <definedName name="_INT1">#REF!</definedName>
    <definedName name="_IPB1" localSheetId="5">#REF!</definedName>
    <definedName name="_IPB1">#REF!</definedName>
    <definedName name="_Ism3">#REF!</definedName>
    <definedName name="_ISO220">#REF!</definedName>
    <definedName name="_iv19000" localSheetId="5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5" hidden="1">#REF!</definedName>
    <definedName name="_Key1" hidden="1">#REF!</definedName>
    <definedName name="_Key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>#REF!</definedName>
    <definedName name="_LAR220" localSheetId="5">#REF!</definedName>
    <definedName name="_LAR220">#REF!</definedName>
    <definedName name="_LAR500" localSheetId="5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m" localSheetId="5">"#REF!"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N1">#REF!</definedName>
    <definedName name="_MatInverse_In" hidden="1">#REF!</definedName>
    <definedName name="_MatInverse_Out" hidden="1">[26]Table!#REF!</definedName>
    <definedName name="_mcc1" localSheetId="5">#REF!</definedName>
    <definedName name="_mcc1">#REF!</definedName>
    <definedName name="_mcc2" localSheetId="5">#REF!</definedName>
    <definedName name="_mcc2">#REF!</definedName>
    <definedName name="_mcl132">'[8]A1-Continuous'!#REF!</definedName>
    <definedName name="_MG1">#REF!</definedName>
    <definedName name="_mhr1" localSheetId="5">#REF!</definedName>
    <definedName name="_mhr1">#REF!</definedName>
    <definedName name="_mhr2" localSheetId="5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>#REF!</definedName>
    <definedName name="_MIX2">#REF!</definedName>
    <definedName name="_mix20">330/50</definedName>
    <definedName name="_MIX2020">#REF!</definedName>
    <definedName name="_MIX2040">#REF!</definedName>
    <definedName name="_MIX2540">#REF!</definedName>
    <definedName name="_Mix255">#REF!</definedName>
    <definedName name="_mix30">360/50</definedName>
    <definedName name="_mix40">450/50</definedName>
    <definedName name="_ml3">'[8]A1-Continuous'!#REF!</definedName>
    <definedName name="_ml33">'[8]A1-Continuous'!#REF!</definedName>
    <definedName name="_mlc33">'[8]A1-Continuous'!#REF!</definedName>
    <definedName name="_mm1">#REF!</definedName>
    <definedName name="_mm2">#REF!</definedName>
    <definedName name="_mm3">#REF!</definedName>
    <definedName name="_MMB220">#REF!</definedName>
    <definedName name="_mnk1">#REF!</definedName>
    <definedName name="_mp1" localSheetId="5">#REF!</definedName>
    <definedName name="_mp1">#REF!</definedName>
    <definedName name="_Mzd1">#REF!</definedName>
    <definedName name="_N">#REF!</definedName>
    <definedName name="_new1">#REF!</definedName>
    <definedName name="_ngl3" localSheetId="5">#REF!</definedName>
    <definedName name="_ngl3">#REF!</definedName>
    <definedName name="_ngl4" localSheetId="5">#REF!</definedName>
    <definedName name="_ngl4">#REF!</definedName>
    <definedName name="_Nov2007" localSheetId="5" hidden="1">{"'PROFITABILITY'!$A$1:$F$45"}</definedName>
    <definedName name="_Nov2007" hidden="1">{"'PROFITABILITY'!$A$1:$F$45"}</definedName>
    <definedName name="_np3">#REF!</definedName>
    <definedName name="_nt75">#REF!</definedName>
    <definedName name="_OP2">#REF!</definedName>
    <definedName name="_Order1" hidden="1">255</definedName>
    <definedName name="_Order2" localSheetId="5" hidden="1">255</definedName>
    <definedName name="_Order2" hidden="1">255</definedName>
    <definedName name="_out2" localSheetId="5">#REF!</definedName>
    <definedName name="_out2" localSheetId="1">#REF!</definedName>
    <definedName name="_out2">#REF!</definedName>
    <definedName name="_p" localSheetId="5">"#REF!"</definedName>
    <definedName name="_p">"#REF!"</definedName>
    <definedName name="_P1" localSheetId="5">#REF!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dp1" localSheetId="5">#REF!</definedName>
    <definedName name="_pdp1" localSheetId="1">#REF!</definedName>
    <definedName name="_pdp1">#REF!</definedName>
    <definedName name="_pdp2" localSheetId="5">#REF!</definedName>
    <definedName name="_pdp2" localSheetId="1">#REF!</definedName>
    <definedName name="_pdp2">#REF!</definedName>
    <definedName name="_pdp3" localSheetId="5">#REF!</definedName>
    <definedName name="_pdp3" localSheetId="1">#REF!</definedName>
    <definedName name="_pdp3">#REF!</definedName>
    <definedName name="_pep99" localSheetId="5">#REF!</definedName>
    <definedName name="_pep99" localSheetId="1">#REF!</definedName>
    <definedName name="_pep99">#REF!</definedName>
    <definedName name="_pfi1">[22]Coalmine!#REF!</definedName>
    <definedName name="_PIN1">#REF!</definedName>
    <definedName name="_PLC220">#REF!</definedName>
    <definedName name="_PM123" localSheetId="5" hidden="1">{"'Sheet1'!$A$4386:$N$4591"}</definedName>
    <definedName name="_PM123" hidden="1">{"'Sheet1'!$A$4386:$N$4591"}</definedName>
    <definedName name="_PO2">#REF!</definedName>
    <definedName name="_pp" localSheetId="5" hidden="1">{"'PROFITABILITY'!$A$1:$F$45"}</definedName>
    <definedName name="_pp" hidden="1">{"'PROFITABILITY'!$A$1:$F$45"}</definedName>
    <definedName name="_pp1">[22]Coalmine!#REF!</definedName>
    <definedName name="_pp2">[22]Coalmine!#REF!</definedName>
    <definedName name="_ps1" localSheetId="1">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qq1">#N/A</definedName>
    <definedName name="_QTY1" localSheetId="5">#REF!</definedName>
    <definedName name="_QTY1">#REF!</definedName>
    <definedName name="_qty2" localSheetId="5">#REF!</definedName>
    <definedName name="_qty2">#REF!</definedName>
    <definedName name="_qty3" localSheetId="5">#REF!</definedName>
    <definedName name="_qty3">#REF!</definedName>
    <definedName name="_qty4">#REF!</definedName>
    <definedName name="_r" localSheetId="5">"#REF!"</definedName>
    <definedName name="_r">"#REF!"</definedName>
    <definedName name="_R1">#REF!</definedName>
    <definedName name="_RAC1">#REF!</definedName>
    <definedName name="_RBS1" localSheetId="5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5" hidden="1">#REF!</definedName>
    <definedName name="_Regression_Out" hidden="1">#REF!</definedName>
    <definedName name="_Regression_X" localSheetId="5" hidden="1">#REF!</definedName>
    <definedName name="_Regression_X" hidden="1">#REF!</definedName>
    <definedName name="_Regression_Y" localSheetId="5" hidden="1">#REF!</definedName>
    <definedName name="_Regression_Y" hidden="1">#REF!</definedName>
    <definedName name="_Rl1">#REF!</definedName>
    <definedName name="_ROD6">#REF!</definedName>
    <definedName name="_row1" localSheetId="5">#REF!</definedName>
    <definedName name="_row1" localSheetId="1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[19]Vdc5!#REF!</definedName>
    <definedName name="_s_1_1">[19]Vdc5!#REF!</definedName>
    <definedName name="_s41" hidden="1">{"form-D1",#N/A,FALSE,"FORM-D1";"form-D1_amt",#N/A,FALSE,"FORM-D1"}</definedName>
    <definedName name="_SAP1" localSheetId="5">#REF!</definedName>
    <definedName name="_SAP1" localSheetId="1">#REF!</definedName>
    <definedName name="_SAP1">#REF!</definedName>
    <definedName name="_SAP10" localSheetId="1">#REF!</definedName>
    <definedName name="_SAP10">#REF!</definedName>
    <definedName name="_SAP11" localSheetId="1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#N/A</definedName>
    <definedName name="_sch2" localSheetId="5">#REF!</definedName>
    <definedName name="_sch2">#REF!</definedName>
    <definedName name="_sch9" localSheetId="5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>[23]Code!$B$5</definedName>
    <definedName name="_sig2">[23]Code!$B$6</definedName>
    <definedName name="_sig3">[23]Code!$B$7</definedName>
    <definedName name="_sig4">[23]Code!$B$8</definedName>
    <definedName name="_sig5">[23]Code!$B$9</definedName>
    <definedName name="_sit75">#REF!</definedName>
    <definedName name="_Sort" hidden="1">#REF!</definedName>
    <definedName name="_srk1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5">#REF!</definedName>
    <definedName name="_SS402">#REF!</definedName>
    <definedName name="_SS403" localSheetId="5">#REF!</definedName>
    <definedName name="_SS403">#REF!</definedName>
    <definedName name="_SS404" localSheetId="5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5">#REF!</definedName>
    <definedName name="_SV7025">#REF!</definedName>
    <definedName name="_SV7042" localSheetId="5">#REF!</definedName>
    <definedName name="_SV7042">#REF!</definedName>
    <definedName name="_SV7043" localSheetId="5">#REF!</definedName>
    <definedName name="_SV7043">#REF!</definedName>
    <definedName name="_SV7045">#REF!</definedName>
    <definedName name="_SV7048">#REF!</definedName>
    <definedName name="_t">"#REF!"</definedName>
    <definedName name="_T141000" localSheetId="5">#REF!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4">[2]TABLES!$A$2:$C$16</definedName>
    <definedName name="_TAB1">#REF!</definedName>
    <definedName name="_TAB2">#REF!</definedName>
    <definedName name="_TB2">#REF!</definedName>
    <definedName name="_te1">#REF!</definedName>
    <definedName name="_tf2">#REF!</definedName>
    <definedName name="_tf3">#REF!</definedName>
    <definedName name="_tf4">#REF!</definedName>
    <definedName name="_tfd1">#REF!</definedName>
    <definedName name="_tfd2">#REF!</definedName>
    <definedName name="_tfd3">#REF!</definedName>
    <definedName name="_tfd4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>#REF!</definedName>
    <definedName name="_TR100">#REF!</definedName>
    <definedName name="_tr2">#REF!</definedName>
    <definedName name="_TR220" localSheetId="5">#REF!</definedName>
    <definedName name="_TR220">#REF!</definedName>
    <definedName name="_tr3">#REF!</definedName>
    <definedName name="_TR315">#REF!</definedName>
    <definedName name="_TR33">#REF!</definedName>
    <definedName name="_TR500" localSheetId="5">#REF!</definedName>
    <definedName name="_TR500">#REF!</definedName>
    <definedName name="_tr75">#REF!</definedName>
    <definedName name="_trd1">#REF!</definedName>
    <definedName name="_trd2">#REF!</definedName>
    <definedName name="_trd3">#REF!</definedName>
    <definedName name="_trt75">#REF!</definedName>
    <definedName name="_try1" localSheetId="5">#REF!</definedName>
    <definedName name="_try1">#REF!</definedName>
    <definedName name="_tt75">#REF!</definedName>
    <definedName name="_U">#REF!</definedName>
    <definedName name="_V">#REF!</definedName>
    <definedName name="_V1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>#REF!</definedName>
    <definedName name="_WP1" localSheetId="5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>#REF!</definedName>
    <definedName name="_ZS2">#REF!</definedName>
    <definedName name="¿uº°¿μ¾÷" localSheetId="5">#REF!</definedName>
    <definedName name="¿uº°¿μ¾÷">#REF!</definedName>
    <definedName name="√">"SQRT"</definedName>
    <definedName name="a" localSheetId="5">#REF!</definedName>
    <definedName name="a" localSheetId="1">#REF!</definedName>
    <definedName name="a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>INDEX(#REF!,MATCH(#REF!,#REF!,0))</definedName>
    <definedName name="a_dash" localSheetId="5">#REF!</definedName>
    <definedName name="a_dash">#REF!</definedName>
    <definedName name="A_sp">#REF!</definedName>
    <definedName name="a0" localSheetId="5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5">#REF!</definedName>
    <definedName name="A1_" localSheetId="1">#REF!</definedName>
    <definedName name="A1_">#REF!</definedName>
    <definedName name="A1____0">#REF!</definedName>
    <definedName name="A1____13">#REF!</definedName>
    <definedName name="A10_" localSheetId="1">#REF!</definedName>
    <definedName name="A10_">#REF!</definedName>
    <definedName name="A10____0">#REF!</definedName>
    <definedName name="A10____13">#REF!</definedName>
    <definedName name="A13_" localSheetId="1">#REF!</definedName>
    <definedName name="A13_">#REF!</definedName>
    <definedName name="A13____0">#REF!</definedName>
    <definedName name="A13____13">#REF!</definedName>
    <definedName name="a1a">#REF!</definedName>
    <definedName name="A2_">#REF!</definedName>
    <definedName name="A2____0">#REF!</definedName>
    <definedName name="A2____13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5">#REF!</definedName>
    <definedName name="aa">#REF!</definedName>
    <definedName name="aa_1">#REF!</definedName>
    <definedName name="AAA" localSheetId="5" hidden="1">{#N/A,#N/A,FALSE,"COVER1.XLS ";#N/A,#N/A,FALSE,"RACT1.XLS";#N/A,#N/A,FALSE,"RACT2.XLS";#N/A,#N/A,FALSE,"ECCMP";#N/A,#N/A,FALSE,"WELDER.XLS"}</definedName>
    <definedName name="AAA" localSheetId="4" hidden="1">{#N/A,#N/A,FALSE,"COVER1.XLS ";#N/A,#N/A,FALSE,"RACT1.XLS";#N/A,#N/A,FALSE,"RACT2.XLS";#N/A,#N/A,FALSE,"ECCMP";#N/A,#N/A,FALSE,"WELDER.XLS"}</definedName>
    <definedName name="AAA" localSheetId="1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5">#REF!</definedName>
    <definedName name="aaaa">#REF!</definedName>
    <definedName name="AAAA_1">NA()</definedName>
    <definedName name="aaaaa">#REF!</definedName>
    <definedName name="AAAAAA" localSheetId="5" hidden="1">#REF!</definedName>
    <definedName name="AAAAAA" hidden="1">#REF!</definedName>
    <definedName name="AAAAAAA">#REF!</definedName>
    <definedName name="AAAAAAAAA" localSheetId="5">#REF!</definedName>
    <definedName name="AAAAAAAAA">#REF!</definedName>
    <definedName name="aaaaaaaaaaa">#REF!</definedName>
    <definedName name="AAAAAAAAAAAAA" hidden="1">#REF!</definedName>
    <definedName name="AAAAAAAAAAAAAAAAAAAAAAAAAAAAAAAAAAAAAAAAA">#REF!</definedName>
    <definedName name="aaassd">#REF!</definedName>
    <definedName name="aab" localSheetId="5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c" localSheetId="5" hidden="1">{"'PROFITABILITY'!$A$1:$F$45"}</definedName>
    <definedName name="aac" hidden="1">{"'PROFITABILITY'!$A$1:$F$45"}</definedName>
    <definedName name="aadf" hidden="1">#REF!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[27]GWC!#REF!</definedName>
    <definedName name="AASDF">#REF!</definedName>
    <definedName name="aav" localSheetId="5" hidden="1">{"'PROFITABILITY'!$A$1:$F$45"}</definedName>
    <definedName name="aav" hidden="1">{"'PROFITABILITY'!$A$1:$F$45"}</definedName>
    <definedName name="aAXX1">#REF!</definedName>
    <definedName name="ab" localSheetId="5">#REF!</definedName>
    <definedName name="ab">#REF!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5">#REF!</definedName>
    <definedName name="ABACUS">#REF!</definedName>
    <definedName name="abb">#REF!</definedName>
    <definedName name="abc" localSheetId="5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5" hidden="1">{"'PROFITABILITY'!$A$1:$F$45"}</definedName>
    <definedName name="abcdefg" hidden="1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stract">#REF!</definedName>
    <definedName name="ABTemplateOD" localSheetId="5">#REF!</definedName>
    <definedName name="ABTemplateOD">#REF!</definedName>
    <definedName name="AC" localSheetId="5">#REF!</definedName>
    <definedName name="AC">#REF!</definedName>
    <definedName name="AC_DESIGN">#REF!</definedName>
    <definedName name="AC_disc">#REF!</definedName>
    <definedName name="AC170CM">#REF!</definedName>
    <definedName name="ACARRAY">#REF!</definedName>
    <definedName name="acb">#REF!</definedName>
    <definedName name="ACCESS" localSheetId="5">#REF!</definedName>
    <definedName name="ACCESS">#REF!</definedName>
    <definedName name="ACCESS220" localSheetId="5">#REF!</definedName>
    <definedName name="ACCESS220">#REF!</definedName>
    <definedName name="AccessDatabase" hidden="1">"C:\WIN95\Desktop\Ramesh\AIC\Aic.mdb"</definedName>
    <definedName name="Accessories">#REF!</definedName>
    <definedName name="accp" localSheetId="5">#REF!</definedName>
    <definedName name="accp">#REF!</definedName>
    <definedName name="ACDC">#REF!</definedName>
    <definedName name="ACDC220">#REF!</definedName>
    <definedName name="ACER" comment="Self loader 03">#REF!</definedName>
    <definedName name="ACK">[28]Basis!$I$5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>(PeriodInActual*(#REF!&gt;0))*PeriodInPlan</definedName>
    <definedName name="ActualBeyond">PeriodInActual*(#REF!&gt;0)</definedName>
    <definedName name="AD" localSheetId="5" hidden="1">{"'Sheet1'!$A$4386:$N$4591"}</definedName>
    <definedName name="AD" hidden="1">{"'Sheet1'!$A$4386:$N$4591"}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hidden="1">#REF!</definedName>
    <definedName name="adadd" hidden="1">{#N/A,#N/A,FALSE,"COVER1.XLS ";#N/A,#N/A,FALSE,"RACT1.XLS";#N/A,#N/A,FALSE,"RACT2.XLS";#N/A,#N/A,FALSE,"ECCMP";#N/A,#N/A,FALSE,"WELDER.XLS"}</definedName>
    <definedName name="adas">[29]CLAY!#REF!</definedName>
    <definedName name="adasdas">#REF!</definedName>
    <definedName name="adcbef" localSheetId="5" hidden="1">{"'PROFITABILITY'!$A$1:$F$45"}</definedName>
    <definedName name="adcbef" hidden="1">{"'PROFITABILITY'!$A$1:$F$45"}</definedName>
    <definedName name="ADD">#REF!</definedName>
    <definedName name="addf">#REF!</definedName>
    <definedName name="ADF">#REF!</definedName>
    <definedName name="adfa">#REF!</definedName>
    <definedName name="adfad">[27]GWC!#REF!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>[10]Sheet1!#REF!</definedName>
    <definedName name="ADITION" localSheetId="5" hidden="1">{"'장비'!$A$3:$M$12"}</definedName>
    <definedName name="ADITION" hidden="1">{"'장비'!$A$3:$M$12"}</definedName>
    <definedName name="adj" localSheetId="5">#REF!</definedName>
    <definedName name="adj">#REF!</definedName>
    <definedName name="admixPC">#REF!</definedName>
    <definedName name="admixpolymer">#REF!</definedName>
    <definedName name="Admixture">#REF!</definedName>
    <definedName name="adrgdrafg">#REF!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UMP">#REF!</definedName>
    <definedName name="ADVIK" localSheetId="5">#REF!</definedName>
    <definedName name="ADVIK">#REF!</definedName>
    <definedName name="adwea">#REF!</definedName>
    <definedName name="ae" localSheetId="5">#REF!</definedName>
    <definedName name="ae">#REF!</definedName>
    <definedName name="AEA">#REF!</definedName>
    <definedName name="AED" localSheetId="5">#REF!</definedName>
    <definedName name="AED">#REF!</definedName>
    <definedName name="AEDproEUR" localSheetId="5">1/#REF!</definedName>
    <definedName name="AEDproEUR">1/#REF!</definedName>
    <definedName name="aerawrwaraaa">[27]GWC!#REF!</definedName>
    <definedName name="aesrdgdrg">#REF!</definedName>
    <definedName name="aeyae">#REF!</definedName>
    <definedName name="aeyrq">#REF!</definedName>
    <definedName name="aeyt">#REF!</definedName>
    <definedName name="af" localSheetId="5">#REF!</definedName>
    <definedName name="af">#REF!</definedName>
    <definedName name="AF_00" localSheetId="5">#REF!</definedName>
    <definedName name="AF_00">#REF!</definedName>
    <definedName name="AF_01" localSheetId="5">#REF!</definedName>
    <definedName name="AF_01">#REF!</definedName>
    <definedName name="AF_02">#REF!</definedName>
    <definedName name="AF_98">#REF!</definedName>
    <definedName name="AF_99">#REF!</definedName>
    <definedName name="AF_M_98" localSheetId="5">#REF!</definedName>
    <definedName name="AF_M_98">#REF!</definedName>
    <definedName name="AF_M_99" localSheetId="5">#REF!</definedName>
    <definedName name="AF_M_99">#REF!</definedName>
    <definedName name="afafa" hidden="1">[30]MAINBS1!#REF!</definedName>
    <definedName name="afdad" localSheetId="5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5">#REF!</definedName>
    <definedName name="afit">#REF!</definedName>
    <definedName name="afsgs">[29]CLAY!#REF!</definedName>
    <definedName name="Ag" localSheetId="5">#REF!</definedName>
    <definedName name="Ag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>#REF!</definedName>
    <definedName name="AggMT">#REF!</definedName>
    <definedName name="aggregates20mm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5" hidden="1">{#N/A,#N/A,FALSE,"CCTV"}</definedName>
    <definedName name="AH" hidden="1">{#N/A,#N/A,FALSE,"CCTV"}</definedName>
    <definedName name="AHAHAHAHAH" localSheetId="5" hidden="1">#REF!</definedName>
    <definedName name="AHAHAHAHAH" hidden="1">#REF!</definedName>
    <definedName name="AI">#REF!</definedName>
    <definedName name="Aic_Instrumentation_List">#REF!</definedName>
    <definedName name="AICC_Serv" localSheetId="1">#REF!</definedName>
    <definedName name="AICC_Serv">#REF!</definedName>
    <definedName name="AIR_COOLER_CODES">#REF!</definedName>
    <definedName name="air_trap">#REF!</definedName>
    <definedName name="AirConditioning" localSheetId="1">#REF!</definedName>
    <definedName name="AirConditioning">#REF!</definedName>
    <definedName name="aiv">#REF!</definedName>
    <definedName name="AJ">INDEX(#REF!,MATCH(#REF!,#REF!,0))</definedName>
    <definedName name="ajslk" hidden="1">{"form-D1",#N/A,FALSE,"FORM-D1";"form-D1_amt",#N/A,FALSE,"FORM-D1"}</definedName>
    <definedName name="AK">INDEX(#REF!,MATCH(#REF!,#REF!,0))</definedName>
    <definedName name="aks">#REF!</definedName>
    <definedName name="aksj" hidden="1">{"form-D1",#N/A,FALSE,"FORM-D1";"form-D1_amt",#N/A,FALSE,"FORM-D1"}</definedName>
    <definedName name="AL">INDEX(#REF!,MATCH(#REF!,#REF!,0))</definedName>
    <definedName name="ALarea">#REF!</definedName>
    <definedName name="alarms" localSheetId="1">#REF!</definedName>
    <definedName name="alarms">#REF!</definedName>
    <definedName name="ALIM">#REF!</definedName>
    <definedName name="all" localSheetId="5">#REF!</definedName>
    <definedName name="all">#REF!</definedName>
    <definedName name="All_Item" localSheetId="5">#REF!</definedName>
    <definedName name="All_Item">#REF!</definedName>
    <definedName name="alpha" localSheetId="5">#REF!</definedName>
    <definedName name="alpha">#REF!</definedName>
    <definedName name="alpha_disc" localSheetId="5">#REF!</definedName>
    <definedName name="alpha_disc">#REF!</definedName>
    <definedName name="alpha_ed" localSheetId="5">#REF!</definedName>
    <definedName name="alpha_ed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>#REF!</definedName>
    <definedName name="Aluminium">#REF!</definedName>
    <definedName name="Alw" localSheetId="5">#REF!</definedName>
    <definedName name="Alw">#REF!</definedName>
    <definedName name="alwarsump">#REF!</definedName>
    <definedName name="AM">INDEX(#REF!,MATCH(#REF!,#REF!,0))</definedName>
    <definedName name="ama">'[31]YTD-March''10'!#REF!</definedName>
    <definedName name="amin">#REF!</definedName>
    <definedName name="amin1">#REF!</definedName>
    <definedName name="amin2">#REF!</definedName>
    <definedName name="amol">#REF!</definedName>
    <definedName name="amritsar">#REF!</definedName>
    <definedName name="Analysis" localSheetId="5">#REF!</definedName>
    <definedName name="Analysis">#REF!</definedName>
    <definedName name="Analysis_1">"#REF!"</definedName>
    <definedName name="anb">#REF!</definedName>
    <definedName name="anchor" localSheetId="5">#REF!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>#REF!</definedName>
    <definedName name="Ao">#REF!</definedName>
    <definedName name="Aone">#REF!</definedName>
    <definedName name="AP">#REF!</definedName>
    <definedName name="app" localSheetId="5">#REF!</definedName>
    <definedName name="app">#REF!</definedName>
    <definedName name="APPR">#REF!</definedName>
    <definedName name="Approach">#REF!</definedName>
    <definedName name="APR" localSheetId="5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5">#REF!</definedName>
    <definedName name="april_qty">#REF!</definedName>
    <definedName name="APRIL14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5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5">#REF!</definedName>
    <definedName name="aq">#REF!</definedName>
    <definedName name="ar">#REF!</definedName>
    <definedName name="arb" hidden="1">#REF!</definedName>
    <definedName name="arctanz">#REF!</definedName>
    <definedName name="Area">#REF!</definedName>
    <definedName name="AREA_000">#REF!</definedName>
    <definedName name="AREA_001">#REF!</definedName>
    <definedName name="AreaA1">#REF!,#REF!,#REF!</definedName>
    <definedName name="AreaA3">#REF!,#REF!,#REF!</definedName>
    <definedName name="aredsgdrgaer">#REF!</definedName>
    <definedName name="arrotonda" localSheetId="5">#REF!</definedName>
    <definedName name="arrotonda">#REF!</definedName>
    <definedName name="arwrw">#REF!</definedName>
    <definedName name="as" localSheetId="5">#REF!</definedName>
    <definedName name="as" localSheetId="1">#REF!</definedName>
    <definedName name="as">#REF!</definedName>
    <definedName name="as_1">[32]Vdc5!#REF!</definedName>
    <definedName name="AS_disc" localSheetId="1">#REF!</definedName>
    <definedName name="AS_disc">#REF!</definedName>
    <definedName name="AS2DocOpenMode" hidden="1">"AS2DocumentEdit"</definedName>
    <definedName name="asa">#REF!</definedName>
    <definedName name="asd" localSheetId="5">#REF!</definedName>
    <definedName name="asd">#REF!</definedName>
    <definedName name="asda">#REF!</definedName>
    <definedName name="asdcasd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5">#REF!</definedName>
    <definedName name="asdfgf">#REF!</definedName>
    <definedName name="ASDFGH" hidden="1">#REF!</definedName>
    <definedName name="ASDGSG" hidden="1">{"'PROFITABILITY'!$A$1:$F$45"}</definedName>
    <definedName name="asdsad" localSheetId="1">#REF!</definedName>
    <definedName name="asdsad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>#REF!</definedName>
    <definedName name="asjk" hidden="1">{"form-D1",#N/A,FALSE,"FORM-D1";"form-D1_amt",#N/A,FALSE,"FORM-D1"}</definedName>
    <definedName name="ass" localSheetId="5" hidden="1">#REF!</definedName>
    <definedName name="ass" hidden="1">#REF!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5" hidden="1">#REF!</definedName>
    <definedName name="ASSASAASA" hidden="1">#REF!</definedName>
    <definedName name="assets">#REF!</definedName>
    <definedName name="ASSSSSS" hidden="1">#REF!</definedName>
    <definedName name="ASSSSSSSSSSSSSSSSSSSSSSSS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vailable_Labour">#REF!</definedName>
    <definedName name="AVIBRA">#REF!</definedName>
    <definedName name="aw" localSheetId="5">#REF!</definedName>
    <definedName name="aw">#REF!</definedName>
    <definedName name="awsegfSAeFG">#REF!</definedName>
    <definedName name="AWW">#REF!</definedName>
    <definedName name="ax" localSheetId="4">[33]CLAY!#REF!</definedName>
    <definedName name="ax">#REF!</definedName>
    <definedName name="AXXX2">[18]CAL!#REF!</definedName>
    <definedName name="AXXX3">[18]CAL!#REF!</definedName>
    <definedName name="AXXX3d">[18]CAL!#REF!</definedName>
    <definedName name="AXXXX2">[18]CAL!#REF!</definedName>
    <definedName name="AXXXX3">[18]CAL!#REF!</definedName>
    <definedName name="ay" localSheetId="4">[33]CLAY!#REF!</definedName>
    <definedName name="ay">#REF!</definedName>
    <definedName name="azdfrgg">#REF!</definedName>
    <definedName name="aziz">#REF!</definedName>
    <definedName name="azsa" localSheetId="5" hidden="1">{"'PROFITABILITY'!$A$1:$F$45"}</definedName>
    <definedName name="azsa" hidden="1">{"'PROFITABILITY'!$A$1:$F$45"}</definedName>
    <definedName name="B" localSheetId="4">'[34]PRECAST lightconc-II'!$K$19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ck_pressure">#REF!</definedName>
    <definedName name="BAL">#REF!</definedName>
    <definedName name="ball">#REF!</definedName>
    <definedName name="ballies">#REF!</definedName>
    <definedName name="bas" localSheetId="5" hidden="1">{"'PROFITABILITY'!$A$1:$F$45"}</definedName>
    <definedName name="bas" hidden="1">{"'PROFITABILITY'!$A$1:$F$45"}</definedName>
    <definedName name="BASE_PLATE">#REF!</definedName>
    <definedName name="BaseCement">[35]Indices!$F$7</definedName>
    <definedName name="BaseClayProducts">[35]Indices!$G$7</definedName>
    <definedName name="BaseDiesel">[35]Indices!$C$7</definedName>
    <definedName name="BaseI1">#REF!</definedName>
    <definedName name="BaseI2">#REF!</definedName>
    <definedName name="BaseI3">#REF!</definedName>
    <definedName name="BaseI4">#REF!</definedName>
    <definedName name="BaseIronSteel">[35]Indices!$E$7</definedName>
    <definedName name="BasekV1">#REF!</definedName>
    <definedName name="BasekV2">#REF!</definedName>
    <definedName name="BasekV3">#REF!</definedName>
    <definedName name="BasekV4">#REF!</definedName>
    <definedName name="BaseLabour">[35]Indices!$D$7</definedName>
    <definedName name="BaseMVA">#REF!</definedName>
    <definedName name="basetrav">#REF!</definedName>
    <definedName name="BASHA">#REF!</definedName>
    <definedName name="Basic_Material_List">#REF!</definedName>
    <definedName name="basic_rtu" localSheetId="5">#REF!</definedName>
    <definedName name="basic_rtu">#REF!</definedName>
    <definedName name="bat">#REF!</definedName>
    <definedName name="bat_det">#REF!</definedName>
    <definedName name="Batching_hot_mix_plant">#REF!</definedName>
    <definedName name="BAUfaktor" localSheetId="5">#REF!</definedName>
    <definedName name="BAUfaktor">#REF!</definedName>
    <definedName name="bawerffg">#REF!</definedName>
    <definedName name="bb" localSheetId="5" hidden="1">{"'PROFITABILITY'!$A$1:$F$45"}</definedName>
    <definedName name="bb" hidden="1">{"'PROFITABILITY'!$A$1:$F$45"}</definedName>
    <definedName name="bbb" localSheetId="5" hidden="1">{"'PROFITABILITY'!$A$1:$F$45"}</definedName>
    <definedName name="bbb" hidden="1">{"'PROFITABILITY'!$A$1:$F$45"}</definedName>
    <definedName name="bbbb">#REF!</definedName>
    <definedName name="BBH">#REF!</definedName>
    <definedName name="bc">#REF!</definedName>
    <definedName name="bcd">#REF!</definedName>
    <definedName name="bcgf">[29]CLAY!#REF!</definedName>
    <definedName name="bcs">#REF!</definedName>
    <definedName name="bct">#REF!</definedName>
    <definedName name="bcv" localSheetId="5" hidden="1">{"'PROFITABILITY'!$A$1:$F$45"}</definedName>
    <definedName name="bcv" hidden="1">{"'PROFITABILITY'!$A$1:$F$45"}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>INDEX(#REF!,MATCH(#REF!,#REF!,0))</definedName>
    <definedName name="bearings">#REF!</definedName>
    <definedName name="Beg_Bal">#REF!</definedName>
    <definedName name="Beldar">#REF!</definedName>
    <definedName name="BEN" localSheetId="5">#REF!</definedName>
    <definedName name="BEN">#REF!</definedName>
    <definedName name="BEND">#REF!</definedName>
    <definedName name="Benefits" localSheetId="5">#REF!</definedName>
    <definedName name="Benefits">#REF!</definedName>
    <definedName name="BENJ">#REF!</definedName>
    <definedName name="Bentonite">#REF!</definedName>
    <definedName name="beta" localSheetId="5">#REF!</definedName>
    <definedName name="beta">#REF!</definedName>
    <definedName name="BF" localSheetId="5">INDEX(#REF!,MATCH(#REF!,#REF!,0))</definedName>
    <definedName name="BF">INDEX(#REF!,MATCH(#REF!,#REF!,0))</definedName>
    <definedName name="BG" localSheetId="5">#REF!</definedName>
    <definedName name="BG">#REF!</definedName>
    <definedName name="BG_CHGS">#REF!</definedName>
    <definedName name="BG_RATE">#REF!</definedName>
    <definedName name="BGrP">#REF!</definedName>
    <definedName name="BGT3_WORKING">#REF!</definedName>
    <definedName name="BH" localSheetId="5">INDEX(#REF!,MATCH(#REF!,#REF!,0))</definedName>
    <definedName name="BH">INDEX(#REF!,MATCH(#REF!,#REF!,0))</definedName>
    <definedName name="bhaska1">#REF!</definedName>
    <definedName name="bhaskar">#REF!</definedName>
    <definedName name="Bhisti">#REF!</definedName>
    <definedName name="bhs">[36]strain!#REF!</definedName>
    <definedName name="BI" localSheetId="5">INDEX(#REF!,MATCH(#REF!,#REF!,0))</definedName>
    <definedName name="BI">INDEX(#REF!,MATCH(#REF!,#REF!,0))</definedName>
    <definedName name="BID_CURR">#REF!</definedName>
    <definedName name="Bidder_Quote_Ref_No">#REF!</definedName>
    <definedName name="biddername">#N/A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tpressuredis">#REF!</definedName>
    <definedName name="BJ">INDEX(#REF!,MATCH(#REF!,#REF!,0))</definedName>
    <definedName name="BK">INDEX(#REF!,MATCH(#REF!,#REF!,0))</definedName>
    <definedName name="BKS">#REF!</definedName>
    <definedName name="BL">INDEX(#REF!,MATCH(#REF!,#REF!,0))</definedName>
    <definedName name="BL2A">#N/A</definedName>
    <definedName name="BL2A2">#N/A</definedName>
    <definedName name="BL2AA">#N/A</definedName>
    <definedName name="BL2AAA">#N/A</definedName>
    <definedName name="BL2B">#N/A</definedName>
    <definedName name="BL2BB">#N/A</definedName>
    <definedName name="BL2BBB">#N/A</definedName>
    <definedName name="BL2C">#N/A</definedName>
    <definedName name="BL2CC">#N/A</definedName>
    <definedName name="BL2CCC">#N/A</definedName>
    <definedName name="BL3A">#N/A</definedName>
    <definedName name="BL3AA">#N/A</definedName>
    <definedName name="BL3AAA">#N/A</definedName>
    <definedName name="BL3B">#N/A</definedName>
    <definedName name="BL3BB">#N/A</definedName>
    <definedName name="BL3BBB">#N/A</definedName>
    <definedName name="BL3C">#N/A</definedName>
    <definedName name="BL3CC">#N/A</definedName>
    <definedName name="BL3CCC">#N/A</definedName>
    <definedName name="BL4A">#N/A</definedName>
    <definedName name="BL4AA">#N/A</definedName>
    <definedName name="BL4AAA">#N/A</definedName>
    <definedName name="BL4B">#N/A</definedName>
    <definedName name="BL4BB">#N/A</definedName>
    <definedName name="BL4BBB">#N/A</definedName>
    <definedName name="BL4C">#N/A</definedName>
    <definedName name="BL4CC">#N/A</definedName>
    <definedName name="BL4CCC">#N/A</definedName>
    <definedName name="BL5A">#N/A</definedName>
    <definedName name="BL5AA">#N/A</definedName>
    <definedName name="BL5AAA">#N/A</definedName>
    <definedName name="BL5B">#N/A</definedName>
    <definedName name="BL5BB">#N/A</definedName>
    <definedName name="BL5BBB">#N/A</definedName>
    <definedName name="BL5C">#N/A</definedName>
    <definedName name="BL5CC">#N/A</definedName>
    <definedName name="BL5CCC">#N/A</definedName>
    <definedName name="blhvhb" hidden="1">#REF!</definedName>
    <definedName name="BlkS">#REF!</definedName>
    <definedName name="BM" localSheetId="5">#REF!</definedName>
    <definedName name="BM">#REF!</definedName>
    <definedName name="Bn" localSheetId="5">#REF!</definedName>
    <definedName name="Bn">#REF!</definedName>
    <definedName name="BODY1">#REF!</definedName>
    <definedName name="BODY2">#REF!</definedName>
    <definedName name="boisar" localSheetId="5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5">#REF!</definedName>
    <definedName name="bom" localSheetId="1">#REF!</definedName>
    <definedName name="bom">#REF!</definedName>
    <definedName name="BOM_PR">#REF!</definedName>
    <definedName name="BOM_PR_TOT">#REF!</definedName>
    <definedName name="boml">#REF!</definedName>
    <definedName name="bondstone">#REF!</definedName>
    <definedName name="BONPSCHE" localSheetId="5">#REF!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 localSheetId="5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5">#REF!</definedName>
    <definedName name="bps" localSheetId="1">#REF!</definedName>
    <definedName name="bps">#REF!</definedName>
    <definedName name="BQ">#REF!</definedName>
    <definedName name="BR_Resou" localSheetId="5">#REF!</definedName>
    <definedName name="BR_Resou" localSheetId="1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5" hidden="1">{"form-D1",#N/A,FALSE,"FORM-D1";"form-D1_amt",#N/A,FALSE,"FORM-D1"}</definedName>
    <definedName name="Bridge" hidden="1">{"form-D1",#N/A,FALSE,"FORM-D1";"form-D1_amt",#N/A,FALSE,"FORM-D1"}</definedName>
    <definedName name="brk">#REF!</definedName>
    <definedName name="brk___0">#REF!</definedName>
    <definedName name="bs" localSheetId="5">#REF!</definedName>
    <definedName name="bs">#REF!</definedName>
    <definedName name="BS_9A" localSheetId="5">#REF!</definedName>
    <definedName name="BS_9A">#REF!</definedName>
    <definedName name="BS_9B" localSheetId="5">#REF!</definedName>
    <definedName name="BS_9B">#REF!</definedName>
    <definedName name="bt80.100">#REF!</definedName>
    <definedName name="btb_musd" localSheetId="5">#REF!</definedName>
    <definedName name="btb_musd" localSheetId="1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5">#REF!</definedName>
    <definedName name="building" localSheetId="4">'[37]DETAILED  BOQ'!$A$2</definedName>
    <definedName name="building">#REF!</definedName>
    <definedName name="building___0">#REF!</definedName>
    <definedName name="building___11">#REF!</definedName>
    <definedName name="building___12">#REF!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5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[38]Raipur!#REF!</definedName>
    <definedName name="BuiltIn_Print_Area___0___0___0___0___0___0_1">#REF!</definedName>
    <definedName name="BuiltIn_Print_Area___0___0___0___0___0_1">[38]Raipur!#REF!</definedName>
    <definedName name="BuiltIn_Print_Area___0___0___0___0_1">#REF!</definedName>
    <definedName name="BuiltIn_Print_Area___0___0___0_1">[38]Raipur!#REF!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[38]Raipur!#REF!</definedName>
    <definedName name="BuiltIn_Print_Titles___0___0___0_1">#REF!</definedName>
    <definedName name="BuiltIn_Print_Titles___0___0_1">[38]Raipur!#REF!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>#REF!</definedName>
    <definedName name="Bx" localSheetId="5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>#REF!</definedName>
    <definedName name="c_1">#REF!</definedName>
    <definedName name="c_10">#REF!</definedName>
    <definedName name="c_11">#REF!</definedName>
    <definedName name="c_12">#REF!</definedName>
    <definedName name="c_2">#REF!</definedName>
    <definedName name="c_3">#REF!</definedName>
    <definedName name="c_4">#REF!</definedName>
    <definedName name="c_5">#REF!</definedName>
    <definedName name="c_5a">#REF!</definedName>
    <definedName name="c_6">#REF!</definedName>
    <definedName name="c_6a">#REF!</definedName>
    <definedName name="c_7">#REF!</definedName>
    <definedName name="c_8">#REF!</definedName>
    <definedName name="c_9">#REF!</definedName>
    <definedName name="c_c">#REF!</definedName>
    <definedName name="c_margin" localSheetId="5">#REF!</definedName>
    <definedName name="c_margin">#REF!</definedName>
    <definedName name="C_VALUE" localSheetId="5">#REF!</definedName>
    <definedName name="C_VALUE">#REF!</definedName>
    <definedName name="C0">#REF!</definedName>
    <definedName name="Ca" localSheetId="5">#REF!</definedName>
    <definedName name="Ca">#REF!</definedName>
    <definedName name="caa" localSheetId="5" hidden="1">{"'PROFITABILITY'!$A$1:$F$45"}</definedName>
    <definedName name="caa" hidden="1">{"'PROFITABILITY'!$A$1:$F$45"}</definedName>
    <definedName name="CABLE" localSheetId="5">#REF!</definedName>
    <definedName name="CABLE" localSheetId="1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 localSheetId="4">'[39]Staff Acco.'!#REF!</definedName>
    <definedName name="cant">#REF!</definedName>
    <definedName name="cap" localSheetId="5">#REF!</definedName>
    <definedName name="cap" localSheetId="1">#REF!</definedName>
    <definedName name="cap">#REF!</definedName>
    <definedName name="CAPA1">#N/A</definedName>
    <definedName name="CAPA11">#N/A</definedName>
    <definedName name="CAPA111">#N/A</definedName>
    <definedName name="CAPA2">#N/A</definedName>
    <definedName name="CAPA22">#N/A</definedName>
    <definedName name="CAPA222">#N/A</definedName>
    <definedName name="CAPA3">#N/A</definedName>
    <definedName name="CAPA33">#N/A</definedName>
    <definedName name="CAPA333">#N/A</definedName>
    <definedName name="CAPA4">#N/A</definedName>
    <definedName name="CAPA44">#N/A</definedName>
    <definedName name="CAPA444">#N/A</definedName>
    <definedName name="CAPA7">#N/A</definedName>
    <definedName name="CAPA77">#N/A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5">#REF!</definedName>
    <definedName name="CAUSE">#REF!</definedName>
    <definedName name="CB">INDEX(#REF!,MATCH(#REF!,#REF!,0))</definedName>
    <definedName name="CBISO" localSheetId="5">#REF!</definedName>
    <definedName name="CBISO" localSheetId="1">#REF!</definedName>
    <definedName name="CBISO">#REF!</definedName>
    <definedName name="CBISO145" localSheetId="5">#REF!</definedName>
    <definedName name="CBISO145" localSheetId="1">#REF!</definedName>
    <definedName name="CBISO145">#REF!</definedName>
    <definedName name="CBISO245" localSheetId="1">#REF!</definedName>
    <definedName name="CBISO245">#REF!</definedName>
    <definedName name="CBR220CTL">#REF!</definedName>
    <definedName name="CBR500CTL">#REF!</definedName>
    <definedName name="cc" localSheetId="5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5">#REF!</definedName>
    <definedName name="cccc">#REF!</definedName>
    <definedName name="cd" localSheetId="5">#REF!</definedName>
    <definedName name="cd">#REF!</definedName>
    <definedName name="CD_HW" localSheetId="5">#REF!</definedName>
    <definedName name="CD_HW">#REF!</definedName>
    <definedName name="CD_SPLADL" localSheetId="5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i">'[40]220 11  BS '!#REF!</definedName>
    <definedName name="CDT">#REF!</definedName>
    <definedName name="CE">INDEX(#REF!,MATCH(#REF!,#REF!,0))</definedName>
    <definedName name="ced" localSheetId="5">#REF!</definedName>
    <definedName name="ced">#REF!</definedName>
    <definedName name="CED_BOHW" localSheetId="5">#REF!</definedName>
    <definedName name="CED_BOHW" localSheetId="1">#REF!</definedName>
    <definedName name="CED_BOHW">#REF!</definedName>
    <definedName name="CED_BOSW" localSheetId="1">#REF!</definedName>
    <definedName name="CED_BOSW">#REF!</definedName>
    <definedName name="CED_IDTOHW" localSheetId="1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>#REF!</definedName>
    <definedName name="Cement_124" localSheetId="5">#REF!</definedName>
    <definedName name="Cement_124">#REF!</definedName>
    <definedName name="cent">#REF!</definedName>
    <definedName name="CeramicFloorTiles">#REF!</definedName>
    <definedName name="CF" localSheetId="5">#REF!</definedName>
    <definedName name="CF">#REF!</definedName>
    <definedName name="cf_musd" localSheetId="5">#REF!</definedName>
    <definedName name="cf_musd">#REF!</definedName>
    <definedName name="cfre">#REF!</definedName>
    <definedName name="CG">INDEX(#REF!,MATCH(#REF!,#REF!,0))</definedName>
    <definedName name="cgxcf">#REF!</definedName>
    <definedName name="CH">INDEX(#REF!,MATCH(#REF!,#REF!,0))</definedName>
    <definedName name="ch_area1" localSheetId="5">#REF!</definedName>
    <definedName name="ch_area1">#REF!</definedName>
    <definedName name="ch_area2" localSheetId="5">#REF!</definedName>
    <definedName name="ch_area2">#REF!</definedName>
    <definedName name="ch_area3" localSheetId="5">#REF!</definedName>
    <definedName name="ch_area3">#REF!</definedName>
    <definedName name="ch_area4" localSheetId="5">#REF!</definedName>
    <definedName name="ch_area4">#REF!</definedName>
    <definedName name="chand">#REF!</definedName>
    <definedName name="chandra">#REF!</definedName>
    <definedName name="Charges_of_road_roller">#REF!</definedName>
    <definedName name="CHART">#REF!</definedName>
    <definedName name="ChartData_Monthly">#REF!</definedName>
    <definedName name="ChartData_Weekly">#REF!</definedName>
    <definedName name="check" localSheetId="5">#REF!</definedName>
    <definedName name="check">#REF!</definedName>
    <definedName name="checked">#REF!</definedName>
    <definedName name="CHF" localSheetId="5">#REF!</definedName>
    <definedName name="CHF">#REF!</definedName>
    <definedName name="chk" localSheetId="5">#REF!</definedName>
    <definedName name="chk" localSheetId="1">#REF!</definedName>
    <definedName name="chk">#REF!</definedName>
    <definedName name="chmap1">#N/A</definedName>
    <definedName name="CHW">#REF!</definedName>
    <definedName name="CI">INDEX(#REF!,MATCH(#REF!,#REF!,0))</definedName>
    <definedName name="CIF_ABB_Imp" localSheetId="1">#REF!</definedName>
    <definedName name="CIF_ABB_Imp">#REF!</definedName>
    <definedName name="CIF_ABB_local" localSheetId="1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 localSheetId="5">#REF!</definedName>
    <definedName name="civil">#REF!</definedName>
    <definedName name="CJ">INDEX(#REF!,MATCH(#REF!,#REF!,0))</definedName>
    <definedName name="CK">INDEX(#REF!,MATCH(#REF!,#REF!,0))</definedName>
    <definedName name="Cl" localSheetId="5">#REF!</definedName>
    <definedName name="Cl">#REF!</definedName>
    <definedName name="Cl.Preforma" localSheetId="5" hidden="1">{"Execavation",#N/A,FALSE,"furniture (employer)"}</definedName>
    <definedName name="Cl.Preforma" hidden="1">{"Execavation",#N/A,FALSE,"furniture (employer)"}</definedName>
    <definedName name="cl33kv">#REF!</definedName>
    <definedName name="CLAIMB" localSheetId="5" hidden="1">{"Execavation",#N/A,FALSE,"furniture (employer)"}</definedName>
    <definedName name="CLAIMB" hidden="1">{"Execavation",#N/A,FALSE,"furniture (employer)"}</definedName>
    <definedName name="CLAIMSB" localSheetId="5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5">#REF!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5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M">INDEX(#REF!,MATCH(#REF!,#REF!,0))</definedName>
    <definedName name="CM_14" localSheetId="5">#REF!</definedName>
    <definedName name="CM_14">#REF!</definedName>
    <definedName name="cM_143">#REF!</definedName>
    <definedName name="cmort3">#REF!</definedName>
    <definedName name="co" localSheetId="5">#REF!</definedName>
    <definedName name="co">#REF!</definedName>
    <definedName name="Coarsesand">#REF!</definedName>
    <definedName name="coat">#REF!</definedName>
    <definedName name="Code" hidden="1">#REF!</definedName>
    <definedName name="CODES_AND_COSTS">#REF!</definedName>
    <definedName name="COE" localSheetId="5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5">#REF!</definedName>
    <definedName name="collection" localSheetId="1">#REF!</definedName>
    <definedName name="collection">#REF!</definedName>
    <definedName name="Collie">#REF!</definedName>
    <definedName name="COLLSTATUS" localSheetId="1">#REF!</definedName>
    <definedName name="COLLSTATUS">#REF!</definedName>
    <definedName name="collstatuspage1" localSheetId="1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5">#REF!</definedName>
    <definedName name="commn">#REF!</definedName>
    <definedName name="Common">#REF!</definedName>
    <definedName name="COMP" localSheetId="5">#REF!</definedName>
    <definedName name="COMP" localSheetId="1">#REF!</definedName>
    <definedName name="COMP">#REF!</definedName>
    <definedName name="company" localSheetId="1">#REF!</definedName>
    <definedName name="company">#REF!</definedName>
    <definedName name="Company_Name">#REF!</definedName>
    <definedName name="compressor">#REF!</definedName>
    <definedName name="con">#REF!</definedName>
    <definedName name="CONCABLES" localSheetId="5">#REF!</definedName>
    <definedName name="CONCABLES">#REF!</definedName>
    <definedName name="CONCABLES220" localSheetId="5">#REF!</definedName>
    <definedName name="CONCABLES220">#REF!</definedName>
    <definedName name="Concpaver">#REF!</definedName>
    <definedName name="cONCRETE" localSheetId="5" hidden="1">{"form-D1",#N/A,FALSE,"FORM-D1";"form-D1_amt",#N/A,FALSE,"FORM-D1"}</definedName>
    <definedName name="cONCRETE" hidden="1">{"form-D1",#N/A,FALSE,"FORM-D1";"form-D1_amt",#N/A,FALSE,"FORM-D1"}</definedName>
    <definedName name="COND" localSheetId="5">#REF!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 localSheetId="5">#REF!</definedName>
    <definedName name="CONDUIT">#REF!</definedName>
    <definedName name="config">#REF!</definedName>
    <definedName name="CONS">#REF!</definedName>
    <definedName name="cons.smm">#REF!</definedName>
    <definedName name="const" localSheetId="5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 localSheetId="1">#REF!</definedName>
    <definedName name="CONTENTS">#REF!</definedName>
    <definedName name="CONTRACT_NO">#REF!</definedName>
    <definedName name="Contract_weight">'[24](2) CWBS'!$B$1</definedName>
    <definedName name="control132">#REF!</definedName>
    <definedName name="conversion_type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>#REF!</definedName>
    <definedName name="COS" localSheetId="5">#REF!</definedName>
    <definedName name="COS">#REF!</definedName>
    <definedName name="cosq">#REF!</definedName>
    <definedName name="cost">#REF!</definedName>
    <definedName name="Cost__Ex_Works" localSheetId="5">#REF!</definedName>
    <definedName name="Cost__Ex_Works">#REF!</definedName>
    <definedName name="Cost_code">#REF!</definedName>
    <definedName name="Cost_curve">#REF!</definedName>
    <definedName name="Cost_for_10_Hp_Hr.">#REF!</definedName>
    <definedName name="Cost_of_water_including_filling_the_tanker">#REF!</definedName>
    <definedName name="Cost_Per_Manday">#REF!</definedName>
    <definedName name="COST_PSCH">#REF!</definedName>
    <definedName name="COST_PSCH1">#REF!</definedName>
    <definedName name="COSTING">#REF!</definedName>
    <definedName name="COU">#REF!</definedName>
    <definedName name="COU___0">#REF!</definedName>
    <definedName name="COU___13">#REF!</definedName>
    <definedName name="cover">#REF!</definedName>
    <definedName name="Cover_blocks">#REF!</definedName>
    <definedName name="Cover1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5">#REF!</definedName>
    <definedName name="cp">#REF!</definedName>
    <definedName name="CPLG">#REF!</definedName>
    <definedName name="CPM">#REF!</definedName>
    <definedName name="CPRP" localSheetId="5">#REF!</definedName>
    <definedName name="CPRP">#REF!</definedName>
    <definedName name="cprp_lucknow" localSheetId="5">#REF!</definedName>
    <definedName name="cprp_lucknow">#REF!</definedName>
    <definedName name="cprp_mandola">#REF!</definedName>
    <definedName name="CP새단가">#REF!</definedName>
    <definedName name="cr" localSheetId="4">[41]dBase!$J$14</definedName>
    <definedName name="cr">#REF!</definedName>
    <definedName name="cr_monthly_interim_application_no__01_revised__payment_certificate">#REF!</definedName>
    <definedName name="CRB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5">#REF!</definedName>
    <definedName name="C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>#REF!</definedName>
    <definedName name="Currency_Rates">#REF!</definedName>
    <definedName name="CurrencyPhrase">#REF!</definedName>
    <definedName name="current1" localSheetId="5">#REF!</definedName>
    <definedName name="current1">#REF!</definedName>
    <definedName name="current2" localSheetId="5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ustoms_clearance">#REF!</definedName>
    <definedName name="cutback">#REF!</definedName>
    <definedName name="CV" hidden="1">#NAME?</definedName>
    <definedName name="cvd" localSheetId="5">#REF!</definedName>
    <definedName name="cvd">#REF!</definedName>
    <definedName name="CVD_HW">#REF!</definedName>
    <definedName name="CVD_SW">#REF!</definedName>
    <definedName name="cvdcess">#REF!</definedName>
    <definedName name="CVT">#REF!</definedName>
    <definedName name="cw">20</definedName>
    <definedName name="cx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>INDEX(#REF!,MATCH(#REF!,#REF!,0))</definedName>
    <definedName name="d_jp" localSheetId="5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65536A1">#REF!</definedName>
    <definedName name="D8Data">#REF!</definedName>
    <definedName name="Da">#REF!</definedName>
    <definedName name="DAdsaD" hidden="1">#REF!</definedName>
    <definedName name="dam">#REF!</definedName>
    <definedName name="Dampers" localSheetId="5" hidden="1">{"'PROFITABILITY'!$A$1:$F$45"}</definedName>
    <definedName name="Dampers" hidden="1">{"'PROFITABILITY'!$A$1:$F$45"}</definedName>
    <definedName name="DANGA">#REF!,#REF!</definedName>
    <definedName name="DaRWk1" localSheetId="5">#REF!</definedName>
    <definedName name="DaRWk1">#REF!</definedName>
    <definedName name="DaRWk10" localSheetId="5">#REF!</definedName>
    <definedName name="DaRWk10">#REF!</definedName>
    <definedName name="DaRWk11" localSheetId="5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 hidden="1">#REF!</definedName>
    <definedName name="DATA15" localSheetId="5">#REF!</definedName>
    <definedName name="DATA15">#REF!</definedName>
    <definedName name="DATA16" localSheetId="5">#REF!</definedName>
    <definedName name="DATA16">#REF!</definedName>
    <definedName name="DATA17" localSheetId="5">#REF!</definedName>
    <definedName name="DATA17">#REF!</definedName>
    <definedName name="DATA18" localSheetId="5">#REF!</definedName>
    <definedName name="DATA18" localSheetId="1">#REF!</definedName>
    <definedName name="DATA18">#REF!</definedName>
    <definedName name="DATA19" localSheetId="1">#REF!</definedName>
    <definedName name="DATA19">#REF!</definedName>
    <definedName name="data2" hidden="1">#REF!</definedName>
    <definedName name="data3" hidden="1">#REF!</definedName>
    <definedName name="_xlnm.Database" localSheetId="4">#N/A</definedName>
    <definedName name="_xlnm.Database" localSheetId="1">#REF!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>#REF!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>#REF!</definedName>
    <definedName name="DCARRAY">#REF!</definedName>
    <definedName name="DCARRAY_1">#REF!</definedName>
    <definedName name="dceff">#REF!</definedName>
    <definedName name="DCF">#REF!</definedName>
    <definedName name="DCLAY">#REF!</definedName>
    <definedName name="dcrw">#REF!</definedName>
    <definedName name="dcrwk1" localSheetId="5">#REF!</definedName>
    <definedName name="dcrwk1">#REF!</definedName>
    <definedName name="dcrwk10" localSheetId="5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cvrdrv">#REF!</definedName>
    <definedName name="dd" localSheetId="5" hidden="1">{"'PROFITABILITY'!$A$1:$F$45"}</definedName>
    <definedName name="dd" hidden="1">{"'PROFITABILITY'!$A$1:$F$45"}</definedName>
    <definedName name="DD_1">NA()</definedName>
    <definedName name="ddash">#REF!</definedName>
    <definedName name="DDD" localSheetId="5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dfd">#REF!</definedName>
    <definedName name="DDK" localSheetId="5">#REF!</definedName>
    <definedName name="DDK">#REF!</definedName>
    <definedName name="dds">#REF!</definedName>
    <definedName name="DE" localSheetId="5">INDEX(#REF!,MATCH(#REF!,#REF!,0))</definedName>
    <definedName name="DE">INDEX(#REF!,MATCH(#REF!,#REF!,0))</definedName>
    <definedName name="de_cost" localSheetId="5">#REF!</definedName>
    <definedName name="de_cost">#REF!</definedName>
    <definedName name="DEBTORS" localSheetId="5">#REF!</definedName>
    <definedName name="DEBTORS" localSheetId="1">#REF!</definedName>
    <definedName name="DEBTORS">#REF!</definedName>
    <definedName name="DEC.GH">#REF!</definedName>
    <definedName name="DEED" localSheetId="1">#REF!</definedName>
    <definedName name="DEED">#REF!</definedName>
    <definedName name="deep">#REF!</definedName>
    <definedName name="DEF">#REF!</definedName>
    <definedName name="DEHRI" localSheetId="5">#REF!</definedName>
    <definedName name="DEHRI">#REF!</definedName>
    <definedName name="DelDC" localSheetId="5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5" hidden="1">{"'PROFITABILITY'!$A$1:$F$45"}</definedName>
    <definedName name="DELTA" hidden="1">{"'PROFITABILITY'!$A$1:$F$45"}</definedName>
    <definedName name="DELTA1" localSheetId="5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lyw">#REF!</definedName>
    <definedName name="DEM" localSheetId="1">#REF!</definedName>
    <definedName name="DEM">#REF!</definedName>
    <definedName name="den">#REF!</definedName>
    <definedName name="DepartmentRange">[42]Listing!$C$1:$C$33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cipline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5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 localSheetId="5">#REF!</definedName>
    <definedName name="det_act_plan">#REF!</definedName>
    <definedName name="Detailed">#REF!</definedName>
    <definedName name="Details">#REF!</definedName>
    <definedName name="dev" localSheetId="4">'[43]july-I'!$H$126:$H$140</definedName>
    <definedName name="dev">#REF!</definedName>
    <definedName name="df" localSheetId="5" hidden="1">#REF!</definedName>
    <definedName name="df" hidden="1">#REF!</definedName>
    <definedName name="dfadf" localSheetId="5">(#REF!,#REF!)</definedName>
    <definedName name="dfadf">(#REF!,#REF!)</definedName>
    <definedName name="dfadvdsv">#REF!</definedName>
    <definedName name="dfaf" localSheetId="5" hidden="1">{"'장비'!$A$3:$M$12"}</definedName>
    <definedName name="dfaf" hidden="1">{"'장비'!$A$3:$M$12"}</definedName>
    <definedName name="DFD" localSheetId="5" hidden="1">{"'PROFITABILITY'!$A$1:$F$45"}</definedName>
    <definedName name="DFD" hidden="1">{"'PROFITABILITY'!$A$1:$F$45"}</definedName>
    <definedName name="dfd_1">#REF!</definedName>
    <definedName name="dfdf">[44]Report!#REF!</definedName>
    <definedName name="dfdfdfd" localSheetId="5" hidden="1">{"'PROFITABILITY'!$A$1:$F$45"}</definedName>
    <definedName name="dfdfdfd" hidden="1">{"'PROFITABILITY'!$A$1:$F$45"}</definedName>
    <definedName name="dfdfs" localSheetId="5" hidden="1">{"'Sheet1'!$A$4386:$N$4591"}</definedName>
    <definedName name="dfdfs" hidden="1">{"'Sheet1'!$A$4386:$N$4591"}</definedName>
    <definedName name="DFDSF" hidden="1">#REF!</definedName>
    <definedName name="DFF" localSheetId="5">#REF!</definedName>
    <definedName name="DFF">#REF!</definedName>
    <definedName name="DFHGFKLJHG">#N/A</definedName>
    <definedName name="DFINE">#REF!</definedName>
    <definedName name="DFR">#REF!</definedName>
    <definedName name="dfrads">#REF!</definedName>
    <definedName name="dfsdf">#REF!</definedName>
    <definedName name="dfsga">#REF!</definedName>
    <definedName name="DG" localSheetId="1">#REF!</definedName>
    <definedName name="DG">#REF!</definedName>
    <definedName name="DG_Total" localSheetId="1">#REF!</definedName>
    <definedName name="DG_Total">#REF!</definedName>
    <definedName name="dg125kva">#REF!</definedName>
    <definedName name="dg250KVA">#REF!</definedName>
    <definedName name="dgfgfd" hidden="1">{#N/A,#N/A,FALSE,"COVER.XLS";#N/A,#N/A,FALSE,"RACT1.XLS";#N/A,#N/A,FALSE,"RACT2.XLS";#N/A,#N/A,FALSE,"ECCMP";#N/A,#N/A,FALSE,"WELDER.XLS"}</definedName>
    <definedName name="dgn" localSheetId="5">#REF!</definedName>
    <definedName name="dgn">#REF!</definedName>
    <definedName name="dgp" localSheetId="5">#REF!</definedName>
    <definedName name="dgp" localSheetId="1">#REF!</definedName>
    <definedName name="dgp">#REF!</definedName>
    <definedName name="dgv">#REF!</definedName>
    <definedName name="DH">INDEX(#REF!,MATCH(#REF!,#REF!,0))</definedName>
    <definedName name="dhgh">#REF!</definedName>
    <definedName name="DHTML" localSheetId="5" hidden="1">{"'Sheet1'!$A$4386:$N$4591"}</definedName>
    <definedName name="DHTML" hidden="1">{"'Sheet1'!$A$4386:$N$4591"}</definedName>
    <definedName name="Di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>#REF!</definedName>
    <definedName name="diff" localSheetId="5">#REF!</definedName>
    <definedName name="diff" localSheetId="1">#REF!</definedName>
    <definedName name="diff">#REF!</definedName>
    <definedName name="diff1" localSheetId="5">#REF!</definedName>
    <definedName name="diff1" localSheetId="1">#REF!</definedName>
    <definedName name="diff1">#REF!</definedName>
    <definedName name="DIns" localSheetId="5">#REF!</definedName>
    <definedName name="DIns">#REF!</definedName>
    <definedName name="Dis" localSheetId="5" hidden="1">{"'PROFITABILITY'!$A$1:$F$45"}</definedName>
    <definedName name="Dis" hidden="1">{"'PROFITABILITY'!$A$1:$F$45"}</definedName>
    <definedName name="DIS_UNIT">#REF!</definedName>
    <definedName name="disc" localSheetId="5">#REF!</definedName>
    <definedName name="disc" localSheetId="1">#REF!</definedName>
    <definedName name="disc">#REF!</definedName>
    <definedName name="Discount" hidden="1">#REF!</definedName>
    <definedName name="Discount1" localSheetId="5">#REF!</definedName>
    <definedName name="Discount1">#REF!</definedName>
    <definedName name="disdir">#REF!</definedName>
    <definedName name="display_area_2" hidden="1">#REF!</definedName>
    <definedName name="DIST1">[20]Coalmine!#REF!</definedName>
    <definedName name="Distrib" localSheetId="5">#REF!</definedName>
    <definedName name="Distrib">#REF!</definedName>
    <definedName name="DIV">1000000</definedName>
    <definedName name="diz">#REF!</definedName>
    <definedName name="DJ">INDEX(#REF!,MATCH(#REF!,#REF!,0))</definedName>
    <definedName name="DJH">#REF!</definedName>
    <definedName name="DK" localSheetId="5">INDEX(#REF!,MATCH(#REF!,#REF!,0))</definedName>
    <definedName name="DK">INDEX(#REF!,MATCH(#REF!,#REF!,0))</definedName>
    <definedName name="dkd" localSheetId="5">#REF!</definedName>
    <definedName name="dkd">#REF!</definedName>
    <definedName name="DKG" localSheetId="5" hidden="1">{"'PROFITABILITY'!$A$1:$F$45"}</definedName>
    <definedName name="DKG" hidden="1">{"'PROFITABILITY'!$A$1:$F$45"}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5">#REF!</definedName>
    <definedName name="DM">#REF!</definedName>
    <definedName name="dms">#REF!</definedName>
    <definedName name="dmt">#REF!</definedName>
    <definedName name="DMUCK">#REF!</definedName>
    <definedName name="DMUSD" localSheetId="5">#REF!</definedName>
    <definedName name="DMUSD">#REF!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>#REF!</definedName>
    <definedName name="dol">#REF!</definedName>
    <definedName name="dol7.5" localSheetId="5">#REF!</definedName>
    <definedName name="dol7.5">#REF!</definedName>
    <definedName name="DOLLARS1">#REF!</definedName>
    <definedName name="DOLLARS2">#REF!</definedName>
    <definedName name="Dome1" localSheetId="4">'[45]Data Sheet'!$B$3:$B$51</definedName>
    <definedName name="Dome1">'[46]Data Sheet'!$B$3:$B$51</definedName>
    <definedName name="domestic_global">#REF!</definedName>
    <definedName name="Double">#REF!</definedName>
    <definedName name="Doz">#REF!</definedName>
    <definedName name="DPN" localSheetId="5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>#REF!&amp;#REF!&amp;#REF!&amp;#REF!&amp;#REF!&amp;#REF!&amp;#REF!&amp;#REF!&amp;#REF!&amp;#REF!</definedName>
    <definedName name="dq">#REF!</definedName>
    <definedName name="DR.33">#REF!</definedName>
    <definedName name="DR.46">#REF!</definedName>
    <definedName name="DR.56">#REF!</definedName>
    <definedName name="drain_trap" localSheetId="5">#REF!</definedName>
    <definedName name="drain_trap">#REF!</definedName>
    <definedName name="DRAWING">#REF!</definedName>
    <definedName name="DRBA3O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>#REF!</definedName>
    <definedName name="DS" localSheetId="5">#REF!</definedName>
    <definedName name="DS">#REF!</definedName>
    <definedName name="Ds___0">#REF!</definedName>
    <definedName name="Ds___13">#REF!</definedName>
    <definedName name="dsad" localSheetId="5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5">#REF!</definedName>
    <definedName name="dsada">#REF!</definedName>
    <definedName name="dsargfdg">#REF!</definedName>
    <definedName name="dsat">#REF!</definedName>
    <definedName name="dsdf" hidden="1">#REF!</definedName>
    <definedName name="dsds" hidden="1">#REF!</definedName>
    <definedName name="dsdsdls" localSheetId="5">#REF!</definedName>
    <definedName name="dsdsdls">#REF!</definedName>
    <definedName name="DSF">#REF!</definedName>
    <definedName name="dsfadsf">#REF!</definedName>
    <definedName name="dsgtgx" localSheetId="1">#REF!</definedName>
    <definedName name="dsgtgx">#REF!</definedName>
    <definedName name="DSSWEE" localSheetId="5" hidden="1">{"form-D1",#N/A,FALSE,"FORM-D1";"form-D1_amt",#N/A,FALSE,"FORM-D1"}</definedName>
    <definedName name="DSSWEE" hidden="1">{"form-D1",#N/A,FALSE,"FORM-D1";"form-D1_amt",#N/A,FALSE,"FORM-D1"}</definedName>
    <definedName name="Dt">[47]Codes!$C$8</definedName>
    <definedName name="dtnps" localSheetId="5">#REF!</definedName>
    <definedName name="dtnps">#REF!</definedName>
    <definedName name="dtyr">#REF!</definedName>
    <definedName name="dual_plate_check" localSheetId="5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5">#REF!</definedName>
    <definedName name="E" localSheetId="4">'[34]PRECAST lightconc-II'!$K$20</definedName>
    <definedName name="e" localSheetId="1">#REF!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>INDEX(#REF!,MATCH(#REF!,#REF!,0))</definedName>
    <definedName name="Eair">#REF!</definedName>
    <definedName name="EARTH">#REF!</definedName>
    <definedName name="EARTH1">#REF!</definedName>
    <definedName name="Earthing">[48]Earthing!$A$3:$I$855</definedName>
    <definedName name="Earthwork">#REF!</definedName>
    <definedName name="eawerawea">[27]NWC!#REF!</definedName>
    <definedName name="EB">INDEX(#REF!,MATCH(#REF!,#REF!,0))</definedName>
    <definedName name="EB_Total" localSheetId="5">#REF!</definedName>
    <definedName name="EB_Total" localSheetId="1">#REF!</definedName>
    <definedName name="EB_Total">#REF!</definedName>
    <definedName name="EC">INDEX(#REF!,MATCH(#REF!,#REF!,0))</definedName>
    <definedName name="ec_charges" localSheetId="1">#REF!</definedName>
    <definedName name="ec_charges">#REF!</definedName>
    <definedName name="ecfact" localSheetId="1">#REF!</definedName>
    <definedName name="ecfact">#REF!</definedName>
    <definedName name="Econd">#REF!</definedName>
    <definedName name="ecs">#REF!</definedName>
    <definedName name="ED">#REF!</definedName>
    <definedName name="ED_list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e">#REF!</definedName>
    <definedName name="eeds">#REF!</definedName>
    <definedName name="eee" localSheetId="5" hidden="1">{"'PROFITABILITY'!$A$1:$F$45"}</definedName>
    <definedName name="eee" hidden="1">{"'PROFITABILITY'!$A$1:$F$45"}</definedName>
    <definedName name="EEEE" localSheetId="5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lat">[36]strain!#REF!</definedName>
    <definedName name="EEpi">#REF!</definedName>
    <definedName name="EEst">#REF!</definedName>
    <definedName name="EF">INDEX(#REF!,MATCH(#REF!,#REF!,0))</definedName>
    <definedName name="EFFECT">#REF!</definedName>
    <definedName name="EFFICIENCY">#REF!</definedName>
    <definedName name="EFINE">#REF!</definedName>
    <definedName name="EG">INDEX(#REF!,MATCH(#REF!,#REF!,0))</definedName>
    <definedName name="EH">INDEX(#REF!,MATCH(#REF!,#REF!,0))</definedName>
    <definedName name="EH_001_1" localSheetId="5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>INDEX(#REF!,MATCH(#REF!,#REF!,0))</definedName>
    <definedName name="eid">#REF!</definedName>
    <definedName name="EJ">INDEX(#REF!,MATCH(#REF!,#REF!,0))</definedName>
    <definedName name="EK">INDEX(#REF!,MATCH(#REF!,#REF!,0))</definedName>
    <definedName name="EL">INDEX(#REF!,MATCH(#REF!,#REF!,0))</definedName>
    <definedName name="elb">#REF!</definedName>
    <definedName name="elec">#REF!</definedName>
    <definedName name="elt">#REF!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5" hidden="1">{"Execavation",#N/A,FALSE,"furniture (employer)"}</definedName>
    <definedName name="emb" hidden="1">{"Execavation",#N/A,FALSE,"furniture (employer)"}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>#REF!</definedName>
    <definedName name="En" localSheetId="5">#REF!</definedName>
    <definedName name="En">#REF!</definedName>
    <definedName name="End_Bal">#REF!</definedName>
    <definedName name="End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_AGWC">'[49]EP 13-14'!#REF!</definedName>
    <definedName name="EP_AM">'[49]EP 13-14'!#REF!</definedName>
    <definedName name="EP_ANFA">'[49]EP 13-14'!#REF!</definedName>
    <definedName name="EP_ANFE">'[49]EP 13-14'!#REF!</definedName>
    <definedName name="EP_ANFEBG">'[49]EP 13-14'!#REF!</definedName>
    <definedName name="EP_ANWC">'[49]EP 13-14'!#REF!</definedName>
    <definedName name="EP_Apr">'[49]EP 13-14'!$AN:$AN</definedName>
    <definedName name="EP_Aug">'[49]EP 13-14'!$AR:$AR</definedName>
    <definedName name="EP_Avg_Adv">'[49]EP 13-14'!#REF!</definedName>
    <definedName name="EP_Avg_COI">'[49]EP 13-14'!#REF!</definedName>
    <definedName name="EP_Avg_OCA">'[49]EP 13-14'!#REF!</definedName>
    <definedName name="EP_Avg_OCL">'[49]EP 13-14'!#REF!</definedName>
    <definedName name="EP_Avg_OS">'[49]EP 13-14'!#REF!</definedName>
    <definedName name="EP_Avg_Stk">'[49]EP 13-14'!#REF!</definedName>
    <definedName name="EP_Avg_VC">'[49]EP 13-14'!#REF!</definedName>
    <definedName name="EP_Avg_WC_Key">#REF!</definedName>
    <definedName name="EP_COI">'[49]EP 13-14'!#REF!</definedName>
    <definedName name="EP_Dec">'[49]EP 13-14'!$AV:$AV</definedName>
    <definedName name="EP_Deprn">'[49]EP 13-14'!#REF!</definedName>
    <definedName name="EP_Feb">'[49]EP 13-14'!$AX:$AX</definedName>
    <definedName name="EP_GM">'[49]EP 13-14'!#REF!</definedName>
    <definedName name="EP_Jan">'[49]EP 13-14'!$AW:$AW</definedName>
    <definedName name="EP_Jul">'[49]EP 13-14'!$AQ:$AQ</definedName>
    <definedName name="EP_Jun">'[49]EP 13-14'!$AP:$AP</definedName>
    <definedName name="EP_Key">'[49]EP 13-14'!#REF!</definedName>
    <definedName name="EP_Mar">'[49]EP 13-14'!$AY:$AY</definedName>
    <definedName name="EP_MAT_Sales">'[49]EP 13-14'!#REF!</definedName>
    <definedName name="EP_May">'[49]EP 13-14'!$AO:$AO</definedName>
    <definedName name="EP_Nov">'[49]EP 13-14'!$AU:$AU</definedName>
    <definedName name="EP_NWC">'[49]EP 13-14'!#REF!</definedName>
    <definedName name="EP_OB_Cust">'[49]EP 13-14'!#REF!</definedName>
    <definedName name="EP_OB_IU">'[49]EP 13-14'!#REF!</definedName>
    <definedName name="EP_OCA">'[49]EP 13-14'!#REF!</definedName>
    <definedName name="EP_OCL">'[49]EP 13-14'!#REF!</definedName>
    <definedName name="EP_Oct">'[49]EP 13-14'!$AT:$AT</definedName>
    <definedName name="EP_OD_Common">'[49]EP 13-14'!#REF!</definedName>
    <definedName name="EP_OI_Cust">'[49]EP 13-14'!#REF!</definedName>
    <definedName name="EP_OI_IU">'[49]EP 13-14'!#REF!</definedName>
    <definedName name="EP_OS">'[49]EP 13-14'!#REF!</definedName>
    <definedName name="EP_PBDIT">'[49]EP 13-14'!#REF!</definedName>
    <definedName name="EP_PBIT">'[49]EP 13-14'!#REF!</definedName>
    <definedName name="EP_Per_Key">#REF!</definedName>
    <definedName name="EP_Res_Key">#REF!</definedName>
    <definedName name="EP_Sales_Cust">'[49]EP 13-14'!#REF!</definedName>
    <definedName name="EP_Sales_IU">'[49]EP 13-14'!#REF!</definedName>
    <definedName name="EP_Sep">'[49]EP 13-14'!$AS:$AS</definedName>
    <definedName name="EP_Stk">'[49]EP 13-14'!#REF!</definedName>
    <definedName name="EP_Top_Key">#REF!</definedName>
    <definedName name="EP_VC">'[49]EP 13-14'!#REF!</definedName>
    <definedName name="EP_WC_Key">#REF!</definedName>
    <definedName name="Epa">#REF!</definedName>
    <definedName name="Epi">#REF!</definedName>
    <definedName name="eq_index" localSheetId="5">#REF!</definedName>
    <definedName name="eq_index">#REF!</definedName>
    <definedName name="EQMOB" localSheetId="5">#REF!</definedName>
    <definedName name="EQMOB">#REF!</definedName>
    <definedName name="EQUIPCOM">#REF!</definedName>
    <definedName name="EquipmentType">#REF!</definedName>
    <definedName name="er">#REF!</definedName>
    <definedName name="ErCost">#REF!</definedName>
    <definedName name="ere" localSheetId="5">#REF!</definedName>
    <definedName name="ere">#REF!</definedName>
    <definedName name="ERE_RATE">IF([50]EREC_BAL!$G1&gt;=44242,_xlfn.XLOOKUP([50]EREC_BAL!$C1,[50]RATE!$A$3:$A$36,[50]RATE!$B$3:$B$36),0)</definedName>
    <definedName name="EREBOQ132">#REF!</definedName>
    <definedName name="EREBOQ400">#REF!</definedName>
    <definedName name="erec" localSheetId="5">#REF!</definedName>
    <definedName name="erec">#REF!</definedName>
    <definedName name="erecps" localSheetId="5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>OFFSET(#REF!,0,0,COUNTA(#REF!),1)</definedName>
    <definedName name="erer">#REF!</definedName>
    <definedName name="ERIP">#REF!</definedName>
    <definedName name="ERT">IFERROR(LEFT(INDEX(#REF!,MATCH(#REF!,#REF!,0)),3),"")</definedName>
    <definedName name="ERTYYWWS" localSheetId="5" hidden="1">{"form-D1",#N/A,FALSE,"FORM-D1";"form-D1_amt",#N/A,FALSE,"FORM-D1"}</definedName>
    <definedName name="ERTYYWWS" hidden="1">{"form-D1",#N/A,FALSE,"FORM-D1";"form-D1_amt",#N/A,FALSE,"FORM-D1"}</definedName>
    <definedName name="ERV" localSheetId="5">#REF!</definedName>
    <definedName name="ERV" localSheetId="1">#REF!</definedName>
    <definedName name="ERV">#REF!</definedName>
    <definedName name="eryq43y7">#REF!</definedName>
    <definedName name="Es" localSheetId="5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 localSheetId="1">#REF!</definedName>
    <definedName name="ESC_BOHW">#REF!</definedName>
    <definedName name="ESC_BOSW" localSheetId="1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hidden="1">#REF!</definedName>
    <definedName name="ESCPRD_BOHW" localSheetId="5">#REF!</definedName>
    <definedName name="ESCPRD_BOHW">#REF!</definedName>
    <definedName name="ESCPRD_BOSW" localSheetId="5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>INDIRECT(VLOOKUP(#REF!,#REF!,1,0))</definedName>
    <definedName name="etu">#REF!</definedName>
    <definedName name="ETUDEBT">#REF!</definedName>
    <definedName name="etwet" localSheetId="5">#REF!</definedName>
    <definedName name="etwet">#REF!</definedName>
    <definedName name="eun" localSheetId="5">#REF!</definedName>
    <definedName name="eun">#REF!</definedName>
    <definedName name="EUR">#REF!</definedName>
    <definedName name="EURO">#REF!</definedName>
    <definedName name="EVA">#REF!</definedName>
    <definedName name="EVM_COST">#REF!</definedName>
    <definedName name="ew" localSheetId="5">#REF!,#REF!,#REF!,#REF!,#REF!,#REF!,#REF!,#REF!,#REF!,#REF!,#REF!,#REF!,#REF!</definedName>
    <definedName name="ew">#REF!,#REF!,#REF!,#REF!,#REF!,#REF!,#REF!,#REF!,#REF!,#REF!,#REF!,#REF!,#REF!</definedName>
    <definedName name="EWEQEWE">[27]GWC!#REF!</definedName>
    <definedName name="ewer" localSheetId="5" hidden="1">{"'PROFITABILITY'!$A$1:$F$45"}</definedName>
    <definedName name="ewer" hidden="1">{"'PROFITABILITY'!$A$1:$F$45"}</definedName>
    <definedName name="ewre" hidden="1">#REF!</definedName>
    <definedName name="EWWW" localSheetId="5" hidden="1">{"form-D1",#N/A,FALSE,"FORM-D1";"form-D1_amt",#N/A,FALSE,"FORM-D1"}</definedName>
    <definedName name="EWWW" hidden="1">{"form-D1",#N/A,FALSE,"FORM-D1";"form-D1_amt",#N/A,FALSE,"FORM-D1"}</definedName>
    <definedName name="ex" localSheetId="5">#REF!</definedName>
    <definedName name="ex">#REF!</definedName>
    <definedName name="ex_joint">#REF!</definedName>
    <definedName name="Ex_Rate_LC_per_FC">#REF!</definedName>
    <definedName name="ExcavatorPOL">#REF!</definedName>
    <definedName name="excavcl">#REF!</definedName>
    <definedName name="excavtion_offset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>NA()</definedName>
    <definedName name="Excel_BuiltIn__FilterDatabase_31" localSheetId="5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>#REF!</definedName>
    <definedName name="Excel_BuiltIn__FilterDatabase_7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>"$#REF!.$A$1:$Z$38"</definedName>
    <definedName name="Excel_BuiltIn_Print_Area_1" localSheetId="5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5">"$#REF!.$A$1:$O$42"</definedName>
    <definedName name="Excel_BuiltIn_Print_Area_2">"$#REF!.$A$1:$O$42"</definedName>
    <definedName name="Excel_BuiltIn_Print_Area_2_1" localSheetId="5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5">#REF!</definedName>
    <definedName name="Excel_BuiltIn_Print_Area_4_1">#REF!</definedName>
    <definedName name="Excel_BuiltIn_Print_Area_4_1_1" localSheetId="5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 localSheetId="5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5">#REF!</definedName>
    <definedName name="Excel_BuiltIn_Print_Titles_3_1_1">#REF!</definedName>
    <definedName name="Excel_BuiltIn_Print_Titles_4_1" localSheetId="5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5">#REF!</definedName>
    <definedName name="exp_ch">#REF!</definedName>
    <definedName name="expense">#REF!</definedName>
    <definedName name="EXPHEADS" localSheetId="5">#REF!</definedName>
    <definedName name="EXPHEADS" localSheetId="1">#REF!</definedName>
    <definedName name="EXPHEADS">#REF!</definedName>
    <definedName name="Exrate">#REF!</definedName>
    <definedName name="EXST" hidden="1">{"'PROFITABILITY'!$A$1:$F$45"}</definedName>
    <definedName name="external" localSheetId="1">#REF!</definedName>
    <definedName name="external">#REF!</definedName>
    <definedName name="Extra_Pay">#REF!</definedName>
    <definedName name="ExtraCredit">#REF!</definedName>
    <definedName name="_xlnm.Extract">#REF!</definedName>
    <definedName name="exwks" localSheetId="1">#REF!</definedName>
    <definedName name="exwks">#REF!</definedName>
    <definedName name="f">#REF!</definedName>
    <definedName name="F___0">#REF!</definedName>
    <definedName name="f_1" localSheetId="5" hidden="1">{"'PROFITABILITY'!$A$1:$F$45"}</definedName>
    <definedName name="f_1" hidden="1">{"'PROFITABILITY'!$A$1:$F$45"}</definedName>
    <definedName name="f_shape">#REF!</definedName>
    <definedName name="FA" localSheetId="5">INDEX(#REF!,MATCH(#REF!,#REF!,0))</definedName>
    <definedName name="FA">INDEX(#REF!,MATCH(#REF!,#REF!,0))</definedName>
    <definedName name="FabricatedTMT">#REF!</definedName>
    <definedName name="fac">0.825</definedName>
    <definedName name="faciastone">#REF!</definedName>
    <definedName name="facom">#REF!</definedName>
    <definedName name="facplc" localSheetId="5">#REF!</definedName>
    <definedName name="facplc">#REF!</definedName>
    <definedName name="Factor" localSheetId="5">#REF!</definedName>
    <definedName name="Factor">#REF!</definedName>
    <definedName name="Factora" localSheetId="5">#REF!/#REF!</definedName>
    <definedName name="Factora">#REF!/#REF!</definedName>
    <definedName name="fafas">#REF!</definedName>
    <definedName name="fafur">#REF!</definedName>
    <definedName name="FAH">#REF!</definedName>
    <definedName name="faplm">#REF!</definedName>
    <definedName name="fapms">#REF!</definedName>
    <definedName name="fasdfasdf">#REF!</definedName>
    <definedName name="FASDFSD">#REF!</definedName>
    <definedName name="fasf">#REF!</definedName>
    <definedName name="fasfa" localSheetId="5" hidden="1">{"'PROFITABILITY'!$A$1:$F$45"}</definedName>
    <definedName name="fasfa" hidden="1">{"'PROFITABILITY'!$A$1:$F$45"}</definedName>
    <definedName name="faultMVA">#REF!</definedName>
    <definedName name="faveh">#REF!</definedName>
    <definedName name="Fb" localSheetId="5">#REF!</definedName>
    <definedName name="Fb">#REF!</definedName>
    <definedName name="FC" localSheetId="5">#REF!</definedName>
    <definedName name="FC">#REF!</definedName>
    <definedName name="fcgc">#REF!</definedName>
    <definedName name="FCL">#REF!</definedName>
    <definedName name="FCode" hidden="1">#REF!</definedName>
    <definedName name="FCR">#REF!</definedName>
    <definedName name="FD">INDEX(#REF!,MATCH(#REF!,#REF!,0))</definedName>
    <definedName name="fda">#REF!</definedName>
    <definedName name="fdb">#REF!</definedName>
    <definedName name="FDF">#REF!</definedName>
    <definedName name="fdfds" localSheetId="5">#REF!</definedName>
    <definedName name="fdfds">#REF!</definedName>
    <definedName name="FDGSDFG" localSheetId="5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>#REF!</definedName>
    <definedName name="FDN">#REF!</definedName>
    <definedName name="FDN_Conc">IFERROR(IF(#REF!&gt;=44242,(_xlfn.XLOOKUP(#REF!&amp;#REF!,#REF!,#REF!)),0),"")</definedName>
    <definedName name="FDN_Data">'[51]foundation counsumption'!$A$4:$AN$497</definedName>
    <definedName name="fdn_no">#REF!</definedName>
    <definedName name="FDN_Rate">IFERROR(_xlfn.XLOOKUP(#REF!&amp;#REF!,#REF!,#REF!),"")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5">VLOOKUP(#REF!&amp;" "&amp;#REF!,#REF!,2,0)/10^7</definedName>
    <definedName name="FDNtare">VLOOKUP(#REF!&amp;" "&amp;#REF!,#REF!,2,0)/10^7</definedName>
    <definedName name="FdnWet">'[52]FDn Wet'!$C$5:$H$27</definedName>
    <definedName name="Fdr">'[40]220 11  BS '!#REF!</definedName>
    <definedName name="Fdr_name">#REF!</definedName>
    <definedName name="fdsdafas" hidden="1">{"'TP-SUMMARY'!$I$11:$K$11"}</definedName>
    <definedName name="fdsdf">#REF!</definedName>
    <definedName name="fdytf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F">#REF!</definedName>
    <definedName name="FFB">#REF!</definedName>
    <definedName name="fff">#REF!</definedName>
    <definedName name="ffff">#REF!</definedName>
    <definedName name="ffffff">#REF!</definedName>
    <definedName name="fffffffff">[27]GWC!#REF!</definedName>
    <definedName name="fffffffffff">'[53]UNP-NCW '!#REF!</definedName>
    <definedName name="fffffg" hidden="1">{"form-D1",#N/A,FALSE,"FORM-D1";"form-D1_amt",#N/A,FALSE,"FORM-D1"}</definedName>
    <definedName name="ffhfhf">#REF!</definedName>
    <definedName name="FFR" localSheetId="5">#REF!</definedName>
    <definedName name="FFR" localSheetId="1">#REF!</definedName>
    <definedName name="FFR">#REF!</definedName>
    <definedName name="ffvvv">[27]GWC!#REF!</definedName>
    <definedName name="fg" localSheetId="5" hidden="1">{"'PROFITABILITY'!$A$1:$F$45"}</definedName>
    <definedName name="fg" hidden="1">{"'PROFITABILITY'!$A$1:$F$45"}</definedName>
    <definedName name="FG46TBTB4RTDKDK">#REF!</definedName>
    <definedName name="fgdfgg" localSheetId="1">#REF!</definedName>
    <definedName name="fgdfgg">#REF!</definedName>
    <definedName name="fgf">#REF!</definedName>
    <definedName name="FGNFN">#REF!</definedName>
    <definedName name="fgRKRKRKRKRKRKRKRKRKRKRKTBTBSPD">#REF!</definedName>
    <definedName name="Fh">#REF!</definedName>
    <definedName name="Fha">#REF!</definedName>
    <definedName name="FHH">#REF!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>#REF!</definedName>
    <definedName name="FI" localSheetId="1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I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>#REF!</definedName>
    <definedName name="FIrate" localSheetId="5">#REF!</definedName>
    <definedName name="FIrate">#REF!</definedName>
    <definedName name="FIratye" localSheetId="5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>INDEX(#REF!,MATCH(#REF!,#REF!,0))</definedName>
    <definedName name="fjhgfd" localSheetId="5" hidden="1">{"'Sheet1'!$A$4386:$N$4591"}</definedName>
    <definedName name="fjhgfd" hidden="1">{"'Sheet1'!$A$4386:$N$4591"}</definedName>
    <definedName name="FK">INDEX(#REF!,MATCH(#REF!,#REF!,0))</definedName>
    <definedName name="FL">INDEX(#REF!,MATCH(#REF!,#REF!,0))</definedName>
    <definedName name="FLG">#REF!</definedName>
    <definedName name="FLG_Orifice">#REF!</definedName>
    <definedName name="FLK">#REF!</definedName>
    <definedName name="Floor" localSheetId="5">#REF!</definedName>
    <definedName name="Floor" localSheetId="4">'[37]DETAILED  BOQ'!$C$4</definedName>
    <definedName name="Floor">#REF!</definedName>
    <definedName name="flow" localSheetId="5">#REF!</definedName>
    <definedName name="flow">#REF!</definedName>
    <definedName name="FM" localSheetId="5">INDEX(#REF!,MATCH(#REF!,#REF!,0))</definedName>
    <definedName name="FM">INDEX(#REF!,MATCH(#REF!,#REF!,0))</definedName>
    <definedName name="fme">#REF!</definedName>
    <definedName name="Fmg">#REF!</definedName>
    <definedName name="Fml">#REF!</definedName>
    <definedName name="Fmr">#REF!</definedName>
    <definedName name="fmw">#REF!</definedName>
    <definedName name="fn">#REF!</definedName>
    <definedName name="FND">#REF!</definedName>
    <definedName name="fo" localSheetId="5">#REF!</definedName>
    <definedName name="fo">#REF!</definedName>
    <definedName name="foa">#REF!</definedName>
    <definedName name="for_item">#REF!</definedName>
    <definedName name="Forecast">#REF!</definedName>
    <definedName name="Forecast_Receivables" localSheetId="5">#REF!</definedName>
    <definedName name="Forecast_Receivables">#REF!</definedName>
    <definedName name="foren" localSheetId="5" hidden="1">{"Execavation",#N/A,FALSE,"furniture (employer)"}</definedName>
    <definedName name="foren" hidden="1">{"Execavation",#N/A,FALSE,"furniture (employer)"}</definedName>
    <definedName name="foreststatus">#REF!</definedName>
    <definedName name="formu">#REF!</definedName>
    <definedName name="Formula">'[54]except wiring'!#REF!</definedName>
    <definedName name="Formwork">#REF!</definedName>
    <definedName name="forpor">#REF!</definedName>
    <definedName name="forthemonth" localSheetId="5">#REF!</definedName>
    <definedName name="forthemonth" localSheetId="1">#REF!</definedName>
    <definedName name="forthemonth">#REF!</definedName>
    <definedName name="FOS">#REF!</definedName>
    <definedName name="FOS.NLC">#REF!</definedName>
    <definedName name="FOS.SCF">#REF!</definedName>
    <definedName name="Foundation">[48]Foundation!$A$3:$AT$857</definedName>
    <definedName name="FoundationTool">OFFSET(#REF!,0,0,COUNTA(#REF!),1)</definedName>
    <definedName name="fourhundred">'[51]FOUND CUNSUMTION'!$E$6:$W$534</definedName>
    <definedName name="fourty">#REF!</definedName>
    <definedName name="Fp" localSheetId="5">#REF!</definedName>
    <definedName name="Fp">#REF!</definedName>
    <definedName name="Fpi">#REF!</definedName>
    <definedName name="Fpi0">#REF!</definedName>
    <definedName name="Fr" localSheetId="5" hidden="1">{"'PROFITABILITY'!$A$1:$F$45"}</definedName>
    <definedName name="Fr" hidden="1">{"'PROFITABILITY'!$A$1:$F$45"}</definedName>
    <definedName name="Fr_charges" localSheetId="1">#REF!</definedName>
    <definedName name="Fr_charges">#REF!</definedName>
    <definedName name="FRANCS">#REF!</definedName>
    <definedName name="free">[13]Design!#REF!</definedName>
    <definedName name="Freight_forwarding">#REF!</definedName>
    <definedName name="frght">[55]SIN!$A$1:$K$123</definedName>
    <definedName name="fri" localSheetId="5">#REF!</definedName>
    <definedName name="fri">#REF!</definedName>
    <definedName name="frierect" localSheetId="1">#REF!</definedName>
    <definedName name="frierect">#REF!</definedName>
    <definedName name="Frl">#REF!</definedName>
    <definedName name="frnorms">#REF!</definedName>
    <definedName name="FRONTPAGE">#REF!</definedName>
    <definedName name="Frr">'[40]220 11  BS '!#REF!</definedName>
    <definedName name="FRRRRR">#REF!</definedName>
    <definedName name="Fruit">#REF!</definedName>
    <definedName name="Fs" localSheetId="5">#REF!</definedName>
    <definedName name="Fs">#REF!</definedName>
    <definedName name="fsadfds">#REF!</definedName>
    <definedName name="fsdd" hidden="1">#REF!</definedName>
    <definedName name="fsdg">[56]Sum!$J$10</definedName>
    <definedName name="fsg">#REF!</definedName>
    <definedName name="Fst">#REF!</definedName>
    <definedName name="FT" localSheetId="5">#REF!</definedName>
    <definedName name="FT">#REF!</definedName>
    <definedName name="FT0">#REF!</definedName>
    <definedName name="fto">#REF!</definedName>
    <definedName name="Fuel_Type">#REF!</definedName>
    <definedName name="Full_Print">#REF!</definedName>
    <definedName name="fullview">#REF!</definedName>
    <definedName name="FUND_M8_A_B" localSheetId="5">#REF!</definedName>
    <definedName name="FUND_M8_A_B">#REF!</definedName>
    <definedName name="FUNDFLOW_B8A">#REF!</definedName>
    <definedName name="FUNDFLOW_B8B">#REF!</definedName>
    <definedName name="funds" localSheetId="5" hidden="1">{"'Sheet1'!$A$4386:$N$4591"}</definedName>
    <definedName name="funds" hidden="1">{"'Sheet1'!$A$4386:$N$4591"}</definedName>
    <definedName name="Fv">#REF!</definedName>
    <definedName name="Fvl">#REF!</definedName>
    <definedName name="Fvr">'[40]220 11  BS '!#REF!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5">#REF!</definedName>
    <definedName name="g" localSheetId="1">#REF!</definedName>
    <definedName name="g">#REF!</definedName>
    <definedName name="G083BAAN1">#REF!</definedName>
    <definedName name="G0a">#REF!</definedName>
    <definedName name="g2_1">#REF!</definedName>
    <definedName name="GA">INDEX(#REF!,MATCH(#REF!,#REF!,0))</definedName>
    <definedName name="gama" localSheetId="5">#REF!</definedName>
    <definedName name="gama">#REF!</definedName>
    <definedName name="gamah" localSheetId="5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>INDEX(#REF!,MATCH(#REF!,#REF!,0))</definedName>
    <definedName name="GBDFG">#REF!</definedName>
    <definedName name="GC">INDEX(#REF!,MATCH(#REF!,#REF!,0))</definedName>
    <definedName name="Gci">'[40]220 11  BS '!#REF!</definedName>
    <definedName name="gcr">#REF!</definedName>
    <definedName name="gd">#REF!</definedName>
    <definedName name="GDGSDGG">#REF!</definedName>
    <definedName name="GE" localSheetId="5">INDEX(#REF!,MATCH(#REF!,#REF!,0))</definedName>
    <definedName name="GE">INDEX(#REF!,MATCH(#REF!,#REF!,0))</definedName>
    <definedName name="ge_1">#REF!</definedName>
    <definedName name="GEN">#REF!</definedName>
    <definedName name="Gender">#REF!</definedName>
    <definedName name="GenSet125">#REF!</definedName>
    <definedName name="Gera">#REF!</definedName>
    <definedName name="GF">INDEX(#REF!,MATCH(#REF!,#REF!,0))</definedName>
    <definedName name="GFA">#REF!</definedName>
    <definedName name="GFA_1">"#REF!"</definedName>
    <definedName name="GFGFG" localSheetId="5" hidden="1">#REF!</definedName>
    <definedName name="GFGFG" hidden="1">#REF!</definedName>
    <definedName name="gfiopbhg">#REF!</definedName>
    <definedName name="GFJR">#REF!</definedName>
    <definedName name="gg">#REF!</definedName>
    <definedName name="GGF">#REF!</definedName>
    <definedName name="ggg" localSheetId="5" hidden="1">{"'PROFITABILITY'!$A$1:$F$45"}</definedName>
    <definedName name="ggg" hidden="1">{"'PROFITABILITY'!$A$1:$F$45"}</definedName>
    <definedName name="GGGG">#REF!</definedName>
    <definedName name="ggt">#REF!</definedName>
    <definedName name="GH">INDEX(#REF!,MATCH(#REF!,#REF!,0))</definedName>
    <definedName name="ghmgm" hidden="1">{"'PROFITABILITY'!$A$1:$F$45"}</definedName>
    <definedName name="GI" localSheetId="5">INDEX(#REF!,MATCH(#REF!,#REF!,0))</definedName>
    <definedName name="GI">INDEX(#REF!,MATCH(#REF!,#REF!,0))</definedName>
    <definedName name="girder.span">#REF!</definedName>
    <definedName name="GIUIO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>INDEX(#REF!,MATCH(#REF!,#REF!,0))</definedName>
    <definedName name="gk" localSheetId="5">#REF!</definedName>
    <definedName name="gk">#REF!</definedName>
    <definedName name="GL">INDEX(#REF!,MATCH(#REF!,#REF!,0))</definedName>
    <definedName name="GlazedCeramicTiles">#REF!</definedName>
    <definedName name="globe" localSheetId="5">#REF!</definedName>
    <definedName name="globe">#REF!</definedName>
    <definedName name="GM">INDEX(#REF!,MATCH(#REF!,#REF!,0))</definedName>
    <definedName name="Gma">#REF!</definedName>
    <definedName name="Gml">#REF!</definedName>
    <definedName name="GMR">#REF!</definedName>
    <definedName name="gn">#REF!</definedName>
    <definedName name="GND">#REF!</definedName>
    <definedName name="gngn">#REF!</definedName>
    <definedName name="Godavari">#REF!</definedName>
    <definedName name="Gol">#REF!</definedName>
    <definedName name="GP" localSheetId="5">#REF!</definedName>
    <definedName name="GP" localSheetId="1">#REF!</definedName>
    <definedName name="GP">#REF!</definedName>
    <definedName name="GPR">#REF!</definedName>
    <definedName name="GPs" localSheetId="1">#REF!</definedName>
    <definedName name="GPs">#REF!</definedName>
    <definedName name="GPTL">#REF!</definedName>
    <definedName name="Gravel_incl_transport">#REF!</definedName>
    <definedName name="grconc">#REF!</definedName>
    <definedName name="GrdLineMr" localSheetId="5">#REF!</definedName>
    <definedName name="GrdLineMr">#REF!</definedName>
    <definedName name="GrdLineShear" localSheetId="5">#REF!</definedName>
    <definedName name="GrdLineShear">#REF!</definedName>
    <definedName name="GRGRREG">#REF!</definedName>
    <definedName name="grid">#REF!</definedName>
    <definedName name="GRLvl">#REF!</definedName>
    <definedName name="gross" localSheetId="1">#REF!</definedName>
    <definedName name="gross">#REF!</definedName>
    <definedName name="GROUND">#REF!</definedName>
    <definedName name="GROUND220">#REF!</definedName>
    <definedName name="Groundinga" localSheetId="5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>#REF!</definedName>
    <definedName name="grout_type" localSheetId="5">#REF!</definedName>
    <definedName name="grout_type">#REF!</definedName>
    <definedName name="GrphActSales" localSheetId="5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FHGH">#REF!</definedName>
    <definedName name="GSDGG">#REF!</definedName>
    <definedName name="gtst">#REF!</definedName>
    <definedName name="GTTA">#REF!</definedName>
    <definedName name="GTTB">#REF!</definedName>
    <definedName name="GTTPL">#REF!</definedName>
    <definedName name="GUPTAVP">#REF!</definedName>
    <definedName name="GV" localSheetId="5" hidden="1">{#N/A,#N/A,FALSE,"CCTV"}</definedName>
    <definedName name="GV" hidden="1">{#N/A,#N/A,FALSE,"CCTV"}</definedName>
    <definedName name="gvgv">#REF!</definedName>
    <definedName name="gvhgvkj">#REF!</definedName>
    <definedName name="GW" localSheetId="5">#REF!</definedName>
    <definedName name="GW">#REF!</definedName>
    <definedName name="h" localSheetId="5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>#REF!</definedName>
    <definedName name="H0___0">#REF!</definedName>
    <definedName name="H0___13">#REF!</definedName>
    <definedName name="HA">INDEX(#REF!,MATCH(#REF!,#REF!,0))</definedName>
    <definedName name="haba">#REF!</definedName>
    <definedName name="hai">#REF!</definedName>
    <definedName name="haj">#REF!</definedName>
    <definedName name="HANDL">#REF!</definedName>
    <definedName name="hardrock">#REF!</definedName>
    <definedName name="HARI">#REF!</definedName>
    <definedName name="HaulWMM">#REF!</definedName>
    <definedName name="HB">INDEX(#REF!,MATCH(#REF!,#REF!,0))</definedName>
    <definedName name="HBGDust">#REF!</definedName>
    <definedName name="HC">INDEX(#REF!,MATCH(#REF!,#REF!,0))</definedName>
    <definedName name="Hcbdw" localSheetId="5">#REF!</definedName>
    <definedName name="Hcbdw">#REF!</definedName>
    <definedName name="Hcw" localSheetId="5">#REF!</definedName>
    <definedName name="Hcw">#REF!</definedName>
    <definedName name="HD">INDEX(#REF!,MATCH(#REF!,#REF!,0))</definedName>
    <definedName name="hdffghh">#REF!</definedName>
    <definedName name="HE" localSheetId="5">#REF!</definedName>
    <definedName name="HE">#REF!</definedName>
    <definedName name="head1">[15]Code!$B$1</definedName>
    <definedName name="head2">[11]Code!#REF!</definedName>
    <definedName name="head3">[11]Code!#REF!</definedName>
    <definedName name="Header" localSheetId="5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r">'[40]220 11  BS '!#REF!</definedName>
    <definedName name="Herstellerangaben">#REF!</definedName>
    <definedName name="hf">#REF!</definedName>
    <definedName name="hfh" hidden="1">{"'PROFITABILITY'!$A$1:$F$45"}</definedName>
    <definedName name="hfi">#REF!</definedName>
    <definedName name="hfjtyu" hidden="1">{"'PROFITABILITY'!$A$1:$F$45"}</definedName>
    <definedName name="HG">INDEX(#REF!,MATCH(#REF!,#REF!,0))</definedName>
    <definedName name="HGDFGD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>[57]Timesheet!#REF!</definedName>
    <definedName name="HGGDF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gvgv">#REF!</definedName>
    <definedName name="hh" localSheetId="5">#REF!</definedName>
    <definedName name="hh">#REF!</definedName>
    <definedName name="hh___0">#REF!</definedName>
    <definedName name="hh___13">#REF!</definedName>
    <definedName name="hhgfhbfghj">#REF!</definedName>
    <definedName name="hhgg">[27]GWC!#REF!</definedName>
    <definedName name="hhh">#REF!</definedName>
    <definedName name="hhh_1">#REF!</definedName>
    <definedName name="hhhh">#REF!</definedName>
    <definedName name="hhhhhhh">#REF!</definedName>
    <definedName name="hhhhhhhh">'[53]UNP-NCW '!#REF!</definedName>
    <definedName name="hhhhhhhhh">'[53]UNP-NCW '!#REF!</definedName>
    <definedName name="hhhkh" hidden="1">#REF!</definedName>
    <definedName name="hhmm">#REF!</definedName>
    <definedName name="Hhpc" localSheetId="5">#REF!</definedName>
    <definedName name="Hhpc">#REF!</definedName>
    <definedName name="hhs" localSheetId="5">#REF!</definedName>
    <definedName name="hhs">#REF!</definedName>
    <definedName name="hhss">#REF!</definedName>
    <definedName name="hi" localSheetId="5">#REF!</definedName>
    <definedName name="hi">#REF!</definedName>
    <definedName name="HiddenRows" hidden="1">#REF!</definedName>
    <definedName name="hijkl" localSheetId="5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5">#REF!</definedName>
    <definedName name="HIns">#REF!</definedName>
    <definedName name="Hipc" localSheetId="5">#REF!</definedName>
    <definedName name="Hipc">#REF!</definedName>
    <definedName name="Hire_Amortize">#REF!</definedName>
    <definedName name="His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>INDEX(#REF!,MATCH(#REF!,#REF!,0))</definedName>
    <definedName name="hjbghb">#REF!</definedName>
    <definedName name="hjjjjjj" hidden="1">{"form-D1",#N/A,FALSE,"FORM-D1";"form-D1_amt",#N/A,FALSE,"FORM-D1"}</definedName>
    <definedName name="HK">INDEX(#REF!,MATCH(#REF!,#REF!,0))</definedName>
    <definedName name="hkg">#REF!</definedName>
    <definedName name="HL" localSheetId="5">INDEX(#REF!,MATCH(#REF!,#REF!,0))</definedName>
    <definedName name="HL">INDEX(#REF!,MATCH(#REF!,#REF!,0))</definedName>
    <definedName name="hleft">#REF!</definedName>
    <definedName name="Hlp" localSheetId="5">#REF!</definedName>
    <definedName name="Hlp">#REF!</definedName>
    <definedName name="HM" localSheetId="5">#REF!</definedName>
    <definedName name="HM">#REF!</definedName>
    <definedName name="ＨＭ_ＨＥ_合__計">#REF!</definedName>
    <definedName name="HMD">#REF!</definedName>
    <definedName name="HN">#REF!</definedName>
    <definedName name="HNDCLR_CHGS">#REF!</definedName>
    <definedName name="ho" hidden="1">#REF!</definedName>
    <definedName name="ho___0">#REF!</definedName>
    <definedName name="ho___13">#REF!</definedName>
    <definedName name="hoi" localSheetId="5">#REF!</definedName>
    <definedName name="hoi">#REF!</definedName>
    <definedName name="hone">#REF!</definedName>
    <definedName name="hoo">#REF!</definedName>
    <definedName name="hotwo">#REF!</definedName>
    <definedName name="HP" hidden="1">{"form-D1",#N/A,FALSE,"FORM-D1";"form-D1_amt",#N/A,FALSE,"FORM-D1"}</definedName>
    <definedName name="HR">#REF!</definedName>
    <definedName name="hright">#REF!</definedName>
    <definedName name="hS" localSheetId="5">#REF!</definedName>
    <definedName name="hS">#REF!</definedName>
    <definedName name="hS___0">#REF!</definedName>
    <definedName name="hS___13">#REF!</definedName>
    <definedName name="Hs_atm" localSheetId="5">#REF!</definedName>
    <definedName name="Hs_atm">#REF!</definedName>
    <definedName name="HSn" localSheetId="5">#REF!</definedName>
    <definedName name="HSn">#REF!</definedName>
    <definedName name="HSS">#REF!</definedName>
    <definedName name="ht">[20]Coalmine!#REF!</definedName>
    <definedName name="HTd">#REF!</definedName>
    <definedName name="hthree">#REF!</definedName>
    <definedName name="html" localSheetId="5" hidden="1">{"'PROFITABILITY'!$A$1:$F$45"}</definedName>
    <definedName name="html" hidden="1">{"'PROFITABILITY'!$A$1:$F$45"}</definedName>
    <definedName name="HTML_CodePage" hidden="1">1252</definedName>
    <definedName name="HTML_Control" localSheetId="5" hidden="1">{"'PROFITABILITY'!$A$1:$F$45"}</definedName>
    <definedName name="HTML_Control" hidden="1">{"'PROFITABILITY'!$A$1:$F$45"}</definedName>
    <definedName name="HTML_Control_1" localSheetId="5" hidden="1">{"'PROFITABILITY'!$A$1:$F$45"}</definedName>
    <definedName name="HTML_Control_1" hidden="1">{"'PROFITABILITY'!$A$1:$F$45"}</definedName>
    <definedName name="HTML_control2" localSheetId="5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4" hidden="1">"TP-SUMMARY"</definedName>
    <definedName name="HTML_Header" hidden="1">"PRICE AND PROFOTABILITY"</definedName>
    <definedName name="HTML_LastUpdate" localSheetId="4" hidden="1">"12/10/04"</definedName>
    <definedName name="HTML_LastUpdate" hidden="1">"2/9/99"</definedName>
    <definedName name="HTML_LineAfter" localSheetId="4" hidden="1">FALSE</definedName>
    <definedName name="HTML_LineAfter" hidden="1">TRUE</definedName>
    <definedName name="HTML_LineBefore" localSheetId="4" hidden="1">FALSE</definedName>
    <definedName name="HTML_LineBefore" hidden="1">TRUE</definedName>
    <definedName name="HTML_Name" localSheetId="4" hidden="1">"DEEPAK"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4" hidden="1">"C:\My Documents\TATA RECORD\TLTS 2385 TATA  POWER\NEW TATA\tata\MyHTML.htm"</definedName>
    <definedName name="HTML_PathFile" hidden="1">"C:\My Documents\XLS.htm"</definedName>
    <definedName name="HTML_Title" localSheetId="4" hidden="1">"JEERAT - SG INSP"</definedName>
    <definedName name="HTML_Title" hidden="1">"MANANTALI PROJECT"</definedName>
    <definedName name="html2" localSheetId="5" hidden="1">{"'PROFITABILITY'!$A$1:$F$45"}</definedName>
    <definedName name="html2" hidden="1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umepipe1200">#REF!</definedName>
    <definedName name="humepipenp3">#REF!</definedName>
    <definedName name="HV" localSheetId="5">#REF!</definedName>
    <definedName name="HV">#REF!</definedName>
    <definedName name="Hw">#REF!</definedName>
    <definedName name="Hw_atm" localSheetId="5">#REF!</definedName>
    <definedName name="Hw_atm">#REF!</definedName>
    <definedName name="HX" localSheetId="5">#REF!</definedName>
    <definedName name="HX">#REF!</definedName>
    <definedName name="hxa">#REF!</definedName>
    <definedName name="hxb" localSheetId="5">#REF!</definedName>
    <definedName name="hxb">#REF!</definedName>
    <definedName name="hxc">#REF!</definedName>
    <definedName name="hxd" localSheetId="5">#REF!</definedName>
    <definedName name="hxd">#REF!</definedName>
    <definedName name="hxdd">[18]CAL!#REF!</definedName>
    <definedName name="hxe">#REF!</definedName>
    <definedName name="hxee">[18]CAL!#REF!</definedName>
    <definedName name="hxf">#REF!</definedName>
    <definedName name="Hxg">'[58]220Kv'!#REF!</definedName>
    <definedName name="hxi" localSheetId="5">#REF!</definedName>
    <definedName name="hxi">#REF!</definedName>
    <definedName name="hy">#REF!</definedName>
    <definedName name="hyio">#REF!</definedName>
    <definedName name="HYSD" localSheetId="5">#REF!</definedName>
    <definedName name="HYSD">#REF!</definedName>
    <definedName name="HYSD_Steel">#REF!</definedName>
    <definedName name="hysdqrate">#REF!</definedName>
    <definedName name="Hz">#REF!</definedName>
    <definedName name="I" localSheetId="5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>INDEX(#REF!,MATCH(#REF!,#REF!,0))</definedName>
    <definedName name="IAH">#REF!</definedName>
    <definedName name="IAM" localSheetId="5" hidden="1">{"'Sheet1'!$A$4386:$N$4591"}</definedName>
    <definedName name="IAM" hidden="1">{"'Sheet1'!$A$4386:$N$4591"}</definedName>
    <definedName name="IB">INDEX(#REF!,MATCH(#REF!,#REF!,0))</definedName>
    <definedName name="IC" localSheetId="5">INDEX(#REF!,MATCH(#REF!,#REF!,0))</definedName>
    <definedName name="IC">INDEX(#REF!,MATCH(#REF!,#REF!,0))</definedName>
    <definedName name="icb">[59]Codes!$C$9</definedName>
    <definedName name="Icc">#REF!*#REF!</definedName>
    <definedName name="Icc0">#REF!</definedName>
    <definedName name="IceThickness">#REF!</definedName>
    <definedName name="icfai">#REF!</definedName>
    <definedName name="ICS_DISCUSSION_C_ISSUES_List" localSheetId="5">#REF!</definedName>
    <definedName name="ICS_DISCUSSION_C_ISSUES_List" localSheetId="1">#REF!</definedName>
    <definedName name="ICS_DISCUSSION_C_ISSUES_List">#REF!</definedName>
    <definedName name="ID">#REF!</definedName>
    <definedName name="IDA">#REF!</definedName>
    <definedName name="idb">#REF!</definedName>
    <definedName name="IDIOT">#REF!</definedName>
    <definedName name="IDLandS_Peak_MP">#REF!</definedName>
    <definedName name="idt">#REF!</definedName>
    <definedName name="idto" localSheetId="1">#REF!</definedName>
    <definedName name="idto">#REF!</definedName>
    <definedName name="idyn">#REF!</definedName>
    <definedName name="ie">#REF!</definedName>
    <definedName name="IE_Adv">'[49]IE 13-14'!#REF!</definedName>
    <definedName name="IE_AGWC">'[49]IE 13-14'!#REF!</definedName>
    <definedName name="IE_AM">'[49]IE 13-14'!#REF!</definedName>
    <definedName name="IE_ANFA">'[49]IE 13-14'!#REF!</definedName>
    <definedName name="IE_ANFE">'[49]IE 13-14'!#REF!</definedName>
    <definedName name="IE_ANFEBG">'[49]IE 13-14'!#REF!</definedName>
    <definedName name="IE_ANWC">'[49]IE 13-14'!#REF!</definedName>
    <definedName name="IE_Apr">'[49]IE 13-14'!$AN:$AN</definedName>
    <definedName name="IE_Aug">'[49]IE 13-14'!$AR:$AR</definedName>
    <definedName name="IE_Avg_Adv">'[49]IE 13-14'!#REF!</definedName>
    <definedName name="IE_Avg_COI">'[49]IE 13-14'!#REF!</definedName>
    <definedName name="IE_Avg_OCA">'[49]IE 13-14'!#REF!</definedName>
    <definedName name="IE_Avg_OCL">'[49]IE 13-14'!#REF!</definedName>
    <definedName name="IE_Avg_OS">'[49]IE 13-14'!#REF!</definedName>
    <definedName name="IE_Avg_Stk">'[49]IE 13-14'!#REF!</definedName>
    <definedName name="IE_Avg_VC">'[49]IE 13-14'!#REF!</definedName>
    <definedName name="IE_Avg_WC_Key">#REF!</definedName>
    <definedName name="IE_COI">'[49]IE 13-14'!#REF!</definedName>
    <definedName name="IE_Dec">'[49]IE 13-14'!$AV:$AV</definedName>
    <definedName name="IE_Deprn">'[49]IE 13-14'!#REF!</definedName>
    <definedName name="IE_Feb">'[49]IE 13-14'!$AX:$AX</definedName>
    <definedName name="IE_GM">'[49]IE 13-14'!#REF!</definedName>
    <definedName name="IE_Jan">'[49]IE 13-14'!$AW:$AW</definedName>
    <definedName name="IE_Jul">'[49]IE 13-14'!$AQ:$AQ</definedName>
    <definedName name="IE_Jun">'[49]IE 13-14'!$AP:$AP</definedName>
    <definedName name="IE_Key">'[49]IE 13-14'!#REF!</definedName>
    <definedName name="IE_Mar">'[49]IE 13-14'!$AY:$AY</definedName>
    <definedName name="IE_MAT_Sales">'[49]IE 13-14'!#REF!</definedName>
    <definedName name="IE_May">'[49]IE 13-14'!$AO:$AO</definedName>
    <definedName name="IE_Nov">'[49]IE 13-14'!$AU:$AU</definedName>
    <definedName name="IE_NWC">'[49]IE 13-14'!#REF!</definedName>
    <definedName name="IE_OB_Cust">'[49]IE 13-14'!#REF!</definedName>
    <definedName name="IE_OB_IU">'[49]IE 13-14'!#REF!</definedName>
    <definedName name="IE_OCA">'[49]IE 13-14'!#REF!</definedName>
    <definedName name="IE_OCL">'[49]IE 13-14'!#REF!</definedName>
    <definedName name="IE_Oct">'[49]IE 13-14'!$AT:$AT</definedName>
    <definedName name="IE_OD_Common">'[49]IE 13-14'!#REF!</definedName>
    <definedName name="IE_OI_Cust">'[49]IE 13-14'!#REF!</definedName>
    <definedName name="IE_OI_IU">'[49]IE 13-14'!#REF!</definedName>
    <definedName name="IE_OS">'[49]IE 13-14'!#REF!</definedName>
    <definedName name="IE_PBDIT">'[49]IE 13-14'!#REF!</definedName>
    <definedName name="IE_PBIT">'[49]IE 13-14'!#REF!</definedName>
    <definedName name="IE_Per_Key">#REF!</definedName>
    <definedName name="IE_Res_Key">#REF!</definedName>
    <definedName name="IE_Sales_Cust">'[49]IE 13-14'!#REF!</definedName>
    <definedName name="IE_Sales_IU">'[49]IE 13-14'!#REF!</definedName>
    <definedName name="IE_Sep">'[49]IE 13-14'!$AS:$AS</definedName>
    <definedName name="IE_Stk">'[49]IE 13-14'!#REF!</definedName>
    <definedName name="IE_Top_Key">#REF!</definedName>
    <definedName name="IE_VC">'[49]IE 13-14'!#REF!</definedName>
    <definedName name="IE_WC_Key">#REF!</definedName>
    <definedName name="IELWSALES">#REF!</definedName>
    <definedName name="IELYSALES">#REF!</definedName>
    <definedName name="IEPLANSALES">#REF!</definedName>
    <definedName name="IESP">#REF!</definedName>
    <definedName name="If">#REF!</definedName>
    <definedName name="If_1">#REF!</definedName>
    <definedName name="IF_J_1_RUN__PROG1" localSheetId="1">#REF!</definedName>
    <definedName name="IF_J_1_RUN__PROG1">#REF!</definedName>
    <definedName name="IFB">#REF!</definedName>
    <definedName name="Ig" localSheetId="5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>INDEX(#REF!,MATCH(#REF!,#REF!,0))</definedName>
    <definedName name="II">#REF!</definedName>
    <definedName name="iii">#N/A</definedName>
    <definedName name="IJ">INDEX(#REF!,MATCH(#REF!,#REF!,0))</definedName>
    <definedName name="ijui">#REF!</definedName>
    <definedName name="Ik">#REF!</definedName>
    <definedName name="ikmax">#REF!</definedName>
    <definedName name="IL" localSheetId="5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>INDEX(#REF!,MATCH(#REF!,#REF!,0))</definedName>
    <definedName name="IMADO">#REF!</definedName>
    <definedName name="IMADOKH">#REF!</definedName>
    <definedName name="IMo">#REF!</definedName>
    <definedName name="in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 localSheetId="5">#REF!</definedName>
    <definedName name="INCOME_BGT2">#REF!</definedName>
    <definedName name="INCOME_M2">#REF!</definedName>
    <definedName name="INDEX">#REF!</definedName>
    <definedName name="Index_Sheet_Kutools">#REF!</definedName>
    <definedName name="IndicesRange">[60]FdN!$B$1:$G$65536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STRUCTURE_ENTRY">#REF!</definedName>
    <definedName name="INFRP" localSheetId="5">#REF!</definedName>
    <definedName name="INFRP">#REF!</definedName>
    <definedName name="INFRP1" localSheetId="5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>#REF!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>#REF!</definedName>
    <definedName name="internaluse" localSheetId="5">#REF!</definedName>
    <definedName name="internaluse">#REF!</definedName>
    <definedName name="IntFreeCred" localSheetId="5">#REF!</definedName>
    <definedName name="IntFreeCred">#REF!</definedName>
    <definedName name="IntroParagraph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5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>#REF!</definedName>
    <definedName name="isn">#REF!</definedName>
    <definedName name="ISo">#REF!</definedName>
    <definedName name="ISO1E220" localSheetId="5">#REF!</definedName>
    <definedName name="ISO1E220">#REF!</definedName>
    <definedName name="ISO1E500" localSheetId="5">#REF!</definedName>
    <definedName name="ISO1E500">#REF!</definedName>
    <definedName name="ISO2E220">#REF!</definedName>
    <definedName name="ISO2E500">#REF!</definedName>
    <definedName name="issue_summ">#REF!</definedName>
    <definedName name="It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>#REF!</definedName>
    <definedName name="ITRY" localSheetId="5">#REF!</definedName>
    <definedName name="ITRY">#REF!</definedName>
    <definedName name="ITRY1">#REF!</definedName>
    <definedName name="j" localSheetId="5">#REF!</definedName>
    <definedName name="j">#REF!</definedName>
    <definedName name="j_filler">#REF!</definedName>
    <definedName name="JA">INDEX(#REF!,MATCH(#REF!,#REF!,0))</definedName>
    <definedName name="Jabalpur">#REF!</definedName>
    <definedName name="JACK">#REF!</definedName>
    <definedName name="JAHSGFRE" localSheetId="5" hidden="1">#REF!</definedName>
    <definedName name="JAHSGFRE" hidden="1">#REF!</definedName>
    <definedName name="jawed">#REF!</definedName>
    <definedName name="JB">INDEX(#REF!,MATCH(#REF!,#REF!,0))</definedName>
    <definedName name="JC">INDEX(#REF!,MATCH(#REF!,#REF!,0))</definedName>
    <definedName name="JCBPOL">#REF!</definedName>
    <definedName name="JD">INDEX(#REF!,MATCH(#REF!,#REF!,0))</definedName>
    <definedName name="jddd" hidden="1">{"form-D1",#N/A,FALSE,"FORM-D1";"form-D1_amt",#N/A,FALSE,"FORM-D1"}</definedName>
    <definedName name="JDKSK" localSheetId="5" hidden="1">#REF!</definedName>
    <definedName name="JDKSK" hidden="1">#REF!</definedName>
    <definedName name="JE">INDEX(#REF!,MATCH(#REF!,#REF!,0))</definedName>
    <definedName name="JEERATE" localSheetId="5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>INDEX(#REF!,MATCH(#REF!,#REF!,0))</definedName>
    <definedName name="JFHGDT" hidden="1">#REF!</definedName>
    <definedName name="jfjfj">[27]GWC!#REF!</definedName>
    <definedName name="JG">INDEX(#REF!,MATCH(#REF!,#REF!,0))</definedName>
    <definedName name="JGGJKGKGJK">#REF!</definedName>
    <definedName name="jgjg" hidden="1">{"'PROFITABILITY'!$A$1:$F$45"}</definedName>
    <definedName name="JH">INDEX(#REF!,MATCH(#REF!,#REF!,0))</definedName>
    <definedName name="JHA">#REF!</definedName>
    <definedName name="jhbhb">#REF!</definedName>
    <definedName name="jhdfjhfkhkzfsqsqs">#REF!</definedName>
    <definedName name="JHKDJRFIA">#REF!</definedName>
    <definedName name="JI">INDEX(#REF!,MATCH(#REF!,#REF!,0))</definedName>
    <definedName name="jj" hidden="1">#REF!</definedName>
    <definedName name="jjdzjjklb6f6e8f7f">#REF!</definedName>
    <definedName name="jjj">#REF!</definedName>
    <definedName name="jjjj" localSheetId="5" hidden="1">{"form-D1",#N/A,FALSE,"FORM-D1";"form-D1_amt",#N/A,FALSE,"FORM-D1"}</definedName>
    <definedName name="jjjj" hidden="1">{"form-D1",#N/A,FALSE,"FORM-D1";"form-D1_amt",#N/A,FALSE,"FORM-D1"}</definedName>
    <definedName name="jjjjjj" hidden="1">{"form-D1",#N/A,FALSE,"FORM-D1";"form-D1_amt",#N/A,FALSE,"FORM-D1"}</definedName>
    <definedName name="jjjjjjjjj" hidden="1">{"form-D1",#N/A,FALSE,"FORM-D1";"form-D1_amt",#N/A,FALSE,"FORM-D1"}</definedName>
    <definedName name="jjjjjjjjjjjj" hidden="1">{"form-D1",#N/A,FALSE,"FORM-D1";"form-D1_amt",#N/A,FALSE,"FORM-D1"}</definedName>
    <definedName name="JK">INDEX(#REF!,MATCH(#REF!,#REF!,0))</definedName>
    <definedName name="jkjj">#REF!</definedName>
    <definedName name="jkl">[61]ESIC_DEDN_!#REF!</definedName>
    <definedName name="jkyu">#REF!</definedName>
    <definedName name="JL">INDEX(#REF!,MATCH(#REF!,#REF!,0))</definedName>
    <definedName name="JM">INDEX(#REF!,MATCH(#REF!,#REF!,0))</definedName>
    <definedName name="job" localSheetId="5">#REF!</definedName>
    <definedName name="job" localSheetId="4">'[62]DETAILED  BOQ'!$A$1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obtypes">#REF!</definedName>
    <definedName name="Jobtypes_3">#REF!</definedName>
    <definedName name="JOINT" localSheetId="5">#REF!</definedName>
    <definedName name="JOINT">#REF!</definedName>
    <definedName name="Jointcutting">#REF!</definedName>
    <definedName name="JR_Line">#REF!</definedName>
    <definedName name="ju" localSheetId="5">#REF!</definedName>
    <definedName name="ju">#REF!</definedName>
    <definedName name="July">#REF!</definedName>
    <definedName name="JULY1">#REF!</definedName>
    <definedName name="JUMBO">#REF!</definedName>
    <definedName name="june">#REF!</definedName>
    <definedName name="jv" localSheetId="5">#REF!</definedName>
    <definedName name="jv">#REF!</definedName>
    <definedName name="k" localSheetId="5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5">NA()</definedName>
    <definedName name="k_1">NA()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 localSheetId="5">#REF!</definedName>
    <definedName name="k1s">#REF!</definedName>
    <definedName name="K1V">#REF!</definedName>
    <definedName name="k1x">#REF!</definedName>
    <definedName name="k1y">#REF!</definedName>
    <definedName name="k2s" localSheetId="5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 localSheetId="5">#REF!</definedName>
    <definedName name="KA">#REF!</definedName>
    <definedName name="kailash">#REF!</definedName>
    <definedName name="KALPAN">#REF!</definedName>
    <definedName name="KAMAL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>#REF!</definedName>
    <definedName name="kb" localSheetId="5">#REF!</definedName>
    <definedName name="kb">#REF!</definedName>
    <definedName name="kc">#REF!</definedName>
    <definedName name="KD">INDEX(#REF!,MATCH(#REF!,#REF!,0))</definedName>
    <definedName name="KE">#REF!</definedName>
    <definedName name="KEC">#REF!</definedName>
    <definedName name="KEC_TopManagement">OFFSET(#REF!,0,0,COUNTA(#REF!),1)</definedName>
    <definedName name="KECStaff">#REF!</definedName>
    <definedName name="KEPL" localSheetId="5">#REF!</definedName>
    <definedName name="KEPL">#REF!</definedName>
    <definedName name="kerbchhfdpi">#REF!</definedName>
    <definedName name="kerbchpi">#REF!</definedName>
    <definedName name="kerbfdpi">#REF!</definedName>
    <definedName name="kerbpi">#REF!</definedName>
    <definedName name="KET" localSheetId="5">#REF!</definedName>
    <definedName name="KET" localSheetId="1">#REF!</definedName>
    <definedName name="KET">#REF!</definedName>
    <definedName name="key" hidden="1">#REF!</definedName>
    <definedName name="Key_EP">'[49]EP 13-14'!#REF!</definedName>
    <definedName name="Key_IE">'[49]IE 13-14'!#REF!</definedName>
    <definedName name="Key_SS">'[49]SS 13-14'!#REF!</definedName>
    <definedName name="Key_TL">'[49]TL 13-14'!#REF!</definedName>
    <definedName name="KF">INDEX(#REF!,MATCH(#REF!,#REF!,0))</definedName>
    <definedName name="KG" localSheetId="5">INDEX(#REF!,MATCH(#REF!,#REF!,0))</definedName>
    <definedName name="KG">INDEX(#REF!,MATCH(#REF!,#REF!,0))</definedName>
    <definedName name="Kh">#REF!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>INDEX(#REF!,MATCH(#REF!,#REF!,0))</definedName>
    <definedName name="kjbk">#REF!</definedName>
    <definedName name="KJGDFLKHGKJDFHG" localSheetId="5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5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U">#REF!</definedName>
    <definedName name="kk">#REF!</definedName>
    <definedName name="kkkk" localSheetId="5" hidden="1">{"'PROFITABILITY'!$A$1:$F$45"}</definedName>
    <definedName name="kkkk" hidden="1">{"'PROFITABILITY'!$A$1:$F$45"}</definedName>
    <definedName name="kkkkk">#REF!</definedName>
    <definedName name="kklhl" hidden="1">{"'PROFITABILITY'!$A$1:$F$45"}</definedName>
    <definedName name="KL">INDEX(#REF!,MATCH(#REF!,#REF!,0))</definedName>
    <definedName name="klkml">#REF!</definedName>
    <definedName name="kllkl">#REF!</definedName>
    <definedName name="klmkl">#REF!</definedName>
    <definedName name="klsasK">#REF!</definedName>
    <definedName name="kltp" localSheetId="5" hidden="1">{"'PROFITABILITY'!$A$1:$F$45"}</definedName>
    <definedName name="kltp" hidden="1">{"'PROFITABILITY'!$A$1:$F$45"}</definedName>
    <definedName name="Km">#REF!</definedName>
    <definedName name="Km___0">#REF!</definedName>
    <definedName name="Km___13">#REF!</definedName>
    <definedName name="kmrc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nlkk">#REF!</definedName>
    <definedName name="ko">#REF!</definedName>
    <definedName name="Kone">#REF!</definedName>
    <definedName name="KPI_BGT3" localSheetId="5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 localSheetId="1">#REF!</definedName>
    <definedName name="KST">#REF!</definedName>
    <definedName name="kst_4.20" localSheetId="1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5" hidden="1">{"'PROFITABILITY'!$A$1:$F$45"}</definedName>
    <definedName name="kususdd" hidden="1">{"'PROFITABILITY'!$A$1:$F$45"}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BitumenSprayer">#REF!</definedName>
    <definedName name="L_Blacksmith">#REF!</definedName>
    <definedName name="L_conc">#REF!</definedName>
    <definedName name="L_Mate">#REF!</definedName>
    <definedName name="L_Mazdoor">#REF!</definedName>
    <definedName name="L_Mazdoor_Semi">#REF!</definedName>
    <definedName name="L_Mazdoor_Skilled">#REF!</definedName>
    <definedName name="L_T_PY_RSTL_RB_55">#REF!</definedName>
    <definedName name="l1x" localSheetId="5">#REF!</definedName>
    <definedName name="l1x">#REF!</definedName>
    <definedName name="l1xx">#REF!</definedName>
    <definedName name="l2x" localSheetId="5">#REF!</definedName>
    <definedName name="l2x">#REF!</definedName>
    <definedName name="l2xx">#REF!</definedName>
    <definedName name="LA" localSheetId="5">INDEX(#REF!,MATCH(#REF!,#REF!,0))</definedName>
    <definedName name="LA">INDEX(#REF!,MATCH(#REF!,#REF!,0))</definedName>
    <definedName name="Lab">#REF!</definedName>
    <definedName name="LabConc">#REF!</definedName>
    <definedName name="LabConcrete">#REF!</definedName>
    <definedName name="Labexcavation">#REF!</definedName>
    <definedName name="Labfilling">#REF!</definedName>
    <definedName name="LabGsbWMMLaying">#REF!</definedName>
    <definedName name="LabGsbWMMProduction">#REF!</definedName>
    <definedName name="LabLaying">#REF!</definedName>
    <definedName name="Labourers">OFFSET(#REF!,0,0,COUNTA(#REF!),1)</definedName>
    <definedName name="Labpilecap">#REF!</definedName>
    <definedName name="Labpiling">#REF!</definedName>
    <definedName name="labplacingviaduct">#REF!</definedName>
    <definedName name="LABPOL">#REF!</definedName>
    <definedName name="labreinf">#REF!</definedName>
    <definedName name="LAC">#REF!</definedName>
    <definedName name="LACS" localSheetId="5">#REF!</definedName>
    <definedName name="LACS">#REF!</definedName>
    <definedName name="LAK">'[63]Seoni to Lakhnadon Line'!$C$1:$C$65536</definedName>
    <definedName name="lakh" localSheetId="4">[41]dBase!$J$12</definedName>
    <definedName name="lakh">#REF!</definedName>
    <definedName name="lamda">#REF!</definedName>
    <definedName name="LAMP" localSheetId="5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>#REF!</definedName>
    <definedName name="Last_Row">#N/A</definedName>
    <definedName name="Layerno">#REF!</definedName>
    <definedName name="LB">INDEX(#REF!,MATCH(#REF!,#REF!,0))</definedName>
    <definedName name="LBA">#REF!</definedName>
    <definedName name="LBA_1">#REF!</definedName>
    <definedName name="LC" localSheetId="5">#REF!</definedName>
    <definedName name="LC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>#REF!</definedName>
    <definedName name="LD_Analysis">#REF!</definedName>
    <definedName name="ldlen1">#REF!</definedName>
    <definedName name="ldlen2">#REF!</definedName>
    <definedName name="LE" localSheetId="5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_of_cable_tray">#REF!</definedName>
    <definedName name="Lf">#REF!</definedName>
    <definedName name="Lg">#REF!</definedName>
    <definedName name="LH">INDEX(#REF!,MATCH(#REF!,#REF!,0))</definedName>
    <definedName name="li">#REF!</definedName>
    <definedName name="light">#REF!</definedName>
    <definedName name="LIK">#REF!</definedName>
    <definedName name="lime">#REF!</definedName>
    <definedName name="line" localSheetId="5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 localSheetId="5">#REF!</definedName>
    <definedName name="Line_type">#REF!</definedName>
    <definedName name="LINE1">#REF!</definedName>
    <definedName name="Liner">#REF!</definedName>
    <definedName name="LineType">OFFSET(#REF!,0,0,COUNTA(#REF!),1)</definedName>
    <definedName name="LineVoltage">OFFSET(#REF!,0,0,COUNTA(#REF!),1)</definedName>
    <definedName name="LIRA" localSheetId="5">#REF!</definedName>
    <definedName name="LIRA">#REF!</definedName>
    <definedName name="LJ">INDEX(#REF!,MATCH(#REF!,#REF!,0))</definedName>
    <definedName name="lk" localSheetId="5" hidden="1">{#N/A,#N/A,FALSE,"CCTV"}</definedName>
    <definedName name="lk" hidden="1">{#N/A,#N/A,FALSE,"CCTV"}</definedName>
    <definedName name="lkalgk" localSheetId="5">#REF!</definedName>
    <definedName name="lkalgk">#REF!</definedName>
    <definedName name="lkdsndsfddf">#REF!</definedName>
    <definedName name="LKJ" localSheetId="5">#REF!</definedName>
    <definedName name="LKJ">#REF!</definedName>
    <definedName name="LKJHG">#REF!</definedName>
    <definedName name="lkjnjkln">#REF!</definedName>
    <definedName name="LKR">#REF!</definedName>
    <definedName name="lku">#REF!</definedName>
    <definedName name="LL">#REF!</definedName>
    <definedName name="LLL">#REF!</definedName>
    <definedName name="LLLL" localSheetId="5" hidden="1">{"form-D1",#N/A,FALSE,"FORM-D1";"form-D1_amt",#N/A,FALSE,"FORM-D1"}</definedName>
    <definedName name="LLLL" hidden="1">{"form-D1",#N/A,FALSE,"FORM-D1";"form-D1_amt",#N/A,FALSE,"FORM-D1"}</definedName>
    <definedName name="LM" localSheetId="5">INDEX(#REF!,MATCH(#REF!,#REF!,0))</definedName>
    <definedName name="LM">INDEX(#REF!,MATCH(#REF!,#REF!,0))</definedName>
    <definedName name="lmcaccp" localSheetId="5">#REF!</definedName>
    <definedName name="lmcaccp">#REF!</definedName>
    <definedName name="lmcecp" localSheetId="5">#REF!</definedName>
    <definedName name="lmcecp">#REF!</definedName>
    <definedName name="lmcmcc.1" localSheetId="5">#REF!</definedName>
    <definedName name="lmcmcc.1">#REF!</definedName>
    <definedName name="lmcmcc.2" localSheetId="5">#REF!</definedName>
    <definedName name="lmcmcc.2">#REF!</definedName>
    <definedName name="lmcmcc.3" localSheetId="5">#REF!</definedName>
    <definedName name="lmcmcc.3">#REF!</definedName>
    <definedName name="lmcmltsb" localSheetId="5">#REF!</definedName>
    <definedName name="lmcmltsb">#REF!</definedName>
    <definedName name="lmcmsb.ups" localSheetId="5">#REF!</definedName>
    <definedName name="lmcmsb.ups">#REF!</definedName>
    <definedName name="lmcsmsb.1" localSheetId="5">#REF!</definedName>
    <definedName name="lmcsmsb.1">#REF!</definedName>
    <definedName name="lmcsmsb.2" localSheetId="5">#REF!</definedName>
    <definedName name="lmcsmsb.2">#REF!</definedName>
    <definedName name="lmcsmsb.3" localSheetId="5">#REF!</definedName>
    <definedName name="lmcsmsb.3">#REF!</definedName>
    <definedName name="lmcsmsb.b" localSheetId="5">#REF!</definedName>
    <definedName name="lmcsmsb.b">#REF!</definedName>
    <definedName name="lmcsmsb.g" localSheetId="5">#REF!</definedName>
    <definedName name="lmcsmsb.g">#REF!</definedName>
    <definedName name="lmcsmsb.lab" localSheetId="5">#REF!</definedName>
    <definedName name="lmcsmsb.lab">#REF!</definedName>
    <definedName name="lmcsmsb.main" localSheetId="5">#REF!</definedName>
    <definedName name="lmcsmsb.main">#REF!</definedName>
    <definedName name="lmcsmsb.t" localSheetId="5">#REF!</definedName>
    <definedName name="lmcsmsb.t">#REF!</definedName>
    <definedName name="lmcsmsb.ups" localSheetId="5">#REF!</definedName>
    <definedName name="lmcsmsb.ups">#REF!</definedName>
    <definedName name="lmcup.1" localSheetId="5">#REF!</definedName>
    <definedName name="lmcup.1">#REF!</definedName>
    <definedName name="lmcup.2" localSheetId="5">#REF!</definedName>
    <definedName name="lmcup.2">#REF!</definedName>
    <definedName name="LMG">#REF!</definedName>
    <definedName name="LMO">#REF!</definedName>
    <definedName name="LMO_1">#REF!</definedName>
    <definedName name="LN">#N/A</definedName>
    <definedName name="LND_CHGS" localSheetId="5">#REF!</definedName>
    <definedName name="LND_CHGS" localSheetId="1">#REF!</definedName>
    <definedName name="LND_CHGS">#REF!</definedName>
    <definedName name="Lo">#REF!</definedName>
    <definedName name="LOA">#REF!</definedName>
    <definedName name="Load">#REF!</definedName>
    <definedName name="LoaderPOL">#REF!</definedName>
    <definedName name="Loads">#REF!</definedName>
    <definedName name="Loan_Amount">#REF!</definedName>
    <definedName name="Loan_Start">#REF!</definedName>
    <definedName name="Loan_Years">#REF!</definedName>
    <definedName name="LOCAL_STAFF_ENTRY">#REF!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>#REF!</definedName>
    <definedName name="logo1">"Picture 7"</definedName>
    <definedName name="logoa" localSheetId="5">#REF!</definedName>
    <definedName name="logoa">#REF!</definedName>
    <definedName name="lohari" localSheetId="5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>#REF!</definedName>
    <definedName name="Lot" hidden="1">{"'PROFITABILITY'!$A$1:$F$45"}</definedName>
    <definedName name="lp">#REF!</definedName>
    <definedName name="LPROT220" localSheetId="5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 localSheetId="5">#REF!</definedName>
    <definedName name="LTswitchgear">#REF!</definedName>
    <definedName name="LTTrafo" localSheetId="5">#REF!</definedName>
    <definedName name="LTTrafo">#REF!</definedName>
    <definedName name="Ltwo400">'[51]L2 400 Obra'!$B$9:$AB$37</definedName>
    <definedName name="Ltwo765">'[51]L2 765 LILO Anpara '!$B$9:$W$38</definedName>
    <definedName name="lub">#REF!</definedName>
    <definedName name="luckt" localSheetId="5">#REF!</definedName>
    <definedName name="luckt">#REF!</definedName>
    <definedName name="LUMEN" localSheetId="5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5">#REF!</definedName>
    <definedName name="M" localSheetId="1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>#REF!</definedName>
    <definedName name="M_Aggregate_GradeII_63_45mm">#REF!</definedName>
    <definedName name="M_B">#REF!</definedName>
    <definedName name="M_BindingWire">#REF!</definedName>
    <definedName name="M_Bitumen_S65">#REF!</definedName>
    <definedName name="M_BitumenEmulsion_RS1">#REF!</definedName>
    <definedName name="M_BitumenEmulsion_SS1">#REF!</definedName>
    <definedName name="M_CompensationForEarthTakenFromPrivateLand">#REF!</definedName>
    <definedName name="M_CrowBars_40mm">#REF!</definedName>
    <definedName name="M_CrushedStoneChipping_132">#REF!</definedName>
    <definedName name="M_CrushedStoneChipping_67mm_100Passing_112mm">#REF!</definedName>
    <definedName name="M_F">INDEX(#REF!,MATCH(#REF!,#REF!,0))</definedName>
    <definedName name="M_GranularMaterial">#REF!</definedName>
    <definedName name="M_QuarriedStone_150_200mm">#REF!</definedName>
    <definedName name="M_RCCPipeNP3_1200mm">#REF!</definedName>
    <definedName name="M_s.MAMTHA_CONTRACTORS" localSheetId="5">#REF!</definedName>
    <definedName name="M_s.MAMTHA_CONTRACTORS">#REF!</definedName>
    <definedName name="M_SteelReinforcement_HYSDBars">#REF!</definedName>
    <definedName name="M_StoneBoulder_150mm_below">#REF!</definedName>
    <definedName name="M_StoneForCoarseRubbleMasonry_1stSort">#REF!</definedName>
    <definedName name="M_StoneSpall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_WoodenSleepers">#REF!</definedName>
    <definedName name="M0">#REF!</definedName>
    <definedName name="M1_">#N/A</definedName>
    <definedName name="M10cement">#REF!</definedName>
    <definedName name="M10L">#REF!</definedName>
    <definedName name="M10M">#REF!</definedName>
    <definedName name="M10P">#REF!</definedName>
    <definedName name="M15_Cement" localSheetId="5">#REF!</definedName>
    <definedName name="M15_Cement">#REF!</definedName>
    <definedName name="M15_Metal20mm" localSheetId="5">#REF!</definedName>
    <definedName name="M15_Metal20mm">#REF!</definedName>
    <definedName name="M15_Sand" localSheetId="5">#REF!</definedName>
    <definedName name="M15_Sand">#REF!</definedName>
    <definedName name="m15cem">#REF!</definedName>
    <definedName name="M15cement">#REF!</definedName>
    <definedName name="M1x">#REF!</definedName>
    <definedName name="M1y">#REF!</definedName>
    <definedName name="M2_">#N/A</definedName>
    <definedName name="m2_bop_f" localSheetId="5">#REF!</definedName>
    <definedName name="m2_bop_f">#REF!</definedName>
    <definedName name="m2_bop_v" localSheetId="5">#REF!</definedName>
    <definedName name="m2_bop_v">#REF!</definedName>
    <definedName name="m2_bop_w" localSheetId="5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5">#REF!</definedName>
    <definedName name="M20_cement">#REF!</definedName>
    <definedName name="M20_Metal20mm" localSheetId="5">#REF!</definedName>
    <definedName name="M20_Metal20mm">#REF!</definedName>
    <definedName name="M20_sand" localSheetId="5">#REF!</definedName>
    <definedName name="M20_sand">#REF!</definedName>
    <definedName name="m20cement">#REF!</definedName>
    <definedName name="M20L">#REF!</definedName>
    <definedName name="M20M">#REF!</definedName>
    <definedName name="m20metal20">#REF!</definedName>
    <definedName name="M20P">#REF!</definedName>
    <definedName name="M20PCCcement">#REF!</definedName>
    <definedName name="M20RCCcement">#REF!</definedName>
    <definedName name="m20sand">#REF!</definedName>
    <definedName name="M25_cement" localSheetId="5">#REF!</definedName>
    <definedName name="M25_cement">#REF!</definedName>
    <definedName name="M25_Metal20mm" localSheetId="5">#REF!</definedName>
    <definedName name="M25_Metal20mm">#REF!</definedName>
    <definedName name="M25_sand" localSheetId="5">#REF!</definedName>
    <definedName name="M25_sand">#REF!</definedName>
    <definedName name="M25L">#REF!</definedName>
    <definedName name="M25M">#REF!</definedName>
    <definedName name="M25P">#REF!</definedName>
    <definedName name="M25PCCcement">#REF!</definedName>
    <definedName name="M25RCCcement">#REF!</definedName>
    <definedName name="M2A_KPI" localSheetId="5">#REF!</definedName>
    <definedName name="M2A_KPI">#REF!</definedName>
    <definedName name="M2A_KPI2" localSheetId="5">#REF!</definedName>
    <definedName name="M2A_KPI2">#REF!</definedName>
    <definedName name="M2x">#REF!</definedName>
    <definedName name="M2y">#REF!</definedName>
    <definedName name="M30cement">#REF!</definedName>
    <definedName name="M30L">#REF!</definedName>
    <definedName name="M30M">#REF!</definedName>
    <definedName name="M30P">#REF!</definedName>
    <definedName name="M35cement">#REF!</definedName>
    <definedName name="M40cement">#REF!</definedName>
    <definedName name="M50cement">#REF!</definedName>
    <definedName name="M65L">#REF!</definedName>
    <definedName name="M65P">#REF!</definedName>
    <definedName name="M7.5L">#REF!</definedName>
    <definedName name="M7.5M">#REF!</definedName>
    <definedName name="M7.5P">#REF!</definedName>
    <definedName name="m8_bop_f" localSheetId="5">#REF!</definedName>
    <definedName name="m8_bop_f">#REF!</definedName>
    <definedName name="m8_bop_v" localSheetId="5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>#REF!</definedName>
    <definedName name="ma_3">"#REF!"</definedName>
    <definedName name="ma_4">"#REF!"</definedName>
    <definedName name="Ma_v" localSheetId="5">#REF!</definedName>
    <definedName name="Ma_v">#REF!</definedName>
    <definedName name="MAACONSTN" localSheetId="5">#REF!</definedName>
    <definedName name="MAACONSTN">#REF!</definedName>
    <definedName name="mac">75</definedName>
    <definedName name="MACHINE_EQUIPMENT">#REF!</definedName>
    <definedName name="MACHINE_EQUIPMENT_ENTRY">#REF!</definedName>
    <definedName name="machinery" localSheetId="5">#REF!</definedName>
    <definedName name="machinery">#REF!</definedName>
    <definedName name="MADHU" localSheetId="5">#REF!</definedName>
    <definedName name="MADHU">#REF!</definedName>
    <definedName name="madhu218" localSheetId="5">#REF!</definedName>
    <definedName name="madhu218">#REF!</definedName>
    <definedName name="mahan">#REF!</definedName>
    <definedName name="main">#REF!</definedName>
    <definedName name="MainRelay">#REF!</definedName>
    <definedName name="majord" localSheetId="1">#REF!</definedName>
    <definedName name="majord">#REF!</definedName>
    <definedName name="majororders" localSheetId="1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i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>#N/A</definedName>
    <definedName name="MANU11">#N/A</definedName>
    <definedName name="MANU111">#N/A</definedName>
    <definedName name="MANU2">#N/A</definedName>
    <definedName name="MANU22">#N/A</definedName>
    <definedName name="MANU222">#N/A</definedName>
    <definedName name="MANU3">#N/A</definedName>
    <definedName name="MANU33">#N/A</definedName>
    <definedName name="MANU333">#N/A</definedName>
    <definedName name="MANU4">#N/A</definedName>
    <definedName name="MANU44">#N/A</definedName>
    <definedName name="MANU444">#N/A</definedName>
    <definedName name="MANU5">#N/A</definedName>
    <definedName name="MANU55">#N/A</definedName>
    <definedName name="MANU555">#N/A</definedName>
    <definedName name="MARAN">#REF!</definedName>
    <definedName name="march_qty">#REF!</definedName>
    <definedName name="Margin">#REF!</definedName>
    <definedName name="MARGIN_MAN" localSheetId="5">#REF!</definedName>
    <definedName name="MARGIN_MAN">#REF!</definedName>
    <definedName name="MARGIN_MAT" localSheetId="5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>#REF!</definedName>
    <definedName name="mason">#REF!</definedName>
    <definedName name="mason1" localSheetId="5">#REF!</definedName>
    <definedName name="mason1">#REF!</definedName>
    <definedName name="mason2">#REF!</definedName>
    <definedName name="MASTER" localSheetId="5">#REF!</definedName>
    <definedName name="MASTER">#REF!</definedName>
    <definedName name="Mat_Percentage" localSheetId="5">#REF!</definedName>
    <definedName name="Mat_Percentage">#REF!</definedName>
    <definedName name="MAT_RATE_ENTRY">#REF!</definedName>
    <definedName name="MAT_SALE" localSheetId="5">#REF!</definedName>
    <definedName name="MAT_SALE">#REF!</definedName>
    <definedName name="MAT_SALE_FAC" localSheetId="5">#REF!</definedName>
    <definedName name="MAT_SALE_FAC">#REF!</definedName>
    <definedName name="Mat_Sales">#REF!</definedName>
    <definedName name="Match4">#REF!</definedName>
    <definedName name="mate">#REF!</definedName>
    <definedName name="Material" localSheetId="5">#REF!</definedName>
    <definedName name="Material">#REF!</definedName>
    <definedName name="MatGSB">#REF!</definedName>
    <definedName name="MATHS" localSheetId="5">#REF!</definedName>
    <definedName name="MATHS">#REF!</definedName>
    <definedName name="MatM20">#REF!</definedName>
    <definedName name="MatM25">#REF!</definedName>
    <definedName name="MatM35">#REF!</definedName>
    <definedName name="MatM35Piling">#REF!</definedName>
    <definedName name="MatM40">#REF!</definedName>
    <definedName name="MatM50">#REF!</definedName>
    <definedName name="MatM60">#REF!</definedName>
    <definedName name="Matpilecap">#REF!</definedName>
    <definedName name="MatPiling">#REF!</definedName>
    <definedName name="MatWMM">#REF!</definedName>
    <definedName name="MaxLegDownWard" localSheetId="5">#REF!</definedName>
    <definedName name="MaxLegDownWard">#REF!</definedName>
    <definedName name="MaxLegShear" localSheetId="5">#REF!</definedName>
    <definedName name="MaxLegShear">#REF!</definedName>
    <definedName name="MaxLegUplift">#REF!</definedName>
    <definedName name="MaxSNo">#REF!</definedName>
    <definedName name="mazdoor">#REF!</definedName>
    <definedName name="MAZI">#REF!</definedName>
    <definedName name="Mb" localSheetId="5">#REF!</definedName>
    <definedName name="Mb">#REF!</definedName>
    <definedName name="Mb_v" localSheetId="5">#REF!</definedName>
    <definedName name="Mb_v">#REF!</definedName>
    <definedName name="mbn">'[53]UNP-NCW '!$F$17</definedName>
    <definedName name="Mc" localSheetId="5">#REF!</definedName>
    <definedName name="Mc">#REF!</definedName>
    <definedName name="MC_ABB_Imp" localSheetId="5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5">#REF!</definedName>
    <definedName name="Mc_v">#REF!</definedName>
    <definedName name="MC_YENHW" localSheetId="5">#REF!</definedName>
    <definedName name="MC_YENHW">#REF!</definedName>
    <definedName name="MC_YENSW" localSheetId="5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>#REF!</definedName>
    <definedName name="Mcbdo">#REF!</definedName>
    <definedName name="MCi" localSheetId="5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 localSheetId="5">#REF!</definedName>
    <definedName name="mcmc1i5f" localSheetId="1">#REF!</definedName>
    <definedName name="mcmc1i5f">#REF!</definedName>
    <definedName name="mcmc3502i1bc8f" localSheetId="1">#REF!</definedName>
    <definedName name="mcmc3502i1bc8f">#REF!</definedName>
    <definedName name="mcmc5002i1bc8f" localSheetId="1">#REF!</definedName>
    <definedName name="mcmc5002i1bc8f">#REF!</definedName>
    <definedName name="mcpc1i4f">#REF!</definedName>
    <definedName name="Mcwc">#REF!</definedName>
    <definedName name="Mcws">#REF!</definedName>
    <definedName name="Md">#REF!</definedName>
    <definedName name="Md_v">#REF!</definedName>
    <definedName name="mdp" localSheetId="5">#REF!</definedName>
    <definedName name="mdp">#REF!</definedName>
    <definedName name="MDVT_ABSP" localSheetId="5">#REF!</definedName>
    <definedName name="MDVT_ABSP" localSheetId="1">#REF!</definedName>
    <definedName name="MDVT_ABSP">#REF!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T">#REF!</definedName>
    <definedName name="Metal_124" localSheetId="5">#REF!</definedName>
    <definedName name="Metal_124">#REF!</definedName>
    <definedName name="Metal12mm">188*1.5</definedName>
    <definedName name="Metal20mm">#REF!</definedName>
    <definedName name="Metal40mm">#REF!</definedName>
    <definedName name="Metal6mm">#REF!</definedName>
    <definedName name="METTL" localSheetId="5">#REF!</definedName>
    <definedName name="METTL">#REF!</definedName>
    <definedName name="mf" localSheetId="5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 localSheetId="1">#REF!</definedName>
    <definedName name="MF_ABB_local">#REF!</definedName>
    <definedName name="MF_ABB_peenya" localSheetId="1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G" localSheetId="5">INDEX(#REF!,MATCH(#REF!,#REF!,0))</definedName>
    <definedName name="MG">INDEX(#REF!,MATCH(#REF!,#REF!,0))</definedName>
    <definedName name="Mg_v">#REF!</definedName>
    <definedName name="MH" localSheetId="5">INDEX(#REF!,MATCH(#REF!,#REF!,0))</definedName>
    <definedName name="MH">INDEX(#REF!,MATCH(#REF!,#REF!,0))</definedName>
    <definedName name="Mh_v">#REF!</definedName>
    <definedName name="Mhpc" localSheetId="5">#REF!:#REF!</definedName>
    <definedName name="Mhpc">#REF!:#REF!</definedName>
    <definedName name="Mhpipd" localSheetId="5">#REF!</definedName>
    <definedName name="Mhpipd">#REF!</definedName>
    <definedName name="Mhps" localSheetId="5">#REF!</definedName>
    <definedName name="Mhps">#REF!</definedName>
    <definedName name="MHR" localSheetId="5">#REF!</definedName>
    <definedName name="MHR">#REF!</definedName>
    <definedName name="MHs_per_MM">#REF!</definedName>
    <definedName name="MI">INDEX(#REF!,MATCH(#REF!,#REF!,0))</definedName>
    <definedName name="microsilica">#REF!</definedName>
    <definedName name="Mild_steel">#REF!</definedName>
    <definedName name="mile">#REF!</definedName>
    <definedName name="mille">#REF!</definedName>
    <definedName name="MinSM" localSheetId="5">#REF!</definedName>
    <definedName name="MinSM">#REF!</definedName>
    <definedName name="MinSNo">#REF!</definedName>
    <definedName name="Mipc" localSheetId="5">#REF!:#REF!</definedName>
    <definedName name="Mipc">#REF!:#REF!</definedName>
    <definedName name="Mips" localSheetId="5">#REF!</definedName>
    <definedName name="Mips">#REF!</definedName>
    <definedName name="misc" localSheetId="5">#REF!</definedName>
    <definedName name="misc">#REF!</definedName>
    <definedName name="Misc_charges">#REF!</definedName>
    <definedName name="Misc_Sales">#REF!</definedName>
    <definedName name="Mix_15">#REF!</definedName>
    <definedName name="Mix_30">#REF!</definedName>
    <definedName name="MJ">INDEX(#REF!,MATCH(#REF!,#REF!,0))</definedName>
    <definedName name="MK">INDEX(#REF!,MATCH(#REF!,#REF!,0))</definedName>
    <definedName name="MKP" localSheetId="5">#REF!</definedName>
    <definedName name="MKP">#REF!</definedName>
    <definedName name="ML" localSheetId="5">INDEX(#REF!,MATCH(#REF!,#REF!,0))</definedName>
    <definedName name="ML">INDEX(#REF!,MATCH(#REF!,#REF!,0))</definedName>
    <definedName name="ml33b1">#REF!</definedName>
    <definedName name="ml33b2">#REF!</definedName>
    <definedName name="ml33b3">#REF!</definedName>
    <definedName name="ml33kv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 localSheetId="5">#REF!</definedName>
    <definedName name="Mlpc">#REF!</definedName>
    <definedName name="Mlpd" localSheetId="5">#REF!</definedName>
    <definedName name="Mlpd">#REF!</definedName>
    <definedName name="Mlps" localSheetId="5">#REF!</definedName>
    <definedName name="Mlps">#REF!</definedName>
    <definedName name="mlt">#REF!</definedName>
    <definedName name="mltf">#REF!</definedName>
    <definedName name="MM" localSheetId="5">#REF!</definedName>
    <definedName name="MM">#REF!</definedName>
    <definedName name="MM3_to_M3">0.000001</definedName>
    <definedName name="mmm" localSheetId="5">#REF!</definedName>
    <definedName name="mmm">#REF!</definedName>
    <definedName name="mmmmmmmmmm">#REF!</definedName>
    <definedName name="MN">#REF!</definedName>
    <definedName name="mnk">#REF!</definedName>
    <definedName name="mo">#REF!</definedName>
    <definedName name="modassar">#REF!</definedName>
    <definedName name="mode_list">#REF!</definedName>
    <definedName name="ModelNo">#REF!</definedName>
    <definedName name="modified">'[64]Load Details-220kV'!#REF!</definedName>
    <definedName name="modvat" localSheetId="5">#REF!</definedName>
    <definedName name="modvat" localSheetId="1">#REF!</definedName>
    <definedName name="modvat">#REF!</definedName>
    <definedName name="Mone">#REF!</definedName>
    <definedName name="MONEY" localSheetId="5">#REF!,#REF!</definedName>
    <definedName name="MONEY">#REF!,#REF!</definedName>
    <definedName name="monomode" localSheetId="5">#REF!</definedName>
    <definedName name="monomode">#REF!</definedName>
    <definedName name="Montagesatz">#REF!</definedName>
    <definedName name="Month" localSheetId="5">#REF!</definedName>
    <definedName name="Month">#REF!</definedName>
    <definedName name="Monthly" localSheetId="5">#REF!</definedName>
    <definedName name="Monthly">#REF!</definedName>
    <definedName name="monthprogress">'[65]Progress Graphs'!$A$4:$K$23</definedName>
    <definedName name="months">#REF!</definedName>
    <definedName name="MonthYear" localSheetId="4">'[45]Data Sheet'!$A$2:$A$50</definedName>
    <definedName name="MonthYear">'[46]Data Sheet'!$A$2:$A$50</definedName>
    <definedName name="MOO">#REF!</definedName>
    <definedName name="MoreFruit">#REF!</definedName>
    <definedName name="MoreItem">#REF!</definedName>
    <definedName name="MoreItems">#REF!</definedName>
    <definedName name="mortar12">#REF!</definedName>
    <definedName name="MP" localSheetId="5" hidden="1">{#N/A,#N/A,FALSE,"CCTV"}</definedName>
    <definedName name="MP" hidden="1">{#N/A,#N/A,FALSE,"CCTV"}</definedName>
    <definedName name="MPbackup">#REF!</definedName>
    <definedName name="MPMOB" localSheetId="5">#REF!</definedName>
    <definedName name="MPMOB">#REF!</definedName>
    <definedName name="MPwr_Percent" localSheetId="5">#REF!</definedName>
    <definedName name="MPwr_Percent">#REF!</definedName>
    <definedName name="Mpwr_Sales" localSheetId="5">#REF!</definedName>
    <definedName name="Mpwr_Sales">#REF!</definedName>
    <definedName name="ms">125</definedName>
    <definedName name="MS.NO" localSheetId="5">#REF!</definedName>
    <definedName name="MS.NO">#REF!</definedName>
    <definedName name="MS_Royalty" localSheetId="5">#REF!</definedName>
    <definedName name="MS_Royalty" localSheetId="1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SL">#REF!</definedName>
    <definedName name="mss">#REF!</definedName>
    <definedName name="Mthree">#REF!</definedName>
    <definedName name="MTR">#REF!</definedName>
    <definedName name="mu" localSheetId="5">#REF!</definedName>
    <definedName name="mu">#REF!</definedName>
    <definedName name="mue" localSheetId="5">#REF!</definedName>
    <definedName name="mue">#REF!</definedName>
    <definedName name="mugab" localSheetId="5">#REF!</definedName>
    <definedName name="mugab">#REF!</definedName>
    <definedName name="mullootubnomtau" localSheetId="5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 localSheetId="1">#REF!</definedName>
    <definedName name="MVP_Total">#REF!</definedName>
    <definedName name="MyList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INDEX(#REF!,MATCH(#REF!,#REF!,0))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>INDEX(#REF!,MATCH(#REF!,#REF!,0))</definedName>
    <definedName name="NC">INDEX(#REF!,MATCH(#REF!,#REF!,0))</definedName>
    <definedName name="ncfnvo">'[66]purpose&amp;input'!#REF!</definedName>
    <definedName name="ND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T">#REF!</definedName>
    <definedName name="New">#REF!</definedName>
    <definedName name="new_1">#REF!</definedName>
    <definedName name="NEWNAME" localSheetId="5" hidden="1">{#N/A,#N/A,FALSE,"CCTV"}</definedName>
    <definedName name="NEWNAME" hidden="1">{#N/A,#N/A,FALSE,"CCTV"}</definedName>
    <definedName name="NF">INDEX(#REF!,MATCH(#REF!,#REF!,0))</definedName>
    <definedName name="NG">INDEX(#REF!,MATCH(#REF!,#REF!,0))</definedName>
    <definedName name="ngl4tank" localSheetId="5">#REF!</definedName>
    <definedName name="ngl4tank">#REF!</definedName>
    <definedName name="NH">INDEX(#REF!,MATCH(#REF!,#REF!,0))</definedName>
    <definedName name="NHGG" localSheetId="5">#REF!</definedName>
    <definedName name="NHGG">#REF!</definedName>
    <definedName name="NHJK">#REF!</definedName>
    <definedName name="NHP">#REF!</definedName>
    <definedName name="NI" localSheetId="5">INDEX(#REF!,MATCH(#REF!,#REF!,0))</definedName>
    <definedName name="NI">INDEX(#REF!,MATCH(#REF!,#REF!,0))</definedName>
    <definedName name="nikhil">#REF!</definedName>
    <definedName name="NIL" localSheetId="1">#REF!</definedName>
    <definedName name="NIL">#REF!</definedName>
    <definedName name="NIPP">#REF!</definedName>
    <definedName name="nitin">#REF!</definedName>
    <definedName name="NJ">INDEX(#REF!,MATCH(#REF!,#REF!,0))</definedName>
    <definedName name="njn">#REF!</definedName>
    <definedName name="NJPE" localSheetId="5">#REF!</definedName>
    <definedName name="NJPE">#REF!</definedName>
    <definedName name="njspsche" localSheetId="5">#REF!</definedName>
    <definedName name="njspsche">#REF!</definedName>
    <definedName name="NK">INDEX(#REF!,MATCH(#REF!,#REF!,0))</definedName>
    <definedName name="NL">INDEX(#REF!,MATCH(#REF!,#REF!,0))</definedName>
    <definedName name="nlg_cd" localSheetId="5">#REF!</definedName>
    <definedName name="nlg_cd" localSheetId="1">#REF!</definedName>
    <definedName name="nlg_cd">#REF!</definedName>
    <definedName name="nlg_er" localSheetId="1">#REF!</definedName>
    <definedName name="nlg_er">#REF!</definedName>
    <definedName name="nlg_fi" localSheetId="1">#REF!</definedName>
    <definedName name="nlg_fi">#REF!</definedName>
    <definedName name="nlllk" hidden="1">{"'PROFITABILITY'!$A$1:$F$45"}</definedName>
    <definedName name="NM">INDEX(#REF!,MATCH(#REF!,#REF!,0))</definedName>
    <definedName name="nm_1">#REF!</definedName>
    <definedName name="nmk">#REF!</definedName>
    <definedName name="NMPA">#REF!</definedName>
    <definedName name="NN" localSheetId="5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5" hidden="1">{"'PROFITABILITY'!$A$1:$F$45"}</definedName>
    <definedName name="NNNN" hidden="1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s">#REF!</definedName>
    <definedName name="NOZZLE_PRESS">#REF!</definedName>
    <definedName name="NProject">#REF!</definedName>
    <definedName name="NPS" localSheetId="5">#REF!</definedName>
    <definedName name="NPS">#REF!</definedName>
    <definedName name="NRegion">#REF!</definedName>
    <definedName name="NS">#REF!</definedName>
    <definedName name="nsdf">#REF!</definedName>
    <definedName name="NSS">#REF!</definedName>
    <definedName name="Nst">#REF!</definedName>
    <definedName name="Nsu">#REF!</definedName>
    <definedName name="nt0">#REF!</definedName>
    <definedName name="NTPC">#REF!</definedName>
    <definedName name="nuclisopgw" localSheetId="5">#REF!</definedName>
    <definedName name="nuclisopgw">#REF!</definedName>
    <definedName name="num" localSheetId="5">#REF!</definedName>
    <definedName name="num">#REF!</definedName>
    <definedName name="Num_Pmt_Per_Year">#REF!</definedName>
    <definedName name="num2text" localSheetId="4">[41]dBase!$A$3:$I$1005</definedName>
    <definedName name="num2text">#REF!</definedName>
    <definedName name="Number" localSheetId="5">#REF!</definedName>
    <definedName name="Number">#REF!</definedName>
    <definedName name="Number_of_Payments">#N/A</definedName>
    <definedName name="numfib" localSheetId="5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A">INDEX(#REF!,MATCH(#REF!,#REF!,0))</definedName>
    <definedName name="OB">INDEX(#REF!,MATCH(#REF!,#REF!,0))</definedName>
    <definedName name="OBJ">#REF!</definedName>
    <definedName name="OC">INDEX(#REF!,MATCH(#REF!,#REF!,0))</definedName>
    <definedName name="oct">'[67]site fab&amp;ernstr'!$A$4:$R$4</definedName>
    <definedName name="OCTROI">#REF!</definedName>
    <definedName name="OCTROI_HW">#REF!</definedName>
    <definedName name="OCTROI_SW">#REF!</definedName>
    <definedName name="OD">INDEX(#REF!,MATCH(#REF!,#REF!,0))</definedName>
    <definedName name="ODH" hidden="1">#REF!</definedName>
    <definedName name="OE">INDEX(#REF!,MATCH(#REF!,#REF!,0))</definedName>
    <definedName name="OF">INDEX(#REF!,MATCH(#REF!,#REF!,0))</definedName>
    <definedName name="off">#REF!</definedName>
    <definedName name="OFFICE_LIGHTING" localSheetId="5">#REF!</definedName>
    <definedName name="OFFICE_LIGHTING">#REF!</definedName>
    <definedName name="OG">INDEX(#REF!,MATCH(#REF!,#REF!,0))</definedName>
    <definedName name="OGPTL">#REF!</definedName>
    <definedName name="oh" localSheetId="5">#REF!</definedName>
    <definedName name="oh">#REF!</definedName>
    <definedName name="OH_Markup">#REF!</definedName>
    <definedName name="oh_work_sept" localSheetId="5">#REF!</definedName>
    <definedName name="oh_work_sept">#REF!</definedName>
    <definedName name="OH_workings_sept" localSheetId="5">#REF!</definedName>
    <definedName name="OH_workings_sept">#REF!</definedName>
    <definedName name="ohe">#REF!</definedName>
    <definedName name="OI">INDEX(#REF!,MATCH(#REF!,#REF!,0))</definedName>
    <definedName name="Oilpit">#REF!</definedName>
    <definedName name="oirr">#REF!</definedName>
    <definedName name="OJ">INDEX(#REF!,MATCH(#REF!,#REF!,0))</definedName>
    <definedName name="ok">#REF!</definedName>
    <definedName name="OL">INDEX(#REF!,MATCH(#REF!,#REF!,0))</definedName>
    <definedName name="OLE_LINK1">"$boq.$"</definedName>
    <definedName name="OLE_LINK1___0">[68]ESIC_CONTBN!#REF!</definedName>
    <definedName name="OLE_LINK2">"$boq.$"</definedName>
    <definedName name="OM">INDEX(#REF!,MATCH(#REF!,#REF!,0))</definedName>
    <definedName name="OO" localSheetId="5">#REF!</definedName>
    <definedName name="OO">#REF!</definedName>
    <definedName name="oper">#REF!</definedName>
    <definedName name="oper.">#REF!</definedName>
    <definedName name="operator">#REF!</definedName>
    <definedName name="OPEX_BGT7" localSheetId="5">#REF!</definedName>
    <definedName name="OPEX_BGT7">#REF!</definedName>
    <definedName name="OPEX_M7" localSheetId="5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ptions">#REF!</definedName>
    <definedName name="Options2">#REF!</definedName>
    <definedName name="ord_musd" localSheetId="5">#REF!</definedName>
    <definedName name="ord_musd">#REF!</definedName>
    <definedName name="order">#REF!</definedName>
    <definedName name="orderbacklog" localSheetId="5">#REF!</definedName>
    <definedName name="orderbacklog" localSheetId="1">#REF!</definedName>
    <definedName name="orderbacklog">#REF!</definedName>
    <definedName name="orderbooked98" localSheetId="5">#REF!</definedName>
    <definedName name="orderbooked98" localSheetId="1">#REF!</definedName>
    <definedName name="orderbooked98">#REF!</definedName>
    <definedName name="ORDERSTATUS" localSheetId="5">#REF!</definedName>
    <definedName name="ORDERSTATUS" localSheetId="1">#REF!</definedName>
    <definedName name="ORDERSTATUS">#REF!</definedName>
    <definedName name="OrderTable" hidden="1">#REF!</definedName>
    <definedName name="ORDREVCOLL" localSheetId="1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5">#REF!</definedName>
    <definedName name="OTH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>#REF!</definedName>
    <definedName name="Overall">#REF!</definedName>
    <definedName name="Overall_Mobi_Mth" localSheetId="5">#REF!</definedName>
    <definedName name="Overall_Mobi_Mth">#REF!</definedName>
    <definedName name="Overall_Mth" localSheetId="5">#REF!</definedName>
    <definedName name="Overall_Mth">#REF!</definedName>
    <definedName name="OVERHEADS">#REF!</definedName>
    <definedName name="p" localSheetId="5">#REF!</definedName>
    <definedName name="p">#REF!</definedName>
    <definedName name="p.s" localSheetId="1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5">#REF!</definedName>
    <definedName name="P_1" localSheetId="1">#REF!</definedName>
    <definedName name="P_1">#REF!</definedName>
    <definedName name="P_3" localSheetId="5">#REF!</definedName>
    <definedName name="P_3" localSheetId="1">#REF!</definedName>
    <definedName name="P_3">#REF!</definedName>
    <definedName name="P_4" localSheetId="5">#REF!</definedName>
    <definedName name="P_4" localSheetId="1">#REF!</definedName>
    <definedName name="P_4">#REF!</definedName>
    <definedName name="P_5" localSheetId="5">#REF!</definedName>
    <definedName name="P_5" localSheetId="1">#REF!</definedName>
    <definedName name="P_5">#REF!</definedName>
    <definedName name="P_6DSO" localSheetId="5">#REF!</definedName>
    <definedName name="P_6DSO" localSheetId="1">#REF!</definedName>
    <definedName name="P_6DSO">#REF!</definedName>
    <definedName name="P_7DPO" localSheetId="5">#REF!</definedName>
    <definedName name="P_7DPO" localSheetId="1">#REF!</definedName>
    <definedName name="P_7DPO">#REF!</definedName>
    <definedName name="P_A">#REF!</definedName>
    <definedName name="P_B">#REF!</definedName>
    <definedName name="P_M">[65]REL!$W$172</definedName>
    <definedName name="p_shape">#REF!</definedName>
    <definedName name="p11i4f" localSheetId="5">#REF!</definedName>
    <definedName name="p11i4f" localSheetId="1">#REF!</definedName>
    <definedName name="p11i4f">#REF!</definedName>
    <definedName name="p11i5f" localSheetId="1">#REF!</definedName>
    <definedName name="p11i5f">#REF!</definedName>
    <definedName name="p12i1bc8f" localSheetId="1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5">#REF!</definedName>
    <definedName name="p1amf">#REF!</definedName>
    <definedName name="p1apcc1" localSheetId="5">#REF!</definedName>
    <definedName name="p1apcc1" localSheetId="1">#REF!</definedName>
    <definedName name="p1apcc1">#REF!</definedName>
    <definedName name="p1apcc2" localSheetId="1">#REF!</definedName>
    <definedName name="p1apcc2">#REF!</definedName>
    <definedName name="p1apcc3" localSheetId="1">#REF!</definedName>
    <definedName name="p1apcc3">#REF!</definedName>
    <definedName name="p1clp">#REF!</definedName>
    <definedName name="p1csp" localSheetId="5">#REF!</definedName>
    <definedName name="p1csp">#REF!</definedName>
    <definedName name="p1db" localSheetId="5">#REF!</definedName>
    <definedName name="p1db">#REF!</definedName>
    <definedName name="p1ht" localSheetId="5">#REF!</definedName>
    <definedName name="p1ht" localSheetId="1">#REF!</definedName>
    <definedName name="p1ht">#REF!</definedName>
    <definedName name="p1ksk" localSheetId="5">#REF!</definedName>
    <definedName name="p1ksk">#REF!</definedName>
    <definedName name="p1ldb" localSheetId="5">#REF!</definedName>
    <definedName name="p1ldb" localSheetId="1">#REF!</definedName>
    <definedName name="p1ldb">#REF!</definedName>
    <definedName name="p1lift" localSheetId="1">#REF!</definedName>
    <definedName name="p1lift">#REF!</definedName>
    <definedName name="p1ltsba1" localSheetId="1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5">#REF!</definedName>
    <definedName name="p1mltp">#REF!</definedName>
    <definedName name="p1mpcc" localSheetId="5">#REF!</definedName>
    <definedName name="p1mpcc" localSheetId="1">#REF!</definedName>
    <definedName name="p1mpcc">#REF!</definedName>
    <definedName name="p1mpdb" localSheetId="1">#REF!</definedName>
    <definedName name="p1mpdb">#REF!</definedName>
    <definedName name="p1mpdp" localSheetId="1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 localSheetId="5">#REF!</definedName>
    <definedName name="p1ssb1">#REF!</definedName>
    <definedName name="p1ssb2" localSheetId="5">#REF!</definedName>
    <definedName name="p1ssb2">#REF!</definedName>
    <definedName name="p1upsdb" localSheetId="5">#REF!</definedName>
    <definedName name="p1upsdb">#REF!</definedName>
    <definedName name="p1upsip" localSheetId="5">#REF!</definedName>
    <definedName name="p1upsip" localSheetId="1">#REF!</definedName>
    <definedName name="p1upsip">#REF!</definedName>
    <definedName name="p1upsmdb" localSheetId="1">#REF!</definedName>
    <definedName name="p1upsmdb">#REF!</definedName>
    <definedName name="p1upsop" localSheetId="1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1">#REF!</definedName>
    <definedName name="PAGE1_1">"#REF!"</definedName>
    <definedName name="PAGE1_2">"#REF!"</definedName>
    <definedName name="PAGE10" localSheetId="5">#REF!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>#REF!</definedName>
    <definedName name="Pal_Workbook_GUID" hidden="1">"E9TT7WTUL973YIQMHP4L53VJ"</definedName>
    <definedName name="PAN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5">#REF!</definedName>
    <definedName name="Pancham">#REF!</definedName>
    <definedName name="PANDU">#REF!</definedName>
    <definedName name="pandu123">#REF!</definedName>
    <definedName name="Pane2" localSheetId="5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5" hidden="1">{"form-D1",#N/A,FALSE,"FORM-D1";"form-D1_amt",#N/A,FALSE,"FORM-D1"}</definedName>
    <definedName name="pare" hidden="1">{"form-D1",#N/A,FALSE,"FORM-D1";"form-D1_amt",#N/A,FALSE,"FORM-D1"}</definedName>
    <definedName name="part" localSheetId="5">#REF!</definedName>
    <definedName name="part">#REF!</definedName>
    <definedName name="part2">0.91</definedName>
    <definedName name="PAT_A">#REF!</definedName>
    <definedName name="PAT_B">#REF!</definedName>
    <definedName name="PATH1">#N/A</definedName>
    <definedName name="PATH11">#N/A</definedName>
    <definedName name="PATH111">#N/A</definedName>
    <definedName name="PATH2">#N/A</definedName>
    <definedName name="PATH22">#N/A</definedName>
    <definedName name="PATH222">#N/A</definedName>
    <definedName name="PATH3">#N/A</definedName>
    <definedName name="PATH33">#N/A</definedName>
    <definedName name="PATH333">#N/A</definedName>
    <definedName name="PATH4">#N/A</definedName>
    <definedName name="PATH44">#N/A</definedName>
    <definedName name="PATH444">#N/A</definedName>
    <definedName name="PATH5">#N/A</definedName>
    <definedName name="PATH55">#N/A</definedName>
    <definedName name="PATH555">#N/A</definedName>
    <definedName name="PATHAR1">#N/A</definedName>
    <definedName name="PATHAR2">#N/A</definedName>
    <definedName name="PATHAR3">#N/A</definedName>
    <definedName name="PATHJV1">#N/A</definedName>
    <definedName name="PATHJV11">#N/A</definedName>
    <definedName name="PATHJV111">#N/A</definedName>
    <definedName name="PATHJV2">#N/A</definedName>
    <definedName name="PATHJV22">#N/A</definedName>
    <definedName name="PATHJV222">#N/A</definedName>
    <definedName name="PATHJV3">#N/A</definedName>
    <definedName name="PATHJV33">#N/A</definedName>
    <definedName name="PATHJV333">#N/A</definedName>
    <definedName name="PATHJVPR1">#N/A</definedName>
    <definedName name="PATHJVPR11">#N/A</definedName>
    <definedName name="PATHJVPR111">#N/A</definedName>
    <definedName name="PATHJVPR2">#N/A</definedName>
    <definedName name="PATHJVPR22">#N/A</definedName>
    <definedName name="PATHJVPR222">#N/A</definedName>
    <definedName name="PATHLA1">#N/A</definedName>
    <definedName name="PATHLA2">#N/A</definedName>
    <definedName name="PATHLA3">#N/A</definedName>
    <definedName name="PATHLP1">#N/A</definedName>
    <definedName name="PATHLP2">#N/A</definedName>
    <definedName name="PATHLP3">#N/A</definedName>
    <definedName name="PATHPR1">#N/A</definedName>
    <definedName name="PATHPR2">#N/A</definedName>
    <definedName name="paverfinisher">#REF!</definedName>
    <definedName name="Pay_Date">#REF!</definedName>
    <definedName name="Pay_Num">#REF!</definedName>
    <definedName name="Payment_Date">#N/A</definedName>
    <definedName name="PB" localSheetId="5">#REF!</definedName>
    <definedName name="PB">#REF!</definedName>
    <definedName name="pb___0">#REF!</definedName>
    <definedName name="pb___11">#REF!</definedName>
    <definedName name="pb___12">#REF!</definedName>
    <definedName name="PBL">#REF!</definedName>
    <definedName name="Pbx">#REF!</definedName>
    <definedName name="Pby">#REF!</definedName>
    <definedName name="pc" localSheetId="5">#REF!</definedName>
    <definedName name="pc">#REF!</definedName>
    <definedName name="PC_ED" localSheetId="5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hidden="1">#REF!</definedName>
    <definedName name="PDP">#REF!</definedName>
    <definedName name="PE">INDEX(#REF!,MATCH(#REF!,#REF!,0))</definedName>
    <definedName name="ped_no">#REF!</definedName>
    <definedName name="PER">#REF!</definedName>
    <definedName name="PERC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5">#REF!</definedName>
    <definedName name="Personal">#REF!</definedName>
    <definedName name="PERSONAL_TRANSPORT">#REF!</definedName>
    <definedName name="PERSONNEL">#REF!</definedName>
    <definedName name="PF" localSheetId="5">INDEX(#REF!,MATCH(#REF!,#REF!,0))</definedName>
    <definedName name="PF">INDEX(#REF!,MATCH(#REF!,#REF!,0))</definedName>
    <definedName name="PG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>#REF!</definedName>
    <definedName name="phi">#REF!</definedName>
    <definedName name="phis">#REF!</definedName>
    <definedName name="phit">#REF!</definedName>
    <definedName name="PHYSICAL_STATUS_OF_CONDUCTOR_AS_ON_DATE">'[69]Conductor Supply'!$A$1:$M$16</definedName>
    <definedName name="PI">INDEX(#REF!,MATCH(#REF!,#REF!,0))</definedName>
    <definedName name="pIaccp" localSheetId="5">#REF!</definedName>
    <definedName name="pIaccp">#REF!</definedName>
    <definedName name="picture_1">"Picture 1"</definedName>
    <definedName name="pIecp" localSheetId="5">#REF!</definedName>
    <definedName name="pIecp">#REF!</definedName>
    <definedName name="Pilduration">#REF!</definedName>
    <definedName name="Pile">#REF!</definedName>
    <definedName name="pile_no" localSheetId="5">#REF!</definedName>
    <definedName name="pile_no">#REF!</definedName>
    <definedName name="Piling">#REF!</definedName>
    <definedName name="pImcc.1" localSheetId="5">#REF!</definedName>
    <definedName name="pImcc.1">#REF!</definedName>
    <definedName name="pImcc.2" localSheetId="5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150">#REF!</definedName>
    <definedName name="pipe600">#REF!</definedName>
    <definedName name="PIPELENGTH" localSheetId="5">#REF!</definedName>
    <definedName name="PIPELENGTH">#REF!</definedName>
    <definedName name="pIsmsb.1" localSheetId="5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L">INDEX(#REF!,MATCH(#REF!,#REF!,0))</definedName>
    <definedName name="place">#REF!</definedName>
    <definedName name="plan">#REF!</definedName>
    <definedName name="PLAST">#REF!</definedName>
    <definedName name="PLASTER">#REF!</definedName>
    <definedName name="PLC" localSheetId="5">#REF!</definedName>
    <definedName name="PLC">#REF!</definedName>
    <definedName name="PLCC">#REF!</definedName>
    <definedName name="PLCUM" localSheetId="5">#REF!</definedName>
    <definedName name="PLCUM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>#REF!</definedName>
    <definedName name="PM_AirCompressor_210cfm">#REF!</definedName>
    <definedName name="PM_BitumenBoilerOilFired_1000">#REF!</definedName>
    <definedName name="PM_BitumenBoilerOilFired_200">#REF!</definedName>
    <definedName name="PM_BitumenEmulsionPressureDistributor">#REF!</definedName>
    <definedName name="PM_Crane">#REF!</definedName>
    <definedName name="PM_Dozer_D50">#REF!</definedName>
    <definedName name="PM_FrontEndLoader_1cum">#REF!</definedName>
    <definedName name="PM_HydraulicBroom">#REF!</definedName>
    <definedName name="PM_HydraulicExcavator_09cum">#REF!</definedName>
    <definedName name="PM_Mixall_6_10t">#REF!</definedName>
    <definedName name="PM_MotorGrader">#REF!</definedName>
    <definedName name="PM_StoneCrusher_200TPH">#REF!</definedName>
    <definedName name="PM_ThreeWheeled_80_100kN_StaticRoller">#REF!</definedName>
    <definedName name="PM_Tipper_55">#REF!</definedName>
    <definedName name="PM_Tractor_Rotavator">#REF!</definedName>
    <definedName name="PM_Tractor_Trolley">#REF!</definedName>
    <definedName name="PM_Truck">#REF!</definedName>
    <definedName name="PM_WaterTanker_6kl">#REF!</definedName>
    <definedName name="PMS">'[24](7) Updated_Quantities'!$A$1</definedName>
    <definedName name="PmtFreq_TL">#REF!</definedName>
    <definedName name="pn">[70]REL!$W$172</definedName>
    <definedName name="PNum" localSheetId="5">#REF!</definedName>
    <definedName name="PNum">#REF!</definedName>
    <definedName name="PO">#REF!</definedName>
    <definedName name="POL10HPPump">#REF!</definedName>
    <definedName name="POL125KVA">#REF!</definedName>
    <definedName name="POLConc">#REF!</definedName>
    <definedName name="POLConcPump">#REF!</definedName>
    <definedName name="POLConcrete">#REF!</definedName>
    <definedName name="polconcreteproductionyard">#REF!</definedName>
    <definedName name="polconcreteprodviaduct">#REF!</definedName>
    <definedName name="POLEmptyTM">#REF!</definedName>
    <definedName name="POLExcavation">#REF!</definedName>
    <definedName name="POLfilling">#REF!</definedName>
    <definedName name="POLGsbWMMPlacing">#REF!</definedName>
    <definedName name="POLGsbWMMProduction">#REF!</definedName>
    <definedName name="pollaying">#REF!</definedName>
    <definedName name="POLLoadedTM">#REF!</definedName>
    <definedName name="POLPil">#REF!</definedName>
    <definedName name="POLpilecap">#REF!</definedName>
    <definedName name="POLPiling">#REF!</definedName>
    <definedName name="POLpilingSC">#REF!</definedName>
    <definedName name="POLPLACINGVIADUCT">#REF!</definedName>
    <definedName name="polsteel">#REF!</definedName>
    <definedName name="POLSteelPil">#REF!</definedName>
    <definedName name="POLTowerHoist">#REF!</definedName>
    <definedName name="POLU" localSheetId="5">#REF!</definedName>
    <definedName name="POLU">#REF!</definedName>
    <definedName name="PONDA" localSheetId="5">#REF!</definedName>
    <definedName name="PONDA">#REF!</definedName>
    <definedName name="POOJA">[71]CLAY!#REF!</definedName>
    <definedName name="popop" hidden="1">#REF!</definedName>
    <definedName name="POR">#N/A</definedName>
    <definedName name="POST" localSheetId="5">#REF!</definedName>
    <definedName name="POST">#REF!</definedName>
    <definedName name="pound" localSheetId="5">#REF!</definedName>
    <definedName name="pound">#REF!</definedName>
    <definedName name="POUNDS" localSheetId="5">#REF!</definedName>
    <definedName name="POUNDS">#REF!</definedName>
    <definedName name="pp" localSheetId="5">#REF!</definedName>
    <definedName name="pp">#REF!</definedName>
    <definedName name="ppo">#REF!</definedName>
    <definedName name="ppp">#REF!</definedName>
    <definedName name="pppp">#REF!</definedName>
    <definedName name="pppp2">#REF!</definedName>
    <definedName name="PPPPPP" localSheetId="5" hidden="1">{#N/A,#N/A,FALSE,"COVER1.XLS ";#N/A,#N/A,FALSE,"RACT1.XLS";#N/A,#N/A,FALSE,"RACT2.XLS";#N/A,#N/A,FALSE,"ECCMP";#N/A,#N/A,FALSE,"WELDER.XLS"}</definedName>
    <definedName name="PPPPPP" localSheetId="4" hidden="1">{#N/A,#N/A,FALSE,"COVER1.XLS ";#N/A,#N/A,FALSE,"RACT1.XLS";#N/A,#N/A,FALSE,"RACT2.XLS";#N/A,#N/A,FALSE,"ECCMP";#N/A,#N/A,FALSE,"WELDER.XLS"}</definedName>
    <definedName name="PPPPPP" localSheetId="1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5">#REF!</definedName>
    <definedName name="PR_BO">#REF!</definedName>
    <definedName name="PR_IDTO" localSheetId="5">#REF!</definedName>
    <definedName name="PR_IDTO">#REF!</definedName>
    <definedName name="PR_IMP" localSheetId="5">#REF!</definedName>
    <definedName name="PR_IMP">#REF!</definedName>
    <definedName name="PR_TR">#REF!</definedName>
    <definedName name="PRA_DETAILSMAR01">#REF!</definedName>
    <definedName name="pradeep">#REF!</definedName>
    <definedName name="PRADETAILS" localSheetId="5">#REF!</definedName>
    <definedName name="PRADETAILS">#REF!</definedName>
    <definedName name="PRASAD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5">#REF!</definedName>
    <definedName name="prashant">#REF!</definedName>
    <definedName name="pratap" localSheetId="5" hidden="1">{"'Sheet1'!$A$4386:$N$4591"}</definedName>
    <definedName name="pratap" hidden="1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 localSheetId="5">#REF!</definedName>
    <definedName name="priced_end">#REF!</definedName>
    <definedName name="PriceEach">#REF!</definedName>
    <definedName name="primer">#REF!</definedName>
    <definedName name="Princ">#REF!</definedName>
    <definedName name="_xlnm.Print_Area" localSheetId="0">'DPR_TA-413 '!$A$1:$N$27</definedName>
    <definedName name="_xlnm.Print_Area" localSheetId="5">'Location Summary'!$A$1:$P$617</definedName>
    <definedName name="_xlnm.Print_Area" localSheetId="1">'Visual Chart'!$A$1:$AT$165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5">#REF!</definedName>
    <definedName name="Print_Area_1">#REF!</definedName>
    <definedName name="Print_Area_2" localSheetId="5">#REF!</definedName>
    <definedName name="Print_Area_2">#REF!</definedName>
    <definedName name="Print_Area_3" localSheetId="5">#REF!</definedName>
    <definedName name="Print_Area_3">#REF!</definedName>
    <definedName name="Print_Area_MI" localSheetId="5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 localSheetId="5">#REF!</definedName>
    <definedName name="Print_Area_MI1">#REF!</definedName>
    <definedName name="Print_Area_Reset">#N/A</definedName>
    <definedName name="PRINT_AREA1">#REF!</definedName>
    <definedName name="PRINT_AREA2">#REF!</definedName>
    <definedName name="Print_Range">#REF!</definedName>
    <definedName name="print_title">#REF!</definedName>
    <definedName name="_xlnm.Print_Titles" localSheetId="5">'Location Summary'!$2:$3</definedName>
    <definedName name="_xlnm.Print_Titles" localSheetId="4">#N/A</definedName>
    <definedName name="_xlnm.Print_Titles" localSheetId="1">'Visual Chart'!$1:$2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5">#REF!,#REF!</definedName>
    <definedName name="Print_Titles_1">#REF!,#REF!</definedName>
    <definedName name="Print_Titles_2" localSheetId="5">#REF!</definedName>
    <definedName name="Print_Titles_2">#REF!</definedName>
    <definedName name="PRINT_TITLES_MI" localSheetId="5">#REF!</definedName>
    <definedName name="PRINT_TITLES_MI" localSheetId="1">#REF!</definedName>
    <definedName name="PRINT_TITLES_MI">#REF!</definedName>
    <definedName name="print1">#REF!</definedName>
    <definedName name="printarea">#REF!</definedName>
    <definedName name="printedname">#N/A</definedName>
    <definedName name="printn">#REF!</definedName>
    <definedName name="PRMIL_HW" localSheetId="1">#REF!</definedName>
    <definedName name="PRMIL_HW">#REF!</definedName>
    <definedName name="PRMIL_SW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>'[65]Progress Sheet - OPTL'!$A$7:$AC$786</definedName>
    <definedName name="Progress_data">[51]Progress!$A$4:$Y$497</definedName>
    <definedName name="progress01">#REF!</definedName>
    <definedName name="progress1">'[72]Survey Details'!#REF!</definedName>
    <definedName name="progress11">#REF!</definedName>
    <definedName name="progress12">#REF!</definedName>
    <definedName name="progress13">#REF!</definedName>
    <definedName name="progress2">'[72]Survey Details'!#REF!</definedName>
    <definedName name="Progress20">#REF!</definedName>
    <definedName name="progress24">#REF!</definedName>
    <definedName name="progress3">'[72]Survey Details'!#REF!</definedName>
    <definedName name="progress4">'[72]Survey Details'!#REF!</definedName>
    <definedName name="proj">#REF!</definedName>
    <definedName name="PROJECT">#REF!</definedName>
    <definedName name="Project_Budget">'[73](6) Project_Budget'!$C$5</definedName>
    <definedName name="project_lookup">#REF!</definedName>
    <definedName name="ProjectLocation" localSheetId="5">#REF!</definedName>
    <definedName name="ProjectLocation">#REF!</definedName>
    <definedName name="ProjectNumber" localSheetId="5">#REF!</definedName>
    <definedName name="ProjectNumber">#REF!</definedName>
    <definedName name="Projects">#REF!</definedName>
    <definedName name="ProjectSubtitle" localSheetId="5">#REF!</definedName>
    <definedName name="ProjectSubtitle">#REF!</definedName>
    <definedName name="ProjectTitle" localSheetId="5">#REF!</definedName>
    <definedName name="ProjectTitle">#REF!</definedName>
    <definedName name="PROPFLOW">#REF!</definedName>
    <definedName name="PROPS">#REF!</definedName>
    <definedName name="Proto">#REF!</definedName>
    <definedName name="Proto_1">#REF!</definedName>
    <definedName name="PROVISIONS" localSheetId="5">#REF!</definedName>
    <definedName name="PROVISIONS">#REF!</definedName>
    <definedName name="ps" localSheetId="5">#N/A</definedName>
    <definedName name="ps">#N/A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 localSheetId="5">#REF!</definedName>
    <definedName name="PublicDocuments" localSheetId="1">#REF!</definedName>
    <definedName name="PublicDocuments">#REF!</definedName>
    <definedName name="PUMP">#REF!</definedName>
    <definedName name="PUMPS_DATA" localSheetId="5">#REF!</definedName>
    <definedName name="PUMPS_DATA">#REF!</definedName>
    <definedName name="putty">#REF!</definedName>
    <definedName name="Puz">#REF!</definedName>
    <definedName name="PW">'[40]220 11  BS '!#REF!</definedName>
    <definedName name="Pwl">#REF!</definedName>
    <definedName name="PWr">'[40]220 11  BS '!#REF!</definedName>
    <definedName name="q" localSheetId="1">#REF!</definedName>
    <definedName name="q">#REF!</definedName>
    <definedName name="QA">INDEX(#REF!,MATCH(#REF!,#REF!,0))</definedName>
    <definedName name="QB">INDEX(#REF!,MATCH(#REF!,#REF!,0))</definedName>
    <definedName name="Qc">#REF!</definedName>
    <definedName name="Qc___0">#REF!</definedName>
    <definedName name="Qc___13">#REF!</definedName>
    <definedName name="QD">INDEX(#REF!,MATCH(#REF!,#REF!,0))</definedName>
    <definedName name="QE">INDEX(#REF!,MATCH(#REF!,#REF!,0))</definedName>
    <definedName name="qegweng">#REF!</definedName>
    <definedName name="Qf">#REF!</definedName>
    <definedName name="Qf___0">#REF!</definedName>
    <definedName name="Qf___13">#REF!</definedName>
    <definedName name="qfc" localSheetId="1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>INDEX(#REF!,MATCH(#REF!,#REF!,0))</definedName>
    <definedName name="QH">INDEX(#REF!,MATCH(#REF!,#REF!,0))</definedName>
    <definedName name="Qi">#REF!</definedName>
    <definedName name="Qi___0">#REF!</definedName>
    <definedName name="Qi___13">#REF!</definedName>
    <definedName name="QJ">INDEX(#REF!,MATCH(#REF!,#REF!,0))</definedName>
    <definedName name="QK">INDEX(#REF!,MATCH(#REF!,#REF!,0))</definedName>
    <definedName name="Ql">#REF!</definedName>
    <definedName name="Ql___0">#REF!</definedName>
    <definedName name="Ql___13">#REF!</definedName>
    <definedName name="QM">INDEX(#REF!,MATCH(#REF!,#REF!,0))</definedName>
    <definedName name="qq">#REF!</definedName>
    <definedName name="QQ_1">NA()</definedName>
    <definedName name="qqq">#N/A</definedName>
    <definedName name="QQQQ" localSheetId="5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5" hidden="1">#REF!</definedName>
    <definedName name="QQQQQQQQQQ" hidden="1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 localSheetId="5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>#REF!</definedName>
    <definedName name="Quote_Rev_No" localSheetId="5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5" hidden="1">{"'PROFITABILITY'!$A$1:$F$45"}</definedName>
    <definedName name="qw" hidden="1">{"'PROFITABILITY'!$A$1:$F$45"}</definedName>
    <definedName name="qwer" localSheetId="5">#REF!</definedName>
    <definedName name="qwer">#REF!</definedName>
    <definedName name="qwerty">#REF!</definedName>
    <definedName name="QWEWEQ">[27]NWC!#REF!</definedName>
    <definedName name="qwrqrqwrq">[27]GWC!#REF!</definedName>
    <definedName name="qwwwee">[27]GWC!#REF!</definedName>
    <definedName name="r_" localSheetId="5">#REF!</definedName>
    <definedName name="r_">#REF!</definedName>
    <definedName name="R___variation_factor_in_capacity_per_degree_Celcius">#REF!</definedName>
    <definedName name="RA">#REF!</definedName>
    <definedName name="raaa" localSheetId="5" hidden="1">{"'Sheet1'!$A$4386:$N$4591"}</definedName>
    <definedName name="raaa" hidden="1">{"'Sheet1'!$A$4386:$N$4591"}</definedName>
    <definedName name="RAB_GI_Mranggen">#REF!</definedName>
    <definedName name="Rac">#REF!</definedName>
    <definedName name="RAD">#REF!</definedName>
    <definedName name="Radio" localSheetId="5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5">#REF!</definedName>
    <definedName name="raghu" localSheetId="1">#REF!</definedName>
    <definedName name="raghu">#REF!</definedName>
    <definedName name="rahee" localSheetId="5" hidden="1">{#N/A,#N/A,FALSE,"CCTV"}</definedName>
    <definedName name="rahee" hidden="1">{#N/A,#N/A,FALSE,"CCTV"}</definedName>
    <definedName name="rahee2" localSheetId="5" hidden="1">{#N/A,#N/A,FALSE,"CCTV"}</definedName>
    <definedName name="rahee2" hidden="1">{#N/A,#N/A,FALSE,"CCTV"}</definedName>
    <definedName name="Rahul">#REF!</definedName>
    <definedName name="Rahul1">#REF!</definedName>
    <definedName name="RAIL">#REF!</definedName>
    <definedName name="Raj" localSheetId="5" hidden="1">{"'Sheet1'!$A$4386:$N$4591"}</definedName>
    <definedName name="Raj" hidden="1">{"'Sheet1'!$A$4386:$N$4591"}</definedName>
    <definedName name="raja" localSheetId="1">#REF!</definedName>
    <definedName name="raja">#REF!</definedName>
    <definedName name="RAJEEV_ERECTORS">#REF!</definedName>
    <definedName name="rakesh">#REF!</definedName>
    <definedName name="RAM">#REF!</definedName>
    <definedName name="Rango_a_imprimir">#REF!</definedName>
    <definedName name="rani">[10]Sheet1!#REF!</definedName>
    <definedName name="RAPS">#REF!</definedName>
    <definedName name="rara">#REF!</definedName>
    <definedName name="RATE">#REF!</definedName>
    <definedName name="RATE___0">#REF!</definedName>
    <definedName name="rate0">#REF!</definedName>
    <definedName name="rate1">#REF!</definedName>
    <definedName name="RATEST">#REF!</definedName>
    <definedName name="raverage">#REF!</definedName>
    <definedName name="RawAgencyPrice" localSheetId="5">#REF!</definedName>
    <definedName name="RawAgencyPrice">#REF!</definedName>
    <definedName name="RawData">#REF!</definedName>
    <definedName name="RAWRAR">#REF!</definedName>
    <definedName name="RB" localSheetId="5">INDEX(#REF!,MATCH(#REF!,#REF!,0))</definedName>
    <definedName name="RB">INDEX(#REF!,MATCH(#REF!,#REF!,0))</definedName>
    <definedName name="RBData">#REF!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>INDEX(#REF!,MATCH(#REF!,#REF!,0))</definedName>
    <definedName name="rdc">#REF!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BAR">#REF!</definedName>
    <definedName name="REC6RD">#REF!</definedName>
    <definedName name="RECAPITUL">#REF!</definedName>
    <definedName name="Receivables_yearwise" localSheetId="5">#REF!</definedName>
    <definedName name="Receivables_yearwise" localSheetId="1">#REF!</definedName>
    <definedName name="Receivables_yearwise">#REF!</definedName>
    <definedName name="RECON" hidden="1">{"form-D1",#N/A,FALSE,"FORM-D1";"form-D1_amt",#N/A,FALSE,"FORM-D1"}</definedName>
    <definedName name="RECORD">#REF!</definedName>
    <definedName name="_xlnm.Recorder" localSheetId="5">#REF!</definedName>
    <definedName name="_xlnm.Recorder" localSheetId="1">#REF!</definedName>
    <definedName name="_xlnm.Recorder">#REF!</definedName>
    <definedName name="RECOUT">#N/A</definedName>
    <definedName name="rect_4_415">#REF!</definedName>
    <definedName name="RED" localSheetId="5">#REF!</definedName>
    <definedName name="RED">#REF!</definedName>
    <definedName name="REE">#REF!</definedName>
    <definedName name="ref">#REF!</definedName>
    <definedName name="Ref__EUS_632_FDN_001">#REF!</definedName>
    <definedName name="Ref__EUS_632_FDN_002">#REF!</definedName>
    <definedName name="region">#REF!</definedName>
    <definedName name="regionnames">#REF!</definedName>
    <definedName name="regions">#REF!</definedName>
    <definedName name="REGULAR_STAFF_ENTRY">#REF!</definedName>
    <definedName name="rel">#REF!</definedName>
    <definedName name="Rel.per">#REF!</definedName>
    <definedName name="Rel.perm">#REF!</definedName>
    <definedName name="REN" localSheetId="5">#REF!</definedName>
    <definedName name="REN">#REF!</definedName>
    <definedName name="RENT" localSheetId="5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>[27]GWC!#REF!</definedName>
    <definedName name="RERE">#REF!</definedName>
    <definedName name="rerere">#REF!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 localSheetId="1">#REF!</definedName>
    <definedName name="Rev">#REF!</definedName>
    <definedName name="revconstn" hidden="1">#REF!</definedName>
    <definedName name="REVISION">#REF!</definedName>
    <definedName name="REVSTATUS" localSheetId="1">#REF!</definedName>
    <definedName name="REVSTATUS">#REF!</definedName>
    <definedName name="revstatuspage1">#REF!</definedName>
    <definedName name="revstatuspage2">#REF!</definedName>
    <definedName name="RevTable">#REF!</definedName>
    <definedName name="rewre" hidden="1">[74]BHANDUP!#REF!</definedName>
    <definedName name="rewrewwre" hidden="1">#REF!</definedName>
    <definedName name="rewrwewe" hidden="1">#REF!</definedName>
    <definedName name="RF" localSheetId="5" hidden="1">{#N/A,#N/A,FALSE,"CCTV"}</definedName>
    <definedName name="RF" hidden="1">{#N/A,#N/A,FALSE,"CCTV"}</definedName>
    <definedName name="RFGF">#REF!</definedName>
    <definedName name="RFP003A" localSheetId="5">#REF!</definedName>
    <definedName name="RFP003A">#REF!</definedName>
    <definedName name="RFP003B" localSheetId="5">#REF!</definedName>
    <definedName name="RFP003B">#REF!</definedName>
    <definedName name="RFP003C" localSheetId="5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5" hidden="1">{"'PROFITABILITY'!$A$1:$F$45"}</definedName>
    <definedName name="rfsaf" hidden="1">{"'PROFITABILITY'!$A$1:$F$45"}</definedName>
    <definedName name="Rg">#REF!</definedName>
    <definedName name="rgns">#REF!</definedName>
    <definedName name="rgs">#REF!</definedName>
    <definedName name="RH">INDEX(#REF!,MATCH(#REF!,#REF!,0))</definedName>
    <definedName name="rho">#REF!</definedName>
    <definedName name="RI">INDEX(#REF!,MATCH(#REF!,#REF!,0))</definedName>
    <definedName name="ric">#REF!</definedName>
    <definedName name="rig">#REF!</definedName>
    <definedName name="rishraetc">#REF!</definedName>
    <definedName name="Rising_CI">#REF!</definedName>
    <definedName name="Rising_Design">#REF!</definedName>
    <definedName name="risk" localSheetId="5">#REF!</definedName>
    <definedName name="risk">#REF!</definedName>
    <definedName name="risk1" localSheetId="5">#REF!</definedName>
    <definedName name="risk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5" hidden="1">5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localSheetId="5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5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5" hidden="1">FALSE</definedName>
    <definedName name="RiskUseMultipleCPUs" hidden="1">FALSE</definedName>
    <definedName name="RiverGodavari">#REF!</definedName>
    <definedName name="RJ">INDEX(#REF!,MATCH(#REF!,#REF!,0))</definedName>
    <definedName name="rjrj" hidden="1">{"'PROFITABILITY'!$A$1:$F$45"}</definedName>
    <definedName name="rjrjj" hidden="1">{"'PROFITABILITY'!$A$1:$F$45"}</definedName>
    <definedName name="RK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>INDEX(#REF!,MATCH(#REF!,#REF!,0))</definedName>
    <definedName name="rmcaccp" localSheetId="5">#REF!</definedName>
    <definedName name="rmcaccp">#REF!</definedName>
    <definedName name="rmcecp" localSheetId="5">#REF!</definedName>
    <definedName name="rmcecp">#REF!</definedName>
    <definedName name="rmcmcc.1" localSheetId="5">#REF!</definedName>
    <definedName name="rmcmcc.1">#REF!</definedName>
    <definedName name="rmcmcc.2" localSheetId="5">#REF!</definedName>
    <definedName name="rmcmcc.2">#REF!</definedName>
    <definedName name="rmcmcc.3" localSheetId="5">#REF!</definedName>
    <definedName name="rmcmcc.3">#REF!</definedName>
    <definedName name="rmcmltsb" localSheetId="5">#REF!</definedName>
    <definedName name="rmcmltsb">#REF!</definedName>
    <definedName name="rmcmsb.ups" localSheetId="5">#REF!</definedName>
    <definedName name="rmcmsb.ups">#REF!</definedName>
    <definedName name="rmcsmsb.1" localSheetId="5">#REF!</definedName>
    <definedName name="rmcsmsb.1">#REF!</definedName>
    <definedName name="rmcsmsb.2" localSheetId="5">#REF!</definedName>
    <definedName name="rmcsmsb.2">#REF!</definedName>
    <definedName name="rmcsmsb.3" localSheetId="5">#REF!</definedName>
    <definedName name="rmcsmsb.3">#REF!</definedName>
    <definedName name="rmcsmsb.b" localSheetId="5">#REF!</definedName>
    <definedName name="rmcsmsb.b">#REF!</definedName>
    <definedName name="rmcsmsb.g" localSheetId="5">#REF!</definedName>
    <definedName name="rmcsmsb.g">#REF!</definedName>
    <definedName name="rmcsmsb.lab" localSheetId="5">#REF!</definedName>
    <definedName name="rmcsmsb.lab">#REF!</definedName>
    <definedName name="rmcsmsb.main" localSheetId="5">#REF!</definedName>
    <definedName name="rmcsmsb.main">#REF!</definedName>
    <definedName name="rmcsmsb.t" localSheetId="5">#REF!</definedName>
    <definedName name="rmcsmsb.t">#REF!</definedName>
    <definedName name="rmcsmsb.ups" localSheetId="5">#REF!</definedName>
    <definedName name="rmcsmsb.ups">#REF!</definedName>
    <definedName name="rmcup.1" localSheetId="5">#REF!</definedName>
    <definedName name="rmcup.1">#REF!</definedName>
    <definedName name="rmcup.2" localSheetId="5">#REF!</definedName>
    <definedName name="rmcup.2">#REF!</definedName>
    <definedName name="robot">#REF!</definedName>
    <definedName name="ROCE.R">#REF!</definedName>
    <definedName name="rockexcavation">#REF!</definedName>
    <definedName name="RODS" localSheetId="5">#REF!</definedName>
    <definedName name="RODS">#REF!</definedName>
    <definedName name="roller8MT">#REF!</definedName>
    <definedName name="ROLLFCCASHFLOW" localSheetId="5">#REF!</definedName>
    <definedName name="ROLLFCCASHFLOW" localSheetId="1">#REF!</definedName>
    <definedName name="ROLLFCCASHFLOW">#REF!</definedName>
    <definedName name="ROLLFCWKGS" localSheetId="1">#REF!</definedName>
    <definedName name="ROLLFCWKGS">#REF!</definedName>
    <definedName name="ROLLGFC" localSheetId="1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>#REF!</definedName>
    <definedName name="rousd" localSheetId="5">#REF!</definedName>
    <definedName name="rousd">#REF!</definedName>
    <definedName name="rout_t" localSheetId="5">#REF!</definedName>
    <definedName name="rout_t">#REF!</definedName>
    <definedName name="ROW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>#REF!</definedName>
    <definedName name="rtfr">#REF!</definedName>
    <definedName name="rts">#REF!</definedName>
    <definedName name="rttj" hidden="1">{"'PROFITABILITY'!$A$1:$F$45"}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vfdd">#REF!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[27]GWC!#REF!</definedName>
    <definedName name="rx">#REF!</definedName>
    <definedName name="rxearthing">#REF!</definedName>
    <definedName name="ry">#REF!</definedName>
    <definedName name="rzgymj">#REF!</definedName>
    <definedName name="s" localSheetId="5">#REF!</definedName>
    <definedName name="s">#REF!</definedName>
    <definedName name="s.f">#REF!</definedName>
    <definedName name="s_1" localSheetId="5" hidden="1">{"'PROFITABILITY'!$A$1:$F$45"}</definedName>
    <definedName name="s_1" hidden="1">{"'PROFITABILITY'!$A$1:$F$45"}</definedName>
    <definedName name="S_41" hidden="1">{0,0,0,0;0,#N/A,FALSE,0}</definedName>
    <definedName name="S_S_Name">#REF!</definedName>
    <definedName name="S_T_Q_E_MI">#REF!</definedName>
    <definedName name="S0">#REF!</definedName>
    <definedName name="s0ne">#REF!</definedName>
    <definedName name="SA">#REF!</definedName>
    <definedName name="saa" hidden="1">{"form-D1",#N/A,FALSE,"FORM-D1";"form-D1_amt",#N/A,FALSE,"FORM-D1"}</definedName>
    <definedName name="sadafas">#REF!</definedName>
    <definedName name="sadgasdg">#REF!</definedName>
    <definedName name="Sagar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5">#REF!</definedName>
    <definedName name="SALEFACT" localSheetId="1">#REF!</definedName>
    <definedName name="SALEFACT">#REF!</definedName>
    <definedName name="sales">#REF!</definedName>
    <definedName name="Sales_Per_Manday">#REF!</definedName>
    <definedName name="SALESPLAN">#REF!</definedName>
    <definedName name="same">#REF!</definedName>
    <definedName name="san">#REF!</definedName>
    <definedName name="san_1">#REF!</definedName>
    <definedName name="Sand_124" localSheetId="5">#REF!</definedName>
    <definedName name="Sand_124">#REF!</definedName>
    <definedName name="sand124">#REF!</definedName>
    <definedName name="Sandeep">#REF!</definedName>
    <definedName name="SandI_Mobi_Mth" localSheetId="5">#REF!</definedName>
    <definedName name="SandI_Mobi_Mth">#REF!</definedName>
    <definedName name="SandI_Mth" localSheetId="5">#REF!</definedName>
    <definedName name="SandI_Mth">#REF!</definedName>
    <definedName name="SandMT">#REF!</definedName>
    <definedName name="Sanitary">#REF!</definedName>
    <definedName name="sanjuuu">#REF!</definedName>
    <definedName name="SAP_SUMM" localSheetId="1">#REF!</definedName>
    <definedName name="SAP_SUMM">#REF!</definedName>
    <definedName name="sarava">#N/A</definedName>
    <definedName name="sarita" localSheetId="1">#REF!</definedName>
    <definedName name="sarita">#REF!</definedName>
    <definedName name="sary">#REF!</definedName>
    <definedName name="sas">#REF!</definedName>
    <definedName name="sasi">#REF!</definedName>
    <definedName name="sasssss">#REF!</definedName>
    <definedName name="sastry">#REF!</definedName>
    <definedName name="SATYA">#REF!</definedName>
    <definedName name="SAUMAJIT">#REF!</definedName>
    <definedName name="SAUN">#REF!</definedName>
    <definedName name="SB" localSheetId="5">INDEX(#REF!,MATCH(#REF!,#REF!,0))</definedName>
    <definedName name="SB">INDEX(#REF!,MATCH(#REF!,#REF!,0))</definedName>
    <definedName name="SC" localSheetId="5">INDEX(#REF!,MATCH(#REF!,#REF!,0))</definedName>
    <definedName name="SC">INDEX(#REF!,MATCH(#REF!,#REF!,0))</definedName>
    <definedName name="SC_Ave" localSheetId="5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4">#REF!</definedName>
    <definedName name="Sched_Pay">#REF!</definedName>
    <definedName name="schedule" localSheetId="5" hidden="1">{"form-D1",#N/A,FALSE,"FORM-D1";"form-D1_amt",#N/A,FALSE,"FORM-D1"}</definedName>
    <definedName name="schedule" hidden="1">{"form-D1",#N/A,FALSE,"FORM-D1";"form-D1_amt",#N/A,FALSE,"FORM-D1"}</definedName>
    <definedName name="SCHEDULE_NO._1" localSheetId="5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List">#REF!</definedName>
    <definedName name="schools">#REF!</definedName>
    <definedName name="SCIENCE">#REF!</definedName>
    <definedName name="Scope">#REF!</definedName>
    <definedName name="scrb">#REF!</definedName>
    <definedName name="Sd" localSheetId="5">#REF!</definedName>
    <definedName name="Sd">#REF!</definedName>
    <definedName name="sd_1">#REF!</definedName>
    <definedName name="sda" hidden="1">{"form-D1",#N/A,FALSE,"FORM-D1";"form-D1_amt",#N/A,FALSE,"FORM-D1"}</definedName>
    <definedName name="sdaa">[27]GWC!#REF!</definedName>
    <definedName name="Sdate">#REF!</definedName>
    <definedName name="sdezrfgfg">#REF!</definedName>
    <definedName name="sdf" localSheetId="5">#REF!</definedName>
    <definedName name="sdf">#REF!</definedName>
    <definedName name="SDF2A">#REF!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g">#REF!</definedName>
    <definedName name="sdfhsdhds">#REF!</definedName>
    <definedName name="sdfhszdfh">#REF!</definedName>
    <definedName name="sdfsdf">#REF!</definedName>
    <definedName name="SDGDSHGD" hidden="1">{"'PROFITABILITY'!$A$1:$F$45"}</definedName>
    <definedName name="SDGSDG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>#REF!</definedName>
    <definedName name="sdsdsd">#REF!</definedName>
    <definedName name="sdthsdhgs">#REF!</definedName>
    <definedName name="sdzrfg">#REF!</definedName>
    <definedName name="se">#REF!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5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5">#REF!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>#REF!</definedName>
    <definedName name="SEPT">#REF!</definedName>
    <definedName name="SER_TAX" localSheetId="5">#REF!</definedName>
    <definedName name="SER_TAX">#REF!</definedName>
    <definedName name="serdgdafg">#REF!</definedName>
    <definedName name="sergsdrgsde">#REF!</definedName>
    <definedName name="Service">#REF!</definedName>
    <definedName name="ServiceTax">#REF!</definedName>
    <definedName name="SESHA_SAI_CONSTRUCTION" localSheetId="5">#REF!</definedName>
    <definedName name="SESHA_SAI_CONSTRUCTION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5">#REF!</definedName>
    <definedName name="SH">#REF!</definedName>
    <definedName name="SHAB">#REF!</definedName>
    <definedName name="shaeff">#REF!</definedName>
    <definedName name="shajee" hidden="1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>#REF!</definedName>
    <definedName name="sheet1___0">#REF!</definedName>
    <definedName name="sheet1___13">#REF!</definedName>
    <definedName name="SHEET2">#REF!</definedName>
    <definedName name="sheet3">#REF!</definedName>
    <definedName name="SHEET8">#N/A</definedName>
    <definedName name="SHELL___TUBE_DATA">#REF!</definedName>
    <definedName name="Shipping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>[75]dummy!$A$51:$G$74</definedName>
    <definedName name="shit1">#REF!</definedName>
    <definedName name="SHOT">#REF!</definedName>
    <definedName name="shpe" localSheetId="5">#REF!</definedName>
    <definedName name="shpe">#REF!</definedName>
    <definedName name="Shri1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5">#REF!</definedName>
    <definedName name="SIZE">#REF!</definedName>
    <definedName name="SIZEC" localSheetId="5">#REF!</definedName>
    <definedName name="SIZEC">#REF!</definedName>
    <definedName name="SJ">INDEX(#REF!,MATCH(#REF!,#REF!,0))</definedName>
    <definedName name="SK">INDEX(#REF!,MATCH(#REF!,#REF!,0))</definedName>
    <definedName name="Skill">#REF!</definedName>
    <definedName name="skilled">#REF!</definedName>
    <definedName name="skirting">#REF!</definedName>
    <definedName name="SL">INDEX(#REF!,MATCH(#REF!,#REF!,0))</definedName>
    <definedName name="slab" hidden="1">{"form-D1",#N/A,FALSE,"FORM-D1";"form-D1_amt",#N/A,FALSE,"FORM-D1"}</definedName>
    <definedName name="slab_p" localSheetId="5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>#REF!</definedName>
    <definedName name="slope" localSheetId="5">#REF!</definedName>
    <definedName name="slope">#REF!</definedName>
    <definedName name="SlopeAreaQ">#REF!</definedName>
    <definedName name="SlopeAreaQ___0">#REF!</definedName>
    <definedName name="SM" localSheetId="5">INDEX(#REF!,MATCH(#REF!,#REF!,0))</definedName>
    <definedName name="SM">INDEX(#REF!,MATCH(#REF!,#REF!,0))</definedName>
    <definedName name="SMP">INDEX(#REF!,MATCH(#REF!,#REF!,0))</definedName>
    <definedName name="SMPL">INDEX(#REF!,MATCH(#REF!,#REF!,0))</definedName>
    <definedName name="smsb" localSheetId="5">#REF!</definedName>
    <definedName name="smsb">#REF!</definedName>
    <definedName name="snlkjhsljbhdsjbkj">#REF!</definedName>
    <definedName name="SNS">"Picture 2"</definedName>
    <definedName name="soh">0%</definedName>
    <definedName name="Soil">#REF!</definedName>
    <definedName name="SoilClass">#REF!</definedName>
    <definedName name="SOL" localSheetId="5">#REF!</definedName>
    <definedName name="SOL">#REF!</definedName>
    <definedName name="son">#REF!</definedName>
    <definedName name="son_1">#REF!</definedName>
    <definedName name="sone">[14]Report!#REF!</definedName>
    <definedName name="SOR">#REF!</definedName>
    <definedName name="sort1" hidden="1">#REF!</definedName>
    <definedName name="SortAREA" localSheetId="5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5" hidden="1">{"'PROFITABILITY'!$A$1:$F$45"}</definedName>
    <definedName name="SpacerDamper" hidden="1">{"'PROFITABILITY'!$A$1:$F$45"}</definedName>
    <definedName name="Spalls">#REF!</definedName>
    <definedName name="SPAN">VLOOKUP(#REF!&amp;#REF!,#REF!,4,FALSE)</definedName>
    <definedName name="Spanner_Auto_File">"C:\Documents and Settings\pcsai\My Documents\DRAIN_De.x2a"</definedName>
    <definedName name="SPAR" localSheetId="5">#REF!</definedName>
    <definedName name="SPAR">#REF!</definedName>
    <definedName name="Spare" localSheetId="5" hidden="1">{"'PROFITABILITY'!$A$1:$F$45"}</definedName>
    <definedName name="Spare" hidden="1">{"'PROFITABILITY'!$A$1:$F$45"}</definedName>
    <definedName name="SPAVER">#REF!</definedName>
    <definedName name="SPEC_13" localSheetId="5">#REF!</definedName>
    <definedName name="SPEC_13">#REF!</definedName>
    <definedName name="SPEC_14" localSheetId="5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tor" localSheetId="5">#REF!</definedName>
    <definedName name="spfactor">#REF!</definedName>
    <definedName name="Spl">#REF!</definedName>
    <definedName name="spp">#REF!</definedName>
    <definedName name="SPRINK">#REF!</definedName>
    <definedName name="SPTNP" localSheetId="5">#REF!</definedName>
    <definedName name="SPTNP" localSheetId="4">[2]TABLES!$E$4:$F$57</definedName>
    <definedName name="SPTNP">#REF!</definedName>
    <definedName name="SQRT__1___0.6___1.0" localSheetId="5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>#REF!</definedName>
    <definedName name="sri">#REF!</definedName>
    <definedName name="srk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5">#REF!</definedName>
    <definedName name="ss">#REF!</definedName>
    <definedName name="SS_Adv">'[49]SS 13-14'!#REF!</definedName>
    <definedName name="SS_AGWC">'[49]SS 13-14'!#REF!</definedName>
    <definedName name="SS_AM">'[49]SS 13-14'!#REF!</definedName>
    <definedName name="SS_ANFA">'[49]SS 13-14'!#REF!</definedName>
    <definedName name="SS_ANFE">'[49]SS 13-14'!#REF!</definedName>
    <definedName name="SS_ANFEBG">'[49]SS 13-14'!#REF!</definedName>
    <definedName name="SS_ANWC">'[49]SS 13-14'!#REF!</definedName>
    <definedName name="SS_Apr">'[49]SS 13-14'!$AN:$AN</definedName>
    <definedName name="SS_Aug">'[49]SS 13-14'!$AR:$AR</definedName>
    <definedName name="SS_Avg_Adv">'[49]SS 13-14'!#REF!</definedName>
    <definedName name="SS_Avg_COI">'[49]SS 13-14'!#REF!</definedName>
    <definedName name="SS_Avg_OCA">'[49]SS 13-14'!#REF!</definedName>
    <definedName name="SS_Avg_OCL">'[49]SS 13-14'!#REF!</definedName>
    <definedName name="SS_Avg_OS">'[49]SS 13-14'!#REF!</definedName>
    <definedName name="SS_Avg_Stk">'[49]SS 13-14'!#REF!</definedName>
    <definedName name="SS_Avg_VC">'[49]SS 13-14'!#REF!</definedName>
    <definedName name="SS_Avg_WC_Key">#REF!</definedName>
    <definedName name="ss_coi">'[49]SS 13-14'!#REF!</definedName>
    <definedName name="SS_COU">'[49]SS 13-14'!#REF!</definedName>
    <definedName name="SS_Dec">'[49]SS 13-14'!$AV:$AV</definedName>
    <definedName name="SS_Deprn">'[49]SS 13-14'!#REF!</definedName>
    <definedName name="SS_Feb">'[49]SS 13-14'!$AX:$AX</definedName>
    <definedName name="SS_GM">'[49]SS 13-14'!#REF!</definedName>
    <definedName name="SS_Jan">'[49]SS 13-14'!$AW:$AW</definedName>
    <definedName name="SS_Jul">'[49]SS 13-14'!$AQ:$AQ</definedName>
    <definedName name="SS_Jun">'[49]SS 13-14'!$AP:$AP</definedName>
    <definedName name="SS_Key">'[49]SS 13-14'!#REF!</definedName>
    <definedName name="SS_Mar">'[49]SS 13-14'!$AY:$AY</definedName>
    <definedName name="SS_MAT_Sales">'[49]SS 13-14'!#REF!</definedName>
    <definedName name="SS_May">'[49]SS 13-14'!$AO:$AO</definedName>
    <definedName name="SS_Nov">'[49]SS 13-14'!$AU:$AU</definedName>
    <definedName name="SS_NWC">'[49]SS 13-14'!#REF!</definedName>
    <definedName name="SS_OB_Cust">'[49]SS 13-14'!#REF!</definedName>
    <definedName name="SS_OB_IU">'[49]SS 13-14'!#REF!</definedName>
    <definedName name="SS_OCA">'[49]SS 13-14'!#REF!</definedName>
    <definedName name="SS_OCL">'[49]SS 13-14'!#REF!</definedName>
    <definedName name="SS_Oct">'[49]SS 13-14'!$AT:$AT</definedName>
    <definedName name="SS_OD_Common">'[49]SS 13-14'!#REF!</definedName>
    <definedName name="SS_OI_Cust">'[49]SS 13-14'!#REF!</definedName>
    <definedName name="SS_OI_IU">'[49]SS 13-14'!#REF!</definedName>
    <definedName name="SS_OS">'[49]SS 13-14'!#REF!</definedName>
    <definedName name="SS_PBDIT">'[49]SS 13-14'!#REF!</definedName>
    <definedName name="SS_PBIT">'[49]SS 13-14'!#REF!</definedName>
    <definedName name="SS_Per_Key">#REF!</definedName>
    <definedName name="SS_Res_Key">#REF!</definedName>
    <definedName name="SS_Sales_Cust">'[49]SS 13-14'!#REF!</definedName>
    <definedName name="SS_Sales_IU">'[49]SS 13-14'!#REF!</definedName>
    <definedName name="SS_Sep">'[49]SS 13-14'!$AS:$AS</definedName>
    <definedName name="SS_Stk">'[49]SS 13-14'!#REF!</definedName>
    <definedName name="SS_Top_Key">#REF!</definedName>
    <definedName name="SS_VC">'[49]SS 13-14'!#REF!</definedName>
    <definedName name="SS_WC_Key">#REF!</definedName>
    <definedName name="SS400_401" localSheetId="5">#REF!</definedName>
    <definedName name="SS400_401">#REF!</definedName>
    <definedName name="ss401_404" localSheetId="5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>[20]Coalmine!#REF!</definedName>
    <definedName name="ssb">[20]Coalmine!#REF!</definedName>
    <definedName name="SSDFF">#REF!</definedName>
    <definedName name="ssf">#REF!</definedName>
    <definedName name="ssfsd">#REF!</definedName>
    <definedName name="ssl">#REF!</definedName>
    <definedName name="Ssm">#REF!</definedName>
    <definedName name="sss" localSheetId="5">#REF!</definedName>
    <definedName name="sss">#REF!</definedName>
    <definedName name="sss_1">#REF!</definedName>
    <definedName name="ssss">#REF!</definedName>
    <definedName name="sssss">#REF!</definedName>
    <definedName name="SSSSSS">#REF!</definedName>
    <definedName name="sssssssss" localSheetId="5">#REF!</definedName>
    <definedName name="sssssssss">#REF!</definedName>
    <definedName name="SSSSSSSSSSSS" localSheetId="5" hidden="1">#REF!</definedName>
    <definedName name="SSSSSSSSSSSS" hidden="1">#REF!</definedName>
    <definedName name="sssssssssssss" hidden="1">{"form-D1",#N/A,FALSE,"FORM-D1";"form-D1_amt",#N/A,FALSE,"FORM-D1"}</definedName>
    <definedName name="sssssssssssssas" hidden="1">{"form-D1",#N/A,FALSE,"FORM-D1";"form-D1_amt",#N/A,FALSE,"FORM-D1"}</definedName>
    <definedName name="ST" localSheetId="5">#REF!</definedName>
    <definedName name="ST" localSheetId="1">#REF!</definedName>
    <definedName name="ST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5">#REF!</definedName>
    <definedName name="STAFF">#REF!</definedName>
    <definedName name="Staff_and_IDL_Ave" localSheetId="5">#REF!</definedName>
    <definedName name="Staff_and_IDL_Ave">#REF!</definedName>
    <definedName name="StaffGrades">#REF!</definedName>
    <definedName name="Stage" localSheetId="5">#REF!</definedName>
    <definedName name="Stage">#REF!</definedName>
    <definedName name="Staircase">#REF!</definedName>
    <definedName name="Staircase2">#REF!</definedName>
    <definedName name="StartLine">#REF!</definedName>
    <definedName name="STATEMENT_1" localSheetId="5">#REF!</definedName>
    <definedName name="STATEMENT_1">#REF!</definedName>
    <definedName name="STATEMENT_2" localSheetId="5">#REF!</definedName>
    <definedName name="STATEMENT_2">#REF!</definedName>
    <definedName name="STATEMENT_3">#REF!</definedName>
    <definedName name="STATEMENT_4">#REF!</definedName>
    <definedName name="Status">#REF!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 localSheetId="1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ock">#REF!</definedName>
    <definedName name="STR" localSheetId="5">IFERROR(LEFT(INDEX(#REF!,MATCH(#REF!,#REF!,0)),3),"")</definedName>
    <definedName name="STR">IFERROR(LEFT(INDEX(#REF!,MATCH(#REF!,#REF!,0)),3),"")</definedName>
    <definedName name="Str.1" localSheetId="5" hidden="1">{"form-D1",#N/A,FALSE,"FORM-D1";"form-D1_amt",#N/A,FALSE,"FORM-D1"}</definedName>
    <definedName name="Str.1" hidden="1">{"form-D1",#N/A,FALSE,"FORM-D1";"form-D1_amt",#N/A,FALSE,"FORM-D1"}</definedName>
    <definedName name="Stretch" localSheetId="5">#REF!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5">#REF!</definedName>
    <definedName name="Structure" localSheetId="1">#REF!</definedName>
    <definedName name="Structure">#REF!</definedName>
    <definedName name="StructureType">#REF!</definedName>
    <definedName name="stub400">'[51]Tower &amp; Stub Master'!$B$77:$I$124</definedName>
    <definedName name="stubtype">'[51]Tower &amp; Stub Master'!$B$129:$C$146</definedName>
    <definedName name="stubtype1">'[51]Tower &amp; Stub Master'!$C$129:$C$146</definedName>
    <definedName name="su">#REF!</definedName>
    <definedName name="Subcontract">#REF!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>#REF!</definedName>
    <definedName name="SUMMARY" localSheetId="1">#REF!</definedName>
    <definedName name="SUMMARY">#REF!</definedName>
    <definedName name="summary_1">#REF!</definedName>
    <definedName name="SUMMARY_OTHER_EXPS" localSheetId="1">#REF!</definedName>
    <definedName name="SUMMARY_OTHER_EXPS">#REF!</definedName>
    <definedName name="SummaryNew" hidden="1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>#REF!</definedName>
    <definedName name="supc">#REF!</definedName>
    <definedName name="supervisor">#REF!</definedName>
    <definedName name="Supervisors">#REF!</definedName>
    <definedName name="supht">#REF!</definedName>
    <definedName name="Supplies" localSheetId="5">#REF!</definedName>
    <definedName name="Supplies">#REF!</definedName>
    <definedName name="supply" localSheetId="5">#REF!</definedName>
    <definedName name="supply">#REF!</definedName>
    <definedName name="Supplykalpaka160714">#REF!</definedName>
    <definedName name="supplysch">#REF!</definedName>
    <definedName name="suproject">#REF!</definedName>
    <definedName name="suresh123">#REF!</definedName>
    <definedName name="SurveyTool">OFFSET(#REF!,0,0,COUNTA(#REF!),1)</definedName>
    <definedName name="Sv">#REF!</definedName>
    <definedName name="sw">'[40]220 11  BS '!#REF!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5">#REF!</definedName>
    <definedName name="t">#REF!</definedName>
    <definedName name="t___0">#REF!</definedName>
    <definedName name="t___13">#REF!</definedName>
    <definedName name="T_Type">IFERROR(VLOOKUP(#REF!,#REF!,2,FALSE)," ")</definedName>
    <definedName name="T0">#REF!</definedName>
    <definedName name="T1_">#N/A</definedName>
    <definedName name="T2_">#N/A</definedName>
    <definedName name="T3_">#N/A</definedName>
    <definedName name="T4_">#N/A</definedName>
    <definedName name="Ta">#REF!</definedName>
    <definedName name="taa">[27]GWC!#REF!</definedName>
    <definedName name="TAB">#REF!</definedName>
    <definedName name="Table" localSheetId="5">#REF!</definedName>
    <definedName name="Table">#REF!</definedName>
    <definedName name="TABLE_4">#REF!</definedName>
    <definedName name="Table1">#REF!</definedName>
    <definedName name="TABLE2">#REF!</definedName>
    <definedName name="tableau1">#REF!</definedName>
    <definedName name="TableRange">#REF!</definedName>
    <definedName name="tables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mil">#REF!</definedName>
    <definedName name="Target" localSheetId="5">#REF!</definedName>
    <definedName name="Target" localSheetId="1">#REF!</definedName>
    <definedName name="Target">#REF!</definedName>
    <definedName name="Target_Fuction">#REF!</definedName>
    <definedName name="TASK">#REF!</definedName>
    <definedName name="Task_Code">#REF!</definedName>
    <definedName name="Tav">#REF!</definedName>
    <definedName name="Tax">#REF!</definedName>
    <definedName name="TaxTV">10%</definedName>
    <definedName name="TaxXL">5%</definedName>
    <definedName name="TB" localSheetId="5">#REF!</definedName>
    <definedName name="TB">#REF!</definedName>
    <definedName name="Tbf">[13]Design!#REF!</definedName>
    <definedName name="TBL">#REF!</definedName>
    <definedName name="tbl_ProdInfo" hidden="1">#REF!</definedName>
    <definedName name="TBo">#REF!</definedName>
    <definedName name="tc">#REF!</definedName>
    <definedName name="tcap">#REF!</definedName>
    <definedName name="tcr">#REF!</definedName>
    <definedName name="TD">INDEX('[76] '!$B$1:$B$18,MATCH('[76]  '!$L$507,'[76] '!$A$1:$A$18,0))</definedName>
    <definedName name="te">#REF!</definedName>
    <definedName name="TE_Rate">IFERROR(_xlfn.XLOOKUP(#REF!,#REF!,#REF!),"")</definedName>
    <definedName name="TEC_Inquiry_No">#REF!</definedName>
    <definedName name="TEE">#REF!</definedName>
    <definedName name="teesta">#REF!,#REF!,#REF!,#REF!,#REF!,#REF!,#REF!,#REF!,#REF!</definedName>
    <definedName name="tel" localSheetId="1">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RM">#REF!</definedName>
    <definedName name="TEs">#REF!</definedName>
    <definedName name="TEs___0">#REF!</definedName>
    <definedName name="TEs___13">#REF!</definedName>
    <definedName name="test" localSheetId="1">#REF!</definedName>
    <definedName name="test">#REF!</definedName>
    <definedName name="TEST_1">"#REF!"</definedName>
    <definedName name="TEST0" localSheetId="5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mach">#REF!</definedName>
    <definedName name="TextRefCopyRangeCount" hidden="1">1</definedName>
    <definedName name="TF" localSheetId="5">#REF!</definedName>
    <definedName name="TF">#REF!</definedName>
    <definedName name="tfbf">#REF!</definedName>
    <definedName name="Tfc">#REF!</definedName>
    <definedName name="Tfd">#REF!</definedName>
    <definedName name="tfvtf">#REF!</definedName>
    <definedName name="TG">#REF!</definedName>
    <definedName name="TH">INDEX('[76] '!$B$1:$B$18,MATCH('[76]  '!$L$515,'[76] '!$A$1:$A$18,0))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>#REF!</definedName>
    <definedName name="ThreeD">#REF!</definedName>
    <definedName name="ThreeTd">#REF!</definedName>
    <definedName name="ThreeTn">#REF!</definedName>
    <definedName name="TI">INDEX('[76] '!$B$1:$B$18,MATCH('[76]  '!$L$517,'[76] '!$A$1:$A$18,0))</definedName>
    <definedName name="TIL">#REF!</definedName>
    <definedName name="timber">#REF!</definedName>
    <definedName name="Tip">#REF!</definedName>
    <definedName name="TipHr">#REF!</definedName>
    <definedName name="Tipper10MTPOL">#REF!</definedName>
    <definedName name="Tipper14MTPOL">#REF!</definedName>
    <definedName name="TipperDiesel">#REF!</definedName>
    <definedName name="tippertkm">#REF!</definedName>
    <definedName name="TITL">#REF!</definedName>
    <definedName name="TITLE" localSheetId="5">#REF!</definedName>
    <definedName name="TITLE">#REF!</definedName>
    <definedName name="Title1">#REF!</definedName>
    <definedName name="Title2">#REF!</definedName>
    <definedName name="TJ">INDEX('[76] '!$B$1:$B$18,MATCH('[76]  '!$L$519,'[76] '!$A$1:$A$18,0))</definedName>
    <definedName name="Tk" localSheetId="5">#REF!</definedName>
    <definedName name="Tk">#REF!</definedName>
    <definedName name="Tkl">#REF!</definedName>
    <definedName name="TL">INDEX('[76] '!$B$1:$B$18,MATCH('[76]  '!$L$523,'[76] '!$A$1:$A$18,0))</definedName>
    <definedName name="TL_Adv">'[49]TL 13-14'!#REF!</definedName>
    <definedName name="TL_AGWC">'[49]TL 13-14'!#REF!</definedName>
    <definedName name="TL_AM">'[49]TL 13-14'!#REF!</definedName>
    <definedName name="TL_ANFA">'[49]TL 13-14'!#REF!</definedName>
    <definedName name="TL_ANFE">'[49]TL 13-14'!#REF!</definedName>
    <definedName name="TL_ANFEBG">'[49]TL 13-14'!#REF!</definedName>
    <definedName name="TL_ANWC">'[49]TL 13-14'!#REF!</definedName>
    <definedName name="TL_APr">'[49]TL 13-14'!$AN:$AN</definedName>
    <definedName name="TL_Aug">'[49]TL 13-14'!$AR:$AR</definedName>
    <definedName name="TL_Avg_Adv">'[49]TL 13-14'!#REF!</definedName>
    <definedName name="TL_Avg_COI">'[49]TL 13-14'!#REF!</definedName>
    <definedName name="TL_Avg_OCA">'[49]TL 13-14'!#REF!</definedName>
    <definedName name="TL_Avg_OCL">'[49]TL 13-14'!#REF!</definedName>
    <definedName name="TL_Avg_OS">'[49]TL 13-14'!#REF!</definedName>
    <definedName name="TL_Avg_Stk">'[49]TL 13-14'!#REF!</definedName>
    <definedName name="TL_Avg_VC">'[49]TL 13-14'!#REF!</definedName>
    <definedName name="TL_Avg_WC_Key">#REF!</definedName>
    <definedName name="TL_COI">'[49]TL 13-14'!#REF!</definedName>
    <definedName name="TL_Dec">'[49]TL 13-14'!$AV:$AV</definedName>
    <definedName name="TL_Deprn">'[49]TL 13-14'!#REF!</definedName>
    <definedName name="TL_Feb">'[49]TL 13-14'!$AX:$AX</definedName>
    <definedName name="TL_GM">'[49]TL 13-14'!#REF!</definedName>
    <definedName name="TL_Jan">'[49]TL 13-14'!$AW:$AW</definedName>
    <definedName name="TL_Jul">'[49]TL 13-14'!$AQ:$AQ</definedName>
    <definedName name="TL_Jun">'[49]TL 13-14'!$AP:$AP</definedName>
    <definedName name="TL_Key">'[49]TL 13-14'!#REF!</definedName>
    <definedName name="TL_Mar">'[49]TL 13-14'!$AY:$AY</definedName>
    <definedName name="TL_MAT_Sales">'[49]TL 13-14'!#REF!</definedName>
    <definedName name="TL_May">'[49]TL 13-14'!$AO:$AO</definedName>
    <definedName name="TL_Nov">'[49]TL 13-14'!$AU:$AU</definedName>
    <definedName name="TL_NWC">'[49]TL 13-14'!#REF!</definedName>
    <definedName name="TL_OB_Cust">'[49]TL 13-14'!#REF!</definedName>
    <definedName name="TL_OB_IU">'[49]TL 13-14'!#REF!</definedName>
    <definedName name="TL_OCA">'[49]TL 13-14'!#REF!</definedName>
    <definedName name="TL_OCL">'[49]TL 13-14'!#REF!</definedName>
    <definedName name="TL_Oct">'[49]TL 13-14'!$AT:$AT</definedName>
    <definedName name="TL_OD_Common">'[49]TL 13-14'!#REF!</definedName>
    <definedName name="TL_OI_Cust">'[49]TL 13-14'!#REF!</definedName>
    <definedName name="TL_OI_IU">'[49]TL 13-14'!#REF!</definedName>
    <definedName name="TL_OS">'[49]TL 13-14'!#REF!</definedName>
    <definedName name="TL_PBDIT">'[49]TL 13-14'!#REF!</definedName>
    <definedName name="TL_PBIT">'[49]TL 13-14'!#REF!</definedName>
    <definedName name="TL_Per_Key">#REF!</definedName>
    <definedName name="TL_Res_Key">#REF!</definedName>
    <definedName name="TL_Sales_Cust">'[49]TL 13-14'!#REF!</definedName>
    <definedName name="TL_Sales_IU">'[49]TL 13-14'!#REF!</definedName>
    <definedName name="TL_Sep">'[49]TL 13-14'!$AS:$AS</definedName>
    <definedName name="TL_Stk">'[49]TL 13-14'!#REF!</definedName>
    <definedName name="TL_Top_Key">#REF!</definedName>
    <definedName name="TL_VC">'[49]TL 13-14'!#REF!</definedName>
    <definedName name="TL_WC_Key">#REF!</definedName>
    <definedName name="Tm">#REF!</definedName>
    <definedName name="TMBPLA">#REF!</definedName>
    <definedName name="TMBSCA">#REF!</definedName>
    <definedName name="TMD">'[54]except wiring'!#REF!</definedName>
    <definedName name="TMTbars">#REF!</definedName>
    <definedName name="TNEBJSR">#REF!</definedName>
    <definedName name="tnr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5">#REF!,#REF!,#REF!,#REF!,#REF!,#REF!,#REF!,#REF!,#REF!,#REF!,#REF!</definedName>
    <definedName name="TOT">#REF!,#REF!,#REF!,#REF!,#REF!,#REF!,#REF!,#REF!,#REF!,#REF!,#REF!</definedName>
    <definedName name="TOT_ST">#REF!</definedName>
    <definedName name="total" localSheetId="5">#REF!</definedName>
    <definedName name="total">#REF!</definedName>
    <definedName name="TOTAL_1">"#REF!"</definedName>
    <definedName name="Total_EB" localSheetId="5">#REF!</definedName>
    <definedName name="Total_EB">#REF!</definedName>
    <definedName name="Total_Interest">#REF!</definedName>
    <definedName name="Total_Mandays">#REF!</definedName>
    <definedName name="Total_MP_Peak">#REF!</definedName>
    <definedName name="Total_Mth">#REF!</definedName>
    <definedName name="Total_Pay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wd">#REF!</definedName>
    <definedName name="tower" localSheetId="5" hidden="1">{"'PROFITABILITY'!$A$1:$F$45"}</definedName>
    <definedName name="tower" hidden="1">{"'PROFITABILITY'!$A$1:$F$45"}</definedName>
    <definedName name="tower400">'[51]Tower &amp; Stub Master'!$B$46:$I$71</definedName>
    <definedName name="TowerBaseShear">#REF!</definedName>
    <definedName name="TowerBaseWeight">#REF!</definedName>
    <definedName name="TowerBottomFaceWidth">#REF!</definedName>
    <definedName name="towercosting" localSheetId="5" hidden="1">{"'PROFITABILITY'!$A$1:$F$45"}</definedName>
    <definedName name="towercosting" hidden="1">{"'PROFITABILITY'!$A$1:$F$45"}</definedName>
    <definedName name="Towererection">'[52]Tower Erection'!$C$5:$D$23</definedName>
    <definedName name="TowerOverturningMoment">#REF!</definedName>
    <definedName name="towerschedule">#REF!</definedName>
    <definedName name="TOWERTYPE">#REF!</definedName>
    <definedName name="TPROT220">#REF!</definedName>
    <definedName name="TPROT500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>#REF!</definedName>
    <definedName name="TRANS">#REF!</definedName>
    <definedName name="Transport">#REF!</definedName>
    <definedName name="TransportCharge">#REF!</definedName>
    <definedName name="TransportTypeName">#REF!</definedName>
    <definedName name="TRAV" localSheetId="5">#REF!</definedName>
    <definedName name="TRAV">#REF!</definedName>
    <definedName name="TRAY_DATA" localSheetId="5">#REF!</definedName>
    <definedName name="TRAY_DATA">#REF!</definedName>
    <definedName name="tree" hidden="1">{"'TP-SUMMARY'!$I$11:$K$11"}</definedName>
    <definedName name="Tres">#REF!</definedName>
    <definedName name="tres4">#REF!</definedName>
    <definedName name="trolley">#REF!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'[53]UNP-NCW '!$F$17</definedName>
    <definedName name="try" localSheetId="5">#REF!</definedName>
    <definedName name="try">#REF!</definedName>
    <definedName name="ts" localSheetId="5">#REF!</definedName>
    <definedName name="ts" localSheetId="1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st">'[77]REGIONWISE POPULATION'!$C$1:$I$1</definedName>
    <definedName name="tt" localSheetId="1">#REF!</definedName>
    <definedName name="tt">#REF!</definedName>
    <definedName name="TTA">#REF!</definedName>
    <definedName name="TTB">#REF!</definedName>
    <definedName name="TTDI">#REF!</definedName>
    <definedName name="TTE">IFERROR(VLOOKUP(#REF!,#REF!,2,FALSE)," ")</definedName>
    <definedName name="TTMH">#REF!</definedName>
    <definedName name="TTMT">#REF!</definedName>
    <definedName name="ttp">#REF!</definedName>
    <definedName name="ttrrr">'[53]UNP-NCW '!#REF!</definedName>
    <definedName name="ttt">#REF!</definedName>
    <definedName name="ttttrrrrrrrr">'[53]UNP-NCW '!#REF!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>'[65]tower wt.'!$B$3:$C$52</definedName>
    <definedName name="twelve">#REF!</definedName>
    <definedName name="twenty">#REF!</definedName>
    <definedName name="twer">#REF!</definedName>
    <definedName name="Twr" localSheetId="5">#REF!</definedName>
    <definedName name="Twr">#REF!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Y" localSheetId="5" hidden="1">#REF!</definedName>
    <definedName name="TY" hidden="1">#REF!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>#N/A</definedName>
    <definedName name="Typerate">#REF!</definedName>
    <definedName name="TYPICALARRAY">#REF!</definedName>
    <definedName name="u" localSheetId="5">#REF!</definedName>
    <definedName name="u" localSheetId="1">#REF!</definedName>
    <definedName name="u">#REF!</definedName>
    <definedName name="UA">INDEX('[76] '!$B$1:$B$18,MATCH('[76]  '!$L$527,'[76] '!$A$1:$A$18,0))</definedName>
    <definedName name="UÀ1576">#REF!</definedName>
    <definedName name="UB">INDEX('[76] '!$B$1:$B$18,MATCH('[76]  '!$L$529,'[76] '!$A$1:$A$18,0))</definedName>
    <definedName name="UBAI">#REF!</definedName>
    <definedName name="UC">INDEX('[76] '!$B$1:$B$18,MATCH('[76]  '!$L$531,'[76] '!$A$1:$A$18,0))</definedName>
    <definedName name="UD">INDEX('[76] '!$B$1:$B$18,MATCH('[76]  '!$L$533,'[76] '!$A$1:$A$18,0))</definedName>
    <definedName name="UE">INDEX('[76] '!$B$1:$B$18,MATCH('[76]  '!$L$535,'[76] '!$A$1:$A$18,0))</definedName>
    <definedName name="ueber">#REF!</definedName>
    <definedName name="UF">INDEX('[76] '!$B$1:$B$18,MATCH('[76]  '!$L$537,'[76] '!$A$1:$A$18,0))</definedName>
    <definedName name="UG">INDEX('[76] '!$B$1:$B$18,MATCH('[76]  '!$L$539,'[76] '!$A$1:$A$18,0))</definedName>
    <definedName name="ughhuj">#REF!</definedName>
    <definedName name="UH">INDEX('[76] '!$B$1:$B$18,MATCH('[76]  '!$L$541,'[76] '!$A$1:$A$18,0))</definedName>
    <definedName name="UI" hidden="1">#REF!</definedName>
    <definedName name="uifsyi">#REF!</definedName>
    <definedName name="UJ">INDEX('[76] '!$B$1:$B$18,MATCH('[76]  '!$L$545,'[76] '!$A$1:$A$18,0))</definedName>
    <definedName name="ujj">#REF!</definedName>
    <definedName name="UKP" localSheetId="5">#REF!</definedName>
    <definedName name="UKP" localSheetId="1">#REF!</definedName>
    <definedName name="UKP">#REF!</definedName>
    <definedName name="UMD">'[54]except wiring'!#REF!</definedName>
    <definedName name="un">#REF!</definedName>
    <definedName name="UNION">#REF!</definedName>
    <definedName name="Unit" localSheetId="5">"D1"</definedName>
    <definedName name="Unit">"D1"</definedName>
    <definedName name="UNIT_PRICE_SCHEDULE" localSheetId="1">#REF!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 localSheetId="1">#REF!</definedName>
    <definedName name="unitdisc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mazdoor">#REF!</definedName>
    <definedName name="Uo">#REF!</definedName>
    <definedName name="UP" localSheetId="5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#N/A</definedName>
    <definedName name="v" localSheetId="4">'[78]AT-3'!$C$10</definedName>
    <definedName name="v">#REF!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>#N/A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0">#REF!</definedName>
    <definedName name="vcp">#REF!</definedName>
    <definedName name="vct">INDEX(#REF!,MATCH(#REF!,#REF!,0))</definedName>
    <definedName name="VD">#REF!</definedName>
    <definedName name="Vdes">#REF!</definedName>
    <definedName name="vea">'[45]As per PCA'!#REF!</definedName>
    <definedName name="VehicleList">OFFSET(#REF!,0,0,COUNTA(#REF!),1)</definedName>
    <definedName name="VehicleLookUp">OFFSET(#REF!,0,0,COUNTA(#REF!),8)</definedName>
    <definedName name="VELOKAL">#REF!</definedName>
    <definedName name="Vend" localSheetId="5">#REF!</definedName>
    <definedName name="Vend">#REF!</definedName>
    <definedName name="venu">150</definedName>
    <definedName name="vertical_col_and_corner_walls" localSheetId="5">#REF!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gchjgiulhviguihij">#REF!</definedName>
    <definedName name="vggfd" localSheetId="5" hidden="1">{"'Sheet1'!$A$4386:$N$4591"}</definedName>
    <definedName name="vggfd" hidden="1">{"'Sheet1'!$A$4386:$N$4591"}</definedName>
    <definedName name="vgwer">#REF!</definedName>
    <definedName name="vibroroller">#REF!</definedName>
    <definedName name="view" localSheetId="5" hidden="1">{"'PROFITABILITY'!$A$1:$F$45"}</definedName>
    <definedName name="view" hidden="1">{"'PROFITABILITY'!$A$1:$F$45"}</definedName>
    <definedName name="vij">#REF!</definedName>
    <definedName name="vis">#REF!</definedName>
    <definedName name="VITRIFIED">#REF!</definedName>
    <definedName name="VitrifiedTiles">#REF!</definedName>
    <definedName name="VIVEKANANDA">#REF!</definedName>
    <definedName name="viz">#REF!</definedName>
    <definedName name="vk">[49]FORM7!$R$3:$S$7</definedName>
    <definedName name="VKTLBoltNut" comment="Tackwelding B&amp;N for 765 KV D/C Tower">'[52]Tower Erection'!$K$6:$M$23</definedName>
    <definedName name="Vl">#REF!</definedName>
    <definedName name="Vm">#REF!</definedName>
    <definedName name="Vmax">[13]Design!#REF!</definedName>
    <definedName name="Vmin">[13]Design!#REF!</definedName>
    <definedName name="vo" localSheetId="5">#REF!</definedName>
    <definedName name="vo">#REF!</definedName>
    <definedName name="Vone">#REF!</definedName>
    <definedName name="VPer">#REF!</definedName>
    <definedName name="VPN">#REF!</definedName>
    <definedName name="vr">#REF!</definedName>
    <definedName name="VR10T">#REF!</definedName>
    <definedName name="Vref">#REF!</definedName>
    <definedName name="vrr">#REF!</definedName>
    <definedName name="vs" localSheetId="5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KARAMTARAWEIGHT" comment="KARAMTARA TOWER WEIGHT 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>[27]GWC!#REF!</definedName>
    <definedName name="vwo">#REF!</definedName>
    <definedName name="Vz">#REF!</definedName>
    <definedName name="w">#REF!</definedName>
    <definedName name="w1_w2">#REF!</definedName>
    <definedName name="WAG">#REF!</definedName>
    <definedName name="WAHAB_ALI">#REF!</definedName>
    <definedName name="Waiting">"Picture 1"</definedName>
    <definedName name="wallht">#REF!</definedName>
    <definedName name="wallthk">#REF!</definedName>
    <definedName name="wat">#REF!</definedName>
    <definedName name="water" localSheetId="5">#REF!</definedName>
    <definedName name="water">#REF!</definedName>
    <definedName name="water_funds" localSheetId="5" hidden="1">{"'Sheet1'!$A$4386:$N$4591"}</definedName>
    <definedName name="water_funds" hidden="1">{"'Sheet1'!$A$4386:$N$4591"}</definedName>
    <definedName name="Wc">#REF!</definedName>
    <definedName name="wcl" localSheetId="5">#REF!</definedName>
    <definedName name="wcl">#REF!</definedName>
    <definedName name="WCT" localSheetId="5">#REF!</definedName>
    <definedName name="WCT">#REF!</definedName>
    <definedName name="wds" localSheetId="5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we">#REF!</definedName>
    <definedName name="WE" localSheetId="5" hidden="1">{#N/A,#N/A,FALSE,"CCTV"}</definedName>
    <definedName name="WE" hidden="1">{#N/A,#N/A,FALSE,"CCTV"}</definedName>
    <definedName name="WEIGHT_FACTORS_drums" localSheetId="5">#REF!</definedName>
    <definedName name="WEIGHT_FACTORS_drums">#REF!</definedName>
    <definedName name="WeightRange">[60]Tower!$A$1:$B$65536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>#REF!</definedName>
    <definedName name="wertt" localSheetId="5" hidden="1">{#N/A,#N/A,FALSE,"COVER1.XLS ";#N/A,#N/A,FALSE,"RACT1.XLS";#N/A,#N/A,FALSE,"RACT2.XLS";#N/A,#N/A,FALSE,"ECCMP";#N/A,#N/A,FALSE,"WELDER.XLS"}</definedName>
    <definedName name="wertt" localSheetId="4" hidden="1">{#N/A,#N/A,FALSE,"COVER1.XLS ";#N/A,#N/A,FALSE,"RACT1.XLS";#N/A,#N/A,FALSE,"RACT2.XLS";#N/A,#N/A,FALSE,"ECCMP";#N/A,#N/A,FALSE,"WELDER.XLS"}</definedName>
    <definedName name="wertt" localSheetId="1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5">#REF!</definedName>
    <definedName name="werw">#REF!</definedName>
    <definedName name="werwer" localSheetId="5">#REF!</definedName>
    <definedName name="werwer">#REF!</definedName>
    <definedName name="werwere" hidden="1">#REF!</definedName>
    <definedName name="wewe">[27]GWC!#REF!</definedName>
    <definedName name="WFR">#REF!</definedName>
    <definedName name="Wg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form" localSheetId="5">#REF!</definedName>
    <definedName name="Winform">#REF!</definedName>
    <definedName name="wkarea">#REF!</definedName>
    <definedName name="WKS">#REF!</definedName>
    <definedName name="wktable">#REF!</definedName>
    <definedName name="WLP" localSheetId="5">#REF!</definedName>
    <definedName name="WLP">#REF!</definedName>
    <definedName name="Wm_50_kg">#REF!</definedName>
    <definedName name="Wm_70_kg">#REF!</definedName>
    <definedName name="wmm75tph">#REF!</definedName>
    <definedName name="WMP60T">#REF!</definedName>
    <definedName name="wndf">#REF!</definedName>
    <definedName name="WOL" localSheetId="5">#REF!</definedName>
    <definedName name="WOL">#REF!</definedName>
    <definedName name="women">#REF!</definedName>
    <definedName name="word">#REF!</definedName>
    <definedName name="wordings" localSheetId="5">#REF!</definedName>
    <definedName name="wordings">#REF!</definedName>
    <definedName name="work">#REF!</definedName>
    <definedName name="WORKCAPTAL_BGT2">#REF!</definedName>
    <definedName name="workeq">#REF!</definedName>
    <definedName name="WORKING_BGT2" localSheetId="5">#REF!</definedName>
    <definedName name="WORKING_BGT2">#REF!</definedName>
    <definedName name="WorkingDays">#REF!</definedName>
    <definedName name="WP" localSheetId="5">#REF!</definedName>
    <definedName name="WP">#REF!</definedName>
    <definedName name="WPR">#REF!</definedName>
    <definedName name="WQEW">#REF!</definedName>
    <definedName name="wqewe">[27]GWC!#REF!</definedName>
    <definedName name="wqwqe" localSheetId="5">#REF!</definedName>
    <definedName name="wqwqe">#REF!</definedName>
    <definedName name="wqwrwrqwrqr">[27]GWC!#REF!</definedName>
    <definedName name="wr" hidden="1">{#N/A,#N/A,FALSE,"COVER1.XLS ";#N/A,#N/A,FALSE,"RACT1.XLS";#N/A,#N/A,FALSE,"RACT2.XLS";#N/A,#N/A,FALSE,"ECCMP";#N/A,#N/A,FALSE,"WELDER.XLS"}</definedName>
    <definedName name="wrd" localSheetId="5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5" hidden="1">{#N/A,#N/A,FALSE,"CCTV"}</definedName>
    <definedName name="WRITE" hidden="1">{#N/A,#N/A,FALSE,"CCTV"}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hidden="1">{#N/A,#N/A,FALSE,"17MAY";#N/A,#N/A,FALSE,"24MAY"}</definedName>
    <definedName name="wrn.abc." localSheetId="5" hidden="1">{"Execavation",#N/A,FALSE,"furniture (employer)"}</definedName>
    <definedName name="wrn.abc." hidden="1">{"Execavation",#N/A,FALSE,"furniture (employer)"}</definedName>
    <definedName name="wrn.BM." localSheetId="5" hidden="1">{#N/A,#N/A,FALSE,"CCTV"}</definedName>
    <definedName name="wrn.BM." hidden="1">{#N/A,#N/A,FALSE,"CCTV"}</definedName>
    <definedName name="wrn.budget." localSheetId="5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o." localSheetId="5" hidden="1">{#N/A,#N/A,TRUE,"GW-Cond";#N/A,#N/A,TRUE,"HW"}</definedName>
    <definedName name="wrn.Co." hidden="1">{#N/A,#N/A,TRUE,"GW-Cond";#N/A,#N/A,TRUE,"HW"}</definedName>
    <definedName name="wrn.Complete._.Cost._.Sheet.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5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5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5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5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" localSheetId="5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5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Manpower._.Details.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5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5" hidden="1">{"PLANNING",#N/A,FALSE,"A"}</definedName>
    <definedName name="wrn.PLANNING." hidden="1">{"PLANNING",#N/A,FALSE,"A"}</definedName>
    <definedName name="wrn.RCC." localSheetId="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5" hidden="1">{#N/A,#N/A,FALSE,"COVER.XLS";#N/A,#N/A,FALSE,"RACT1.XLS";#N/A,#N/A,FALSE,"RACT2.XLS";#N/A,#N/A,FALSE,"ECCMP";#N/A,#N/A,FALSE,"WELDER.XLS"}</definedName>
    <definedName name="wrn.report." localSheetId="4" hidden="1">{#N/A,#N/A,FALSE,"COVER.XLS";#N/A,#N/A,FALSE,"RACT1.XLS";#N/A,#N/A,FALSE,"RACT2.XLS";#N/A,#N/A,FALSE,"ECCMP";#N/A,#N/A,FALSE,"WELDER.XLS"}</definedName>
    <definedName name="wrn.report." localSheetId="1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5" hidden="1">{#N/A,#N/A,FALSE,"COVER1.XLS ";#N/A,#N/A,FALSE,"RACT1.XLS";#N/A,#N/A,FALSE,"RACT2.XLS";#N/A,#N/A,FALSE,"ECCMP";#N/A,#N/A,FALSE,"WELDER.XLS"}</definedName>
    <definedName name="wrn.summary." localSheetId="4" hidden="1">{#N/A,#N/A,FALSE,"COVER1.XLS ";#N/A,#N/A,FALSE,"RACT1.XLS";#N/A,#N/A,FALSE,"RACT2.XLS";#N/A,#N/A,FALSE,"ECCMP";#N/A,#N/A,FALSE,"WELDER.XLS"}</definedName>
    <definedName name="wrn.summary." localSheetId="1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hidden="1">{#N/A,#N/A,FALSE,"Motor List"}</definedName>
    <definedName name="wrn.Test._.Report." localSheetId="5" hidden="1">{#N/A,#N/A,FALSE,"DATA D.I.";#N/A,#N/A,FALSE,"DATA C.I."}</definedName>
    <definedName name="wrn.Test._.Report." hidden="1">{#N/A,#N/A,FALSE,"DATA D.I.";#N/A,#N/A,FALSE,"DATA C.I."}</definedName>
    <definedName name="wrn.WEEKLY." localSheetId="5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T" localSheetId="5">#REF!</definedName>
    <definedName name="WT">#REF!</definedName>
    <definedName name="wt.m">#REF!</definedName>
    <definedName name="Wtan1">#REF!</definedName>
    <definedName name="wu">#REF!</definedName>
    <definedName name="ww" localSheetId="5">#REF!</definedName>
    <definedName name="ww">#REF!</definedName>
    <definedName name="www" localSheetId="5">#REF!</definedName>
    <definedName name="www">#REF!</definedName>
    <definedName name="wwww" hidden="1">#REF!</definedName>
    <definedName name="x" localSheetId="5">#REF!</definedName>
    <definedName name="x" localSheetId="1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as">#REF!</definedName>
    <definedName name="xbyr">#REF!</definedName>
    <definedName name="xc" hidden="1">{"form-D1",#N/A,FALSE,"FORM-D1";"form-D1_amt",#N/A,FALSE,"FORM-D1"}</definedName>
    <definedName name="xd">#REF!</definedName>
    <definedName name="xdfgzx">#REF!</definedName>
    <definedName name="Xl" localSheetId="5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5" hidden="1">#REF!</definedName>
    <definedName name="XRefCopy1" hidden="1">#REF!</definedName>
    <definedName name="XRefCopy10" localSheetId="5" hidden="1">#REF!</definedName>
    <definedName name="XRefCopy10" hidden="1">#REF!</definedName>
    <definedName name="XRefCopy10Row" localSheetId="5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5" hidden="1">#REF!</definedName>
    <definedName name="XRefPaste10" hidden="1">#REF!</definedName>
    <definedName name="XRefPaste10Row" localSheetId="5" hidden="1">#REF!</definedName>
    <definedName name="XRefPaste10Row" hidden="1">#REF!</definedName>
    <definedName name="XRefPaste11" localSheetId="5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5">#REF!</definedName>
    <definedName name="XX">#REF!</definedName>
    <definedName name="xxh02">[18]CAL!#REF!</definedName>
    <definedName name="xxh03">[18]CAL!#REF!</definedName>
    <definedName name="xxx">#REF!</definedName>
    <definedName name="XXXX">#REF!</definedName>
    <definedName name="XXXXX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0">#REF!</definedName>
    <definedName name="Yen" localSheetId="5">#REF!</definedName>
    <definedName name="Yen">#REF!</definedName>
    <definedName name="yes">#REF!</definedName>
    <definedName name="YG">#REF!</definedName>
    <definedName name="ygk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hh">#REF!</definedName>
    <definedName name="yit">#REF!</definedName>
    <definedName name="yry">#REF!</definedName>
    <definedName name="ys">#REF!</definedName>
    <definedName name="ysat">#REF!</definedName>
    <definedName name="ysub">#REF!</definedName>
    <definedName name="yt5ft">#REF!</definedName>
    <definedName name="ytfytfvg">#REF!</definedName>
    <definedName name="yy" localSheetId="5">#REF!</definedName>
    <definedName name="yy">#REF!</definedName>
    <definedName name="yyy" localSheetId="5" hidden="1">{"'PROFITABILITY'!$A$1:$F$45"}</definedName>
    <definedName name="yyy" hidden="1">{"'PROFITABILITY'!$A$1:$F$45"}</definedName>
    <definedName name="yyy1" localSheetId="5" hidden="1">{"'PROFITABILITY'!$A$1:$F$45"}</definedName>
    <definedName name="yyy1" hidden="1">{"'PROFITABILITY'!$A$1:$F$45"}</definedName>
    <definedName name="yyyyyyyyyyy">#REF!</definedName>
    <definedName name="z" localSheetId="5" hidden="1">{"'PROFITABILITY'!$A$1:$F$45"}</definedName>
    <definedName name="z" hidden="1">{"'PROFITABILITY'!$A$1:$F$45"}</definedName>
    <definedName name="z_1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cvnsfgf">#REF!</definedName>
    <definedName name="zdr">#REF!</definedName>
    <definedName name="Ze">#REF!</definedName>
    <definedName name="zed">#REF!</definedName>
    <definedName name="zed_1">#REF!</definedName>
    <definedName name="Zeq00.48">#REF!</definedName>
    <definedName name="zeq10.48">#REF!</definedName>
    <definedName name="Zeq20.48">#REF!</definedName>
    <definedName name="zes">#REF!</definedName>
    <definedName name="zet0">#REF!</definedName>
    <definedName name="zet75">#REF!</definedName>
    <definedName name="zeta">#REF!</definedName>
    <definedName name="ZG">#REF!</definedName>
    <definedName name="Zh">#REF!</definedName>
    <definedName name="zl" localSheetId="5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dfgzd">#REF!</definedName>
    <definedName name="ZY">#REF!</definedName>
    <definedName name="ZY___0">#REF!</definedName>
    <definedName name="ZY___13">#REF!</definedName>
    <definedName name="zz">#REF!</definedName>
    <definedName name="ZZZ" localSheetId="5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5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5">#REF!</definedName>
    <definedName name="간경1">#REF!</definedName>
    <definedName name="간경2" localSheetId="5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5">#REF!,#REF!,#REF!</definedName>
    <definedName name="관급">#REF!,#REF!,#REF!</definedName>
    <definedName name="구분" localSheetId="5">#REF!</definedName>
    <definedName name="구분">#REF!</definedName>
    <definedName name="기계" localSheetId="5">#REF!</definedName>
    <definedName name="기계">#REF!</definedName>
    <definedName name="기타" localSheetId="5">#REF!</definedName>
    <definedName name="기타">#REF!</definedName>
    <definedName name="ㄷ1">#REF!</definedName>
    <definedName name="단가비교">#N/A</definedName>
    <definedName name="단가비교표" localSheetId="5">#REF!,#REF!</definedName>
    <definedName name="단가비교표">#REF!,#REF!</definedName>
    <definedName name="도면외주" localSheetId="5" hidden="1">#REF!</definedName>
    <definedName name="도면외주" hidden="1">#REF!</definedName>
    <definedName name="도면용역비" localSheetId="5" hidden="1">#REF!</definedName>
    <definedName name="도면용역비" hidden="1">#REF!</definedName>
    <definedName name="리리리" localSheetId="5">#REF!,#REF!,#REF!</definedName>
    <definedName name="리리리">#REF!,#REF!,#REF!</definedName>
    <definedName name="ㅁ1" localSheetId="5">#REF!</definedName>
    <definedName name="ㅁ1">#REF!</definedName>
    <definedName name="버티">#N/A</definedName>
    <definedName name="부대공사" localSheetId="5" hidden="1">#REF!</definedName>
    <definedName name="부대공사" hidden="1">#REF!</definedName>
    <definedName name="사외" localSheetId="5">#REF!</definedName>
    <definedName name="사외">#REF!</definedName>
    <definedName name="사진" localSheetId="5">#REF!</definedName>
    <definedName name="사진">#REF!</definedName>
    <definedName name="소모비">#REF!</definedName>
    <definedName name="ㅇ191">#REF!</definedName>
    <definedName name="약수">#N/A</definedName>
    <definedName name="원가" localSheetId="5">#REF!</definedName>
    <definedName name="원가">#REF!</definedName>
    <definedName name="월별영업" localSheetId="5">#REF!</definedName>
    <definedName name="월별영업">#REF!</definedName>
    <definedName name="인원" localSheetId="5">#REF!</definedName>
    <definedName name="인원">#REF!</definedName>
    <definedName name="일위" localSheetId="5">#REF!,#REF!</definedName>
    <definedName name="일위">#REF!,#REF!</definedName>
    <definedName name="임용태">#N/A</definedName>
    <definedName name="작업계획" localSheetId="5">#REF!</definedName>
    <definedName name="작업계획">#REF!</definedName>
    <definedName name="전" localSheetId="5">#REF!</definedName>
    <definedName name="전">#REF!</definedName>
    <definedName name="전계장금액" localSheetId="5" hidden="1">#REF!</definedName>
    <definedName name="전계장금액" hidden="1">#REF!</definedName>
    <definedName name="전기계장">#REF!</definedName>
    <definedName name="전체" localSheetId="5">#REF!</definedName>
    <definedName name="전체" localSheetId="1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5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5" hidden="1">{"'장비'!$A$3:$M$12"}</definedName>
    <definedName name="토목변경" hidden="1">{"'장비'!$A$3:$M$12"}</definedName>
    <definedName name="토목실행예산" localSheetId="5" hidden="1">{"'장비'!$A$3:$M$12"}</definedName>
    <definedName name="토목실행예산" hidden="1">{"'장비'!$A$3:$M$12"}</definedName>
    <definedName name="토목조정분" localSheetId="5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5">#REF!</definedName>
    <definedName name="후_담당간사에게_제출한다.">#REF!</definedName>
    <definedName name="ㅣ814" localSheetId="5">#REF!</definedName>
    <definedName name="ㅣ814">#REF!</definedName>
    <definedName name="ㅣ833" localSheetId="5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6" i="91" l="1"/>
  <c r="I26" i="91" l="1"/>
  <c r="M9" i="81"/>
  <c r="D303" i="92"/>
  <c r="I19" i="91"/>
  <c r="D300" i="92" l="1"/>
  <c r="D302" i="92"/>
  <c r="D301" i="92"/>
  <c r="E300" i="92"/>
  <c r="G20" i="91"/>
  <c r="K24" i="91"/>
  <c r="L7" i="91" l="1"/>
  <c r="F16" i="91"/>
  <c r="F22" i="91"/>
  <c r="M15" i="94"/>
  <c r="M14" i="94" l="1"/>
  <c r="D296" i="92"/>
  <c r="D297" i="92"/>
  <c r="D298" i="92"/>
  <c r="K13" i="94"/>
  <c r="M13" i="94"/>
  <c r="D290" i="92" l="1"/>
  <c r="E289" i="92"/>
  <c r="D289" i="92"/>
  <c r="M12" i="94" l="1"/>
  <c r="D280" i="92" l="1"/>
  <c r="D283" i="92" l="1"/>
  <c r="D282" i="92" l="1"/>
  <c r="D281" i="92"/>
  <c r="N2" i="80" l="1"/>
  <c r="D277" i="92" l="1"/>
  <c r="D275" i="92"/>
  <c r="D278" i="92"/>
  <c r="D276" i="92"/>
  <c r="F64" i="94"/>
  <c r="J12" i="94"/>
  <c r="J26" i="94"/>
  <c r="J27" i="94"/>
  <c r="J28" i="94"/>
  <c r="J29" i="94"/>
  <c r="J30" i="94"/>
  <c r="J31" i="94"/>
  <c r="J32" i="94"/>
  <c r="J33" i="94"/>
  <c r="J34" i="94"/>
  <c r="J35" i="94"/>
  <c r="J36" i="94"/>
  <c r="J37" i="94"/>
  <c r="J38" i="94"/>
  <c r="J39" i="94"/>
  <c r="J40" i="94"/>
  <c r="J41" i="94"/>
  <c r="J42" i="94"/>
  <c r="J43" i="94"/>
  <c r="J44" i="94"/>
  <c r="J45" i="94"/>
  <c r="J46" i="94"/>
  <c r="J47" i="94"/>
  <c r="J48" i="94"/>
  <c r="J49" i="94"/>
  <c r="J50" i="94"/>
  <c r="J51" i="94"/>
  <c r="J21" i="94"/>
  <c r="J19" i="94"/>
  <c r="J18" i="94"/>
  <c r="J52" i="94"/>
  <c r="J53" i="94"/>
  <c r="J54" i="94"/>
  <c r="J55" i="94"/>
  <c r="J20" i="94"/>
  <c r="J56" i="94"/>
  <c r="J57" i="94"/>
  <c r="J58" i="94"/>
  <c r="J59" i="94"/>
  <c r="J60" i="94"/>
  <c r="J61" i="94"/>
  <c r="J62" i="94"/>
  <c r="J63" i="94"/>
  <c r="J22" i="94"/>
  <c r="D64" i="94"/>
  <c r="B63" i="94"/>
  <c r="B62" i="94"/>
  <c r="B61" i="94"/>
  <c r="B60" i="94"/>
  <c r="B59" i="94"/>
  <c r="K5" i="94"/>
  <c r="K6" i="94"/>
  <c r="K7" i="94"/>
  <c r="K8" i="94"/>
  <c r="K9" i="94"/>
  <c r="K10" i="94"/>
  <c r="K11" i="94"/>
  <c r="K4" i="94"/>
  <c r="B11" i="94"/>
  <c r="B10" i="94"/>
  <c r="B9" i="94"/>
  <c r="B7" i="94"/>
  <c r="J13" i="94" l="1"/>
  <c r="J14" i="94"/>
  <c r="J15" i="94"/>
  <c r="J16" i="94"/>
  <c r="J17" i="94"/>
  <c r="J25" i="94"/>
  <c r="J24" i="94"/>
  <c r="J23" i="94"/>
  <c r="M11" i="94"/>
  <c r="J11" i="94"/>
  <c r="M10" i="94"/>
  <c r="J10" i="94"/>
  <c r="M9" i="94"/>
  <c r="J9" i="94"/>
  <c r="M8" i="94"/>
  <c r="J8" i="94"/>
  <c r="M7" i="94"/>
  <c r="J7" i="94"/>
  <c r="M6" i="94"/>
  <c r="J6" i="94"/>
  <c r="M5" i="94"/>
  <c r="J5" i="94"/>
  <c r="A5" i="94"/>
  <c r="A6" i="94" s="1"/>
  <c r="A7" i="94" s="1"/>
  <c r="A8" i="94" s="1"/>
  <c r="A9" i="94" s="1"/>
  <c r="A10" i="94" s="1"/>
  <c r="A11" i="94" s="1"/>
  <c r="A12" i="94" s="1"/>
  <c r="M4" i="94"/>
  <c r="J4" i="94"/>
  <c r="A13" i="94" l="1"/>
  <c r="A14" i="94" s="1"/>
  <c r="A15" i="94" s="1"/>
  <c r="A16" i="94" s="1"/>
  <c r="D285" i="92"/>
  <c r="D273" i="92"/>
  <c r="D284" i="92"/>
  <c r="D269" i="92"/>
  <c r="D271" i="92"/>
  <c r="K16" i="91"/>
  <c r="O16" i="91" s="1"/>
  <c r="P16" i="91" s="1"/>
  <c r="I3" i="92"/>
  <c r="H3" i="92"/>
  <c r="D264" i="92"/>
  <c r="D266" i="92"/>
  <c r="K11" i="91"/>
  <c r="K12" i="91"/>
  <c r="K13" i="91"/>
  <c r="K14" i="91"/>
  <c r="K15" i="91"/>
  <c r="K17" i="91"/>
  <c r="K18" i="91"/>
  <c r="K19" i="91"/>
  <c r="K20" i="91"/>
  <c r="K21" i="91"/>
  <c r="K22" i="91"/>
  <c r="K23" i="91"/>
  <c r="K26" i="91"/>
  <c r="K10" i="91"/>
  <c r="M7" i="91"/>
  <c r="F26" i="91"/>
  <c r="A17" i="94" l="1"/>
  <c r="A18" i="94" s="1"/>
  <c r="A21" i="94" s="1"/>
  <c r="D270" i="92"/>
  <c r="D263" i="92"/>
  <c r="D262" i="92"/>
  <c r="A258" i="92"/>
  <c r="A259" i="92" s="1"/>
  <c r="A23" i="94" l="1"/>
  <c r="A24" i="94" s="1"/>
  <c r="A25" i="94" s="1"/>
  <c r="A260" i="92"/>
  <c r="A261" i="92" s="1"/>
  <c r="D272" i="92"/>
  <c r="D261" i="92"/>
  <c r="D268" i="92"/>
  <c r="D274" i="92"/>
  <c r="A26" i="94" l="1"/>
  <c r="A27" i="94" s="1"/>
  <c r="A28" i="94" s="1"/>
  <c r="A29" i="94" s="1"/>
  <c r="A30" i="94" s="1"/>
  <c r="A31" i="94" s="1"/>
  <c r="A32" i="94" s="1"/>
  <c r="A33" i="94" s="1"/>
  <c r="A34" i="94" s="1"/>
  <c r="A35" i="94" s="1"/>
  <c r="A36" i="94" s="1"/>
  <c r="A37" i="94" s="1"/>
  <c r="A38" i="94" s="1"/>
  <c r="A39" i="94" s="1"/>
  <c r="A40" i="94" s="1"/>
  <c r="A41" i="94" s="1"/>
  <c r="A42" i="94" s="1"/>
  <c r="A43" i="94" s="1"/>
  <c r="A44" i="94" s="1"/>
  <c r="A45" i="94" s="1"/>
  <c r="A46" i="94" s="1"/>
  <c r="A47" i="94" s="1"/>
  <c r="A48" i="94" s="1"/>
  <c r="A49" i="94" s="1"/>
  <c r="A50" i="94" s="1"/>
  <c r="A51" i="94" s="1"/>
  <c r="A52" i="94" s="1"/>
  <c r="A53" i="94" s="1"/>
  <c r="A54" i="94" s="1"/>
  <c r="A55" i="94" s="1"/>
  <c r="A56" i="94" s="1"/>
  <c r="A57" i="94" s="1"/>
  <c r="A58" i="94" s="1"/>
  <c r="A59" i="94" s="1"/>
  <c r="A60" i="94" s="1"/>
  <c r="A61" i="94" s="1"/>
  <c r="A62" i="94" s="1"/>
  <c r="A63" i="94" s="1"/>
  <c r="A262" i="92"/>
  <c r="A263" i="92" s="1"/>
  <c r="D257" i="92"/>
  <c r="D244" i="92"/>
  <c r="D243" i="92"/>
  <c r="D242" i="92"/>
  <c r="D241" i="92"/>
  <c r="D240" i="92"/>
  <c r="D239" i="92"/>
  <c r="D238" i="92"/>
  <c r="D237" i="92"/>
  <c r="A264" i="92" l="1"/>
  <c r="A111" i="92"/>
  <c r="A112" i="92" s="1"/>
  <c r="A113" i="92" s="1"/>
  <c r="A114" i="92" s="1"/>
  <c r="A115" i="92" s="1"/>
  <c r="A116" i="92" s="1"/>
  <c r="A117" i="92" s="1"/>
  <c r="A118" i="92" s="1"/>
  <c r="A119" i="92" s="1"/>
  <c r="A120" i="92" s="1"/>
  <c r="A121" i="92" s="1"/>
  <c r="A122" i="92" s="1"/>
  <c r="A123" i="92" s="1"/>
  <c r="A124" i="92" s="1"/>
  <c r="A125" i="92" s="1"/>
  <c r="A126" i="92" s="1"/>
  <c r="A127" i="92" s="1"/>
  <c r="A128" i="92" s="1"/>
  <c r="A129" i="92" s="1"/>
  <c r="A130" i="92" s="1"/>
  <c r="A131" i="92" s="1"/>
  <c r="A132" i="92" s="1"/>
  <c r="A133" i="92" s="1"/>
  <c r="A134" i="92" s="1"/>
  <c r="A135" i="92" s="1"/>
  <c r="A136" i="92" s="1"/>
  <c r="A137" i="92" s="1"/>
  <c r="A138" i="92" s="1"/>
  <c r="A139" i="92" s="1"/>
  <c r="A140" i="92" s="1"/>
  <c r="A141" i="92" s="1"/>
  <c r="A142" i="92" s="1"/>
  <c r="A143" i="92" s="1"/>
  <c r="A144" i="92" s="1"/>
  <c r="A145" i="92" s="1"/>
  <c r="A146" i="92" s="1"/>
  <c r="A147" i="92" s="1"/>
  <c r="A148" i="92" s="1"/>
  <c r="A149" i="92" s="1"/>
  <c r="A150" i="92" s="1"/>
  <c r="A151" i="92" s="1"/>
  <c r="A152" i="92" s="1"/>
  <c r="A153" i="92" s="1"/>
  <c r="A154" i="92" s="1"/>
  <c r="A155" i="92" s="1"/>
  <c r="A156" i="92" s="1"/>
  <c r="A157" i="92" s="1"/>
  <c r="A158" i="92" s="1"/>
  <c r="A159" i="92" s="1"/>
  <c r="A160" i="92" s="1"/>
  <c r="A161" i="92" s="1"/>
  <c r="A162" i="92" s="1"/>
  <c r="A163" i="92" s="1"/>
  <c r="A164" i="92" s="1"/>
  <c r="A165" i="92" s="1"/>
  <c r="A166" i="92" s="1"/>
  <c r="A167" i="92" s="1"/>
  <c r="A168" i="92" s="1"/>
  <c r="A169" i="92" s="1"/>
  <c r="A170" i="92" s="1"/>
  <c r="A171" i="92" s="1"/>
  <c r="A172" i="92" s="1"/>
  <c r="A173" i="92" s="1"/>
  <c r="A174" i="92" s="1"/>
  <c r="A175" i="92" s="1"/>
  <c r="A176" i="92" s="1"/>
  <c r="A177" i="92" s="1"/>
  <c r="A178" i="92" s="1"/>
  <c r="A179" i="92" s="1"/>
  <c r="A180" i="92" s="1"/>
  <c r="A181" i="92" s="1"/>
  <c r="A182" i="92" s="1"/>
  <c r="A183" i="92" s="1"/>
  <c r="A184" i="92" s="1"/>
  <c r="A185" i="92" s="1"/>
  <c r="A186" i="92" s="1"/>
  <c r="A187" i="92" s="1"/>
  <c r="A188" i="92" s="1"/>
  <c r="A189" i="92" s="1"/>
  <c r="A190" i="92" s="1"/>
  <c r="A191" i="92" s="1"/>
  <c r="A192" i="92" s="1"/>
  <c r="A193" i="92" s="1"/>
  <c r="A194" i="92" s="1"/>
  <c r="A195" i="92" s="1"/>
  <c r="A196" i="92" s="1"/>
  <c r="A197" i="92" s="1"/>
  <c r="A198" i="92" s="1"/>
  <c r="A199" i="92" s="1"/>
  <c r="A200" i="92" s="1"/>
  <c r="A201" i="92" s="1"/>
  <c r="A202" i="92" s="1"/>
  <c r="A203" i="92" s="1"/>
  <c r="A204" i="92" s="1"/>
  <c r="A205" i="92" s="1"/>
  <c r="A206" i="92" s="1"/>
  <c r="A207" i="92" s="1"/>
  <c r="A208" i="92" s="1"/>
  <c r="A209" i="92" s="1"/>
  <c r="A210" i="92" s="1"/>
  <c r="A211" i="92" s="1"/>
  <c r="A212" i="92" s="1"/>
  <c r="A213" i="92" s="1"/>
  <c r="A214" i="92" s="1"/>
  <c r="A215" i="92" s="1"/>
  <c r="A216" i="92" s="1"/>
  <c r="A217" i="92" s="1"/>
  <c r="A218" i="92" s="1"/>
  <c r="A219" i="92" s="1"/>
  <c r="A220" i="92" s="1"/>
  <c r="A221" i="92" s="1"/>
  <c r="A222" i="92" s="1"/>
  <c r="A223" i="92" s="1"/>
  <c r="A224" i="92" s="1"/>
  <c r="A225" i="92" s="1"/>
  <c r="A226" i="92" s="1"/>
  <c r="A227" i="92" s="1"/>
  <c r="A228" i="92" s="1"/>
  <c r="A229" i="92" s="1"/>
  <c r="A230" i="92" s="1"/>
  <c r="A231" i="92" s="1"/>
  <c r="A232" i="92" s="1"/>
  <c r="A233" i="92" s="1"/>
  <c r="A234" i="92" s="1"/>
  <c r="A235" i="92" s="1"/>
  <c r="A236" i="92" s="1"/>
  <c r="A237" i="92" s="1"/>
  <c r="A238" i="92" s="1"/>
  <c r="A239" i="92" s="1"/>
  <c r="A240" i="92" s="1"/>
  <c r="A241" i="92" s="1"/>
  <c r="A242" i="92" s="1"/>
  <c r="A243" i="92" s="1"/>
  <c r="A244" i="92" s="1"/>
  <c r="A6" i="92"/>
  <c r="A7" i="92" s="1"/>
  <c r="A8" i="92" s="1"/>
  <c r="A9" i="92" s="1"/>
  <c r="A10" i="92" s="1"/>
  <c r="A11" i="92" s="1"/>
  <c r="A12" i="92" s="1"/>
  <c r="A13" i="92" s="1"/>
  <c r="A14" i="92" s="1"/>
  <c r="A15" i="92" s="1"/>
  <c r="A16" i="92" s="1"/>
  <c r="A17" i="92" s="1"/>
  <c r="A18" i="92" s="1"/>
  <c r="A19" i="92" s="1"/>
  <c r="A20" i="92" s="1"/>
  <c r="A21" i="92" s="1"/>
  <c r="A22" i="92" s="1"/>
  <c r="A23" i="92" s="1"/>
  <c r="A24" i="92" s="1"/>
  <c r="A25" i="92" s="1"/>
  <c r="A26" i="92" s="1"/>
  <c r="A27" i="92" s="1"/>
  <c r="A28" i="92" s="1"/>
  <c r="A29" i="92" s="1"/>
  <c r="A30" i="92" s="1"/>
  <c r="A31" i="92" s="1"/>
  <c r="A32" i="92" s="1"/>
  <c r="A33" i="92" s="1"/>
  <c r="A34" i="92" s="1"/>
  <c r="A35" i="92" s="1"/>
  <c r="A36" i="92" s="1"/>
  <c r="A37" i="92" s="1"/>
  <c r="A38" i="92" s="1"/>
  <c r="A39" i="92" s="1"/>
  <c r="A40" i="92" s="1"/>
  <c r="A41" i="92" s="1"/>
  <c r="A42" i="92" s="1"/>
  <c r="A43" i="92" s="1"/>
  <c r="A44" i="92" s="1"/>
  <c r="A45" i="92" s="1"/>
  <c r="A46" i="92" s="1"/>
  <c r="A47" i="92" s="1"/>
  <c r="A48" i="92" s="1"/>
  <c r="A49" i="92" s="1"/>
  <c r="A50" i="92" s="1"/>
  <c r="A51" i="92" s="1"/>
  <c r="A52" i="92" s="1"/>
  <c r="A53" i="92" s="1"/>
  <c r="A54" i="92" s="1"/>
  <c r="A55" i="92" s="1"/>
  <c r="A56" i="92" s="1"/>
  <c r="A57" i="92" s="1"/>
  <c r="A58" i="92" s="1"/>
  <c r="A59" i="92" s="1"/>
  <c r="A60" i="92" s="1"/>
  <c r="A61" i="92" s="1"/>
  <c r="A62" i="92" s="1"/>
  <c r="A63" i="92" s="1"/>
  <c r="A64" i="92" s="1"/>
  <c r="A65" i="92" s="1"/>
  <c r="A66" i="92" s="1"/>
  <c r="A67" i="92" s="1"/>
  <c r="A68" i="92" s="1"/>
  <c r="A69" i="92" s="1"/>
  <c r="A70" i="92" s="1"/>
  <c r="A71" i="92" s="1"/>
  <c r="A72" i="92" s="1"/>
  <c r="A73" i="92" s="1"/>
  <c r="A74" i="92" s="1"/>
  <c r="A75" i="92" s="1"/>
  <c r="A76" i="92" s="1"/>
  <c r="A77" i="92" s="1"/>
  <c r="A78" i="92" s="1"/>
  <c r="A79" i="92" s="1"/>
  <c r="A80" i="92" s="1"/>
  <c r="A81" i="92" s="1"/>
  <c r="A82" i="92" s="1"/>
  <c r="A83" i="92" s="1"/>
  <c r="A84" i="92" s="1"/>
  <c r="A85" i="92" s="1"/>
  <c r="A86" i="92" s="1"/>
  <c r="A87" i="92" s="1"/>
  <c r="A88" i="92" s="1"/>
  <c r="A89" i="92" s="1"/>
  <c r="A90" i="92" s="1"/>
  <c r="A91" i="92" s="1"/>
  <c r="A92" i="92" s="1"/>
  <c r="A93" i="92" s="1"/>
  <c r="A94" i="92" s="1"/>
  <c r="A95" i="92" s="1"/>
  <c r="A96" i="92" s="1"/>
  <c r="A97" i="92" s="1"/>
  <c r="A98" i="92" s="1"/>
  <c r="A99" i="92" s="1"/>
  <c r="A100" i="92" s="1"/>
  <c r="A101" i="92" s="1"/>
  <c r="A102" i="92" s="1"/>
  <c r="A103" i="92" s="1"/>
  <c r="A104" i="92" s="1"/>
  <c r="A105" i="92" s="1"/>
  <c r="A2" i="92"/>
  <c r="A1" i="92"/>
  <c r="A265" i="92" l="1"/>
  <c r="A266" i="92" s="1"/>
  <c r="A267" i="92" s="1"/>
  <c r="M8" i="81"/>
  <c r="G26" i="91"/>
  <c r="G24" i="91"/>
  <c r="G23" i="91"/>
  <c r="G22" i="91"/>
  <c r="G21" i="91"/>
  <c r="G19" i="91"/>
  <c r="G18" i="91"/>
  <c r="A268" i="92" l="1"/>
  <c r="A269" i="92" s="1"/>
  <c r="A270" i="92" s="1"/>
  <c r="M7" i="81"/>
  <c r="G16" i="91"/>
  <c r="G15" i="91"/>
  <c r="G13" i="91"/>
  <c r="G12" i="91"/>
  <c r="G11" i="91"/>
  <c r="G10" i="91"/>
  <c r="A271" i="92" l="1"/>
  <c r="A272" i="92" s="1"/>
  <c r="M2" i="80"/>
  <c r="A273" i="92" l="1"/>
  <c r="A274" i="92" s="1"/>
  <c r="L2" i="80"/>
  <c r="A275" i="92" l="1"/>
  <c r="A276" i="92" s="1"/>
  <c r="E42" i="81"/>
  <c r="G42" i="81"/>
  <c r="I42" i="81"/>
  <c r="K42" i="81"/>
  <c r="M42" i="81"/>
  <c r="O42" i="81"/>
  <c r="Q42" i="81"/>
  <c r="S42" i="81"/>
  <c r="U42" i="81"/>
  <c r="W42" i="81"/>
  <c r="Y42" i="81"/>
  <c r="AA42" i="81"/>
  <c r="AC42" i="81"/>
  <c r="AE42" i="81"/>
  <c r="AG42" i="81"/>
  <c r="AI42" i="81"/>
  <c r="AK42" i="81"/>
  <c r="C42" i="81"/>
  <c r="A277" i="92" l="1"/>
  <c r="A278" i="92" s="1"/>
  <c r="A279" i="92" s="1"/>
  <c r="A280" i="92" s="1"/>
  <c r="A281" i="92" s="1"/>
  <c r="A282" i="92" s="1"/>
  <c r="A283" i="92" s="1"/>
  <c r="A284" i="92" s="1"/>
  <c r="A285" i="92" s="1"/>
  <c r="U43" i="80"/>
  <c r="U28" i="80"/>
  <c r="K74" i="81"/>
  <c r="M74" i="81"/>
  <c r="O74" i="81"/>
  <c r="Q74" i="81"/>
  <c r="S74" i="81"/>
  <c r="U74" i="81"/>
  <c r="W74" i="81"/>
  <c r="Y74" i="81"/>
  <c r="AA74" i="81"/>
  <c r="AC74" i="81"/>
  <c r="AE74" i="81"/>
  <c r="K2" i="80" l="1"/>
  <c r="G135" i="81" l="1"/>
  <c r="J136" i="81" l="1"/>
  <c r="J137" i="81"/>
  <c r="J138" i="81"/>
  <c r="J139" i="81"/>
  <c r="J140" i="81"/>
  <c r="J141" i="81"/>
  <c r="J142" i="81"/>
  <c r="J143" i="81"/>
  <c r="J144" i="81"/>
  <c r="J145" i="81"/>
  <c r="J146" i="81"/>
  <c r="J147" i="81"/>
  <c r="J148" i="81"/>
  <c r="J149" i="81"/>
  <c r="J150" i="81"/>
  <c r="J151" i="81"/>
  <c r="J152" i="81"/>
  <c r="J153" i="81"/>
  <c r="J154" i="81"/>
  <c r="J155" i="81"/>
  <c r="J156" i="81"/>
  <c r="J157" i="81"/>
  <c r="J158" i="81"/>
  <c r="J159" i="81"/>
  <c r="J160" i="81"/>
  <c r="J161" i="81"/>
  <c r="J162" i="81"/>
  <c r="J163" i="81"/>
  <c r="J164" i="81"/>
  <c r="J135" i="81"/>
  <c r="G136" i="81"/>
  <c r="G137" i="81"/>
  <c r="G138" i="81"/>
  <c r="G139" i="81"/>
  <c r="G140" i="81"/>
  <c r="G141" i="81"/>
  <c r="G142" i="81"/>
  <c r="G143" i="81"/>
  <c r="G144" i="81"/>
  <c r="G145" i="81"/>
  <c r="G146" i="81"/>
  <c r="G147" i="81"/>
  <c r="G148" i="81"/>
  <c r="G149" i="81"/>
  <c r="G150" i="81"/>
  <c r="G151" i="81"/>
  <c r="G152" i="81"/>
  <c r="G153" i="81"/>
  <c r="G154" i="81"/>
  <c r="G155" i="81"/>
  <c r="G156" i="81"/>
  <c r="G157" i="81"/>
  <c r="G158" i="81"/>
  <c r="G159" i="81"/>
  <c r="G160" i="81"/>
  <c r="G161" i="81"/>
  <c r="G162" i="81"/>
  <c r="G163" i="81"/>
  <c r="G164" i="81"/>
  <c r="E158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9" i="81"/>
  <c r="E160" i="81"/>
  <c r="E161" i="81"/>
  <c r="E162" i="81"/>
  <c r="E163" i="81"/>
  <c r="E164" i="81"/>
  <c r="E135" i="81"/>
  <c r="L135" i="81" l="1"/>
  <c r="L146" i="81"/>
  <c r="I158" i="81"/>
  <c r="L158" i="81"/>
  <c r="Q18" i="81" l="1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AS122" i="81" l="1"/>
  <c r="G607" i="80"/>
  <c r="G609" i="80"/>
  <c r="G611" i="80"/>
  <c r="G613" i="80"/>
  <c r="G615" i="80"/>
  <c r="G605" i="80"/>
  <c r="K130" i="81"/>
  <c r="I130" i="81"/>
  <c r="G130" i="81"/>
  <c r="E130" i="81"/>
  <c r="C130" i="81"/>
  <c r="AQ122" i="81"/>
  <c r="A6" i="80" l="1"/>
  <c r="U144" i="81"/>
  <c r="AD144" i="81"/>
  <c r="L139" i="81" l="1"/>
  <c r="I142" i="81"/>
  <c r="I152" i="81"/>
  <c r="L156" i="81"/>
  <c r="L140" i="81"/>
  <c r="I159" i="81"/>
  <c r="I150" i="81"/>
  <c r="L142" i="81"/>
  <c r="L154" i="81"/>
  <c r="I138" i="81"/>
  <c r="L147" i="81"/>
  <c r="L155" i="81"/>
  <c r="L149" i="81"/>
  <c r="L141" i="81"/>
  <c r="L151" i="81"/>
  <c r="L143" i="81"/>
  <c r="L148" i="81"/>
  <c r="L153" i="81"/>
  <c r="L145" i="81"/>
  <c r="L137" i="81"/>
  <c r="L144" i="81"/>
  <c r="L136" i="81"/>
  <c r="L157" i="81"/>
  <c r="I148" i="81"/>
  <c r="I146" i="81"/>
  <c r="I140" i="81"/>
  <c r="I149" i="81"/>
  <c r="I144" i="81"/>
  <c r="I136" i="81"/>
  <c r="L152" i="81"/>
  <c r="L159" i="81"/>
  <c r="L150" i="81"/>
  <c r="I143" i="81"/>
  <c r="I137" i="81"/>
  <c r="L138" i="81"/>
  <c r="I153" i="81"/>
  <c r="I139" i="81"/>
  <c r="I141" i="81"/>
  <c r="I155" i="81"/>
  <c r="I145" i="81"/>
  <c r="I157" i="81"/>
  <c r="I154" i="81"/>
  <c r="I147" i="81"/>
  <c r="I156" i="81"/>
  <c r="I151" i="81"/>
  <c r="I135" i="81"/>
  <c r="AK114" i="81" l="1"/>
  <c r="AG122" i="81" l="1"/>
  <c r="AS82" i="81" l="1"/>
  <c r="AI26" i="81" l="1"/>
  <c r="J165" i="81" l="1"/>
  <c r="L164" i="81" l="1"/>
  <c r="L163" i="81"/>
  <c r="L162" i="81"/>
  <c r="L161" i="81"/>
  <c r="L160" i="81"/>
  <c r="AO122" i="81"/>
  <c r="AM122" i="81"/>
  <c r="AK122" i="81"/>
  <c r="AI122" i="81"/>
  <c r="AE122" i="81"/>
  <c r="AC122" i="81"/>
  <c r="AA122" i="81"/>
  <c r="Y122" i="81"/>
  <c r="W122" i="81"/>
  <c r="U122" i="81"/>
  <c r="S122" i="81"/>
  <c r="Q122" i="81"/>
  <c r="O122" i="81"/>
  <c r="M122" i="81"/>
  <c r="K122" i="81"/>
  <c r="I122" i="81"/>
  <c r="G122" i="81"/>
  <c r="E122" i="81"/>
  <c r="C122" i="81"/>
  <c r="AS114" i="81"/>
  <c r="AQ114" i="81"/>
  <c r="AO114" i="81"/>
  <c r="AM114" i="81"/>
  <c r="AI114" i="81"/>
  <c r="AG114" i="81"/>
  <c r="AE114" i="81"/>
  <c r="AC114" i="81"/>
  <c r="AA114" i="81"/>
  <c r="Y114" i="81"/>
  <c r="W114" i="81"/>
  <c r="U114" i="81"/>
  <c r="S114" i="81"/>
  <c r="Q114" i="81"/>
  <c r="O114" i="81"/>
  <c r="M114" i="81"/>
  <c r="K114" i="81"/>
  <c r="I114" i="81"/>
  <c r="G114" i="81"/>
  <c r="E114" i="81"/>
  <c r="C114" i="81"/>
  <c r="AS106" i="81"/>
  <c r="AQ106" i="81"/>
  <c r="AO106" i="81"/>
  <c r="AM106" i="81"/>
  <c r="AK106" i="81"/>
  <c r="AI106" i="81"/>
  <c r="AG106" i="81"/>
  <c r="AE106" i="81"/>
  <c r="AC106" i="81"/>
  <c r="AA106" i="81"/>
  <c r="Y106" i="81"/>
  <c r="W106" i="81"/>
  <c r="U106" i="81"/>
  <c r="S106" i="81"/>
  <c r="Q106" i="81"/>
  <c r="O106" i="81"/>
  <c r="M106" i="81"/>
  <c r="K106" i="81"/>
  <c r="I106" i="81"/>
  <c r="G106" i="81"/>
  <c r="E106" i="81"/>
  <c r="C106" i="81"/>
  <c r="AS98" i="81"/>
  <c r="AQ98" i="81"/>
  <c r="AO98" i="81"/>
  <c r="AM98" i="81"/>
  <c r="AK98" i="81"/>
  <c r="AI98" i="81"/>
  <c r="AG98" i="81"/>
  <c r="AE98" i="81"/>
  <c r="AC98" i="81"/>
  <c r="AA98" i="81"/>
  <c r="Y98" i="81"/>
  <c r="W98" i="81"/>
  <c r="U98" i="81"/>
  <c r="S98" i="81"/>
  <c r="Q98" i="81"/>
  <c r="O98" i="81"/>
  <c r="M98" i="81"/>
  <c r="K98" i="81"/>
  <c r="I98" i="81"/>
  <c r="G98" i="81"/>
  <c r="E98" i="81"/>
  <c r="C98" i="81"/>
  <c r="AS90" i="81"/>
  <c r="AQ90" i="81"/>
  <c r="AO90" i="81"/>
  <c r="AM90" i="81"/>
  <c r="AK90" i="81"/>
  <c r="AI90" i="81"/>
  <c r="AG90" i="81"/>
  <c r="AE90" i="81"/>
  <c r="AC90" i="81"/>
  <c r="AA90" i="81"/>
  <c r="Y90" i="81"/>
  <c r="W90" i="81"/>
  <c r="U90" i="81"/>
  <c r="S90" i="81"/>
  <c r="Q90" i="81"/>
  <c r="O90" i="81"/>
  <c r="M90" i="81"/>
  <c r="K90" i="81"/>
  <c r="I90" i="81"/>
  <c r="G90" i="81"/>
  <c r="E90" i="81"/>
  <c r="C90" i="81"/>
  <c r="AQ82" i="81"/>
  <c r="AO82" i="81"/>
  <c r="AM82" i="81"/>
  <c r="AK82" i="81"/>
  <c r="AI82" i="81"/>
  <c r="AG82" i="81"/>
  <c r="AE82" i="81"/>
  <c r="AC82" i="81"/>
  <c r="AA82" i="81"/>
  <c r="Y82" i="81"/>
  <c r="W82" i="81"/>
  <c r="U82" i="81"/>
  <c r="S82" i="81"/>
  <c r="Q82" i="81"/>
  <c r="O82" i="81"/>
  <c r="M82" i="81"/>
  <c r="K82" i="81"/>
  <c r="I82" i="81"/>
  <c r="G82" i="81"/>
  <c r="E82" i="81"/>
  <c r="C82" i="81"/>
  <c r="AS74" i="81"/>
  <c r="AQ74" i="81"/>
  <c r="AO74" i="81"/>
  <c r="AM74" i="81"/>
  <c r="AK74" i="81"/>
  <c r="AI74" i="81"/>
  <c r="AG74" i="81"/>
  <c r="I74" i="81"/>
  <c r="G74" i="81"/>
  <c r="E74" i="81"/>
  <c r="C74" i="81"/>
  <c r="AS66" i="81"/>
  <c r="AQ66" i="81"/>
  <c r="AO66" i="81"/>
  <c r="AM66" i="81"/>
  <c r="AK66" i="81"/>
  <c r="AI66" i="81"/>
  <c r="AG66" i="81"/>
  <c r="AE66" i="81"/>
  <c r="AC66" i="81"/>
  <c r="AA66" i="81"/>
  <c r="Y66" i="81"/>
  <c r="W66" i="81"/>
  <c r="U66" i="81"/>
  <c r="S66" i="81"/>
  <c r="Q66" i="81"/>
  <c r="O66" i="81"/>
  <c r="M66" i="81"/>
  <c r="K66" i="81"/>
  <c r="I66" i="81"/>
  <c r="G66" i="81"/>
  <c r="E66" i="81"/>
  <c r="C66" i="81"/>
  <c r="AS58" i="81"/>
  <c r="AQ58" i="81"/>
  <c r="AO58" i="81"/>
  <c r="AM58" i="81"/>
  <c r="AK58" i="81"/>
  <c r="AI58" i="81"/>
  <c r="AG58" i="81"/>
  <c r="AE58" i="81"/>
  <c r="AC58" i="81"/>
  <c r="AA58" i="81"/>
  <c r="Y58" i="81"/>
  <c r="W58" i="81"/>
  <c r="U58" i="81"/>
  <c r="S58" i="81"/>
  <c r="Q58" i="81"/>
  <c r="O58" i="81"/>
  <c r="M58" i="81"/>
  <c r="K58" i="81"/>
  <c r="I58" i="81"/>
  <c r="G58" i="81"/>
  <c r="E58" i="81"/>
  <c r="C58" i="81"/>
  <c r="AS50" i="81"/>
  <c r="AQ50" i="81"/>
  <c r="AO50" i="81"/>
  <c r="AM50" i="81"/>
  <c r="AK50" i="81"/>
  <c r="AI50" i="81"/>
  <c r="AG50" i="81"/>
  <c r="AE50" i="81"/>
  <c r="AC50" i="81"/>
  <c r="AA50" i="81"/>
  <c r="Y50" i="81"/>
  <c r="W50" i="81"/>
  <c r="U50" i="81"/>
  <c r="S50" i="81"/>
  <c r="Q50" i="81"/>
  <c r="O50" i="81"/>
  <c r="M50" i="81"/>
  <c r="K50" i="81"/>
  <c r="I50" i="81"/>
  <c r="G50" i="81"/>
  <c r="E50" i="81"/>
  <c r="C50" i="81"/>
  <c r="AS42" i="81"/>
  <c r="AQ42" i="81"/>
  <c r="AO42" i="81"/>
  <c r="AM42" i="81"/>
  <c r="AS34" i="81"/>
  <c r="AQ34" i="81"/>
  <c r="AO34" i="81"/>
  <c r="AM34" i="81"/>
  <c r="AK34" i="81"/>
  <c r="AI34" i="81"/>
  <c r="AG34" i="81"/>
  <c r="AE34" i="81"/>
  <c r="AC34" i="81"/>
  <c r="AA34" i="81"/>
  <c r="Y34" i="81"/>
  <c r="W34" i="81"/>
  <c r="U34" i="81"/>
  <c r="S34" i="81"/>
  <c r="Q34" i="81"/>
  <c r="O34" i="81"/>
  <c r="M34" i="81"/>
  <c r="K34" i="81"/>
  <c r="I34" i="81"/>
  <c r="G34" i="81"/>
  <c r="E34" i="81"/>
  <c r="C34" i="81"/>
  <c r="AS26" i="81"/>
  <c r="AQ26" i="81"/>
  <c r="AO26" i="81"/>
  <c r="AM26" i="81"/>
  <c r="AK26" i="81"/>
  <c r="AG26" i="81"/>
  <c r="AE26" i="81"/>
  <c r="AC26" i="81"/>
  <c r="AA26" i="81"/>
  <c r="Y26" i="81"/>
  <c r="W26" i="81"/>
  <c r="U26" i="81"/>
  <c r="S26" i="81"/>
  <c r="Q26" i="81"/>
  <c r="O26" i="81"/>
  <c r="M26" i="81"/>
  <c r="K26" i="81"/>
  <c r="I26" i="81"/>
  <c r="G26" i="81"/>
  <c r="E26" i="81"/>
  <c r="C26" i="81"/>
  <c r="AS18" i="81"/>
  <c r="AQ18" i="81"/>
  <c r="AO18" i="81"/>
  <c r="AM18" i="81"/>
  <c r="AK18" i="81"/>
  <c r="AI18" i="81"/>
  <c r="AG18" i="81"/>
  <c r="AE18" i="81"/>
  <c r="AC18" i="81"/>
  <c r="AA18" i="81"/>
  <c r="Y18" i="81"/>
  <c r="W18" i="81"/>
  <c r="U18" i="81"/>
  <c r="S18" i="81"/>
  <c r="U12" i="81"/>
  <c r="W12" i="81" s="1"/>
  <c r="Y12" i="81" s="1"/>
  <c r="AA12" i="81" s="1"/>
  <c r="AC12" i="81" s="1"/>
  <c r="AE12" i="81" s="1"/>
  <c r="AG12" i="81" s="1"/>
  <c r="AI12" i="81" s="1"/>
  <c r="AK12" i="81" s="1"/>
  <c r="AM12" i="81" s="1"/>
  <c r="AO12" i="81" s="1"/>
  <c r="AQ12" i="81" s="1"/>
  <c r="AS12" i="81" s="1"/>
  <c r="C20" i="81" s="1"/>
  <c r="E20" i="81" s="1"/>
  <c r="G20" i="81" s="1"/>
  <c r="I20" i="81" s="1"/>
  <c r="K20" i="81" s="1"/>
  <c r="M20" i="81" s="1"/>
  <c r="O20" i="81" s="1"/>
  <c r="Q20" i="81" s="1"/>
  <c r="S20" i="81" s="1"/>
  <c r="U20" i="81" s="1"/>
  <c r="W20" i="81" s="1"/>
  <c r="Y20" i="81" s="1"/>
  <c r="AA20" i="81" s="1"/>
  <c r="AC20" i="81" s="1"/>
  <c r="AE20" i="81" s="1"/>
  <c r="AG20" i="81" s="1"/>
  <c r="AI20" i="81" s="1"/>
  <c r="AK20" i="81" s="1"/>
  <c r="AM20" i="81" s="1"/>
  <c r="AO20" i="81" s="1"/>
  <c r="AQ20" i="81" s="1"/>
  <c r="AS20" i="81" s="1"/>
  <c r="C28" i="81" s="1"/>
  <c r="E28" i="81" s="1"/>
  <c r="G28" i="81" s="1"/>
  <c r="I28" i="81" s="1"/>
  <c r="K28" i="81" s="1"/>
  <c r="M28" i="81" s="1"/>
  <c r="O28" i="81" s="1"/>
  <c r="Q28" i="81" s="1"/>
  <c r="S28" i="81" s="1"/>
  <c r="U28" i="81" s="1"/>
  <c r="W28" i="81" s="1"/>
  <c r="Y28" i="81" s="1"/>
  <c r="AA28" i="81" s="1"/>
  <c r="AC28" i="81" s="1"/>
  <c r="AE28" i="81" s="1"/>
  <c r="AG28" i="81" s="1"/>
  <c r="AI28" i="81" s="1"/>
  <c r="AK28" i="81" s="1"/>
  <c r="AM28" i="81" s="1"/>
  <c r="AO28" i="81" s="1"/>
  <c r="AQ28" i="81" s="1"/>
  <c r="AS28" i="81" s="1"/>
  <c r="C36" i="81" s="1"/>
  <c r="E36" i="81" s="1"/>
  <c r="G36" i="81" s="1"/>
  <c r="I36" i="81" s="1"/>
  <c r="K36" i="81" s="1"/>
  <c r="M36" i="81" s="1"/>
  <c r="O36" i="81" s="1"/>
  <c r="Q36" i="81" s="1"/>
  <c r="S36" i="81" s="1"/>
  <c r="U36" i="81" s="1"/>
  <c r="W36" i="81" s="1"/>
  <c r="Y36" i="81" s="1"/>
  <c r="AA36" i="81" s="1"/>
  <c r="AC36" i="81" s="1"/>
  <c r="AE36" i="81" s="1"/>
  <c r="AG36" i="81" s="1"/>
  <c r="AI36" i="81" s="1"/>
  <c r="AK36" i="81" s="1"/>
  <c r="AM36" i="81" s="1"/>
  <c r="AO36" i="81" s="1"/>
  <c r="AQ36" i="81" s="1"/>
  <c r="AS36" i="81" s="1"/>
  <c r="C44" i="81" s="1"/>
  <c r="E44" i="81" s="1"/>
  <c r="G44" i="81" s="1"/>
  <c r="I44" i="81" s="1"/>
  <c r="K44" i="81" s="1"/>
  <c r="M44" i="81" s="1"/>
  <c r="O44" i="81" s="1"/>
  <c r="Q44" i="81" s="1"/>
  <c r="S44" i="81" s="1"/>
  <c r="U44" i="81" s="1"/>
  <c r="W44" i="81" s="1"/>
  <c r="Y44" i="81" s="1"/>
  <c r="AA44" i="81" s="1"/>
  <c r="AC44" i="81" s="1"/>
  <c r="AE44" i="81" s="1"/>
  <c r="AG44" i="81" s="1"/>
  <c r="AI44" i="81" s="1"/>
  <c r="AK44" i="81" s="1"/>
  <c r="AM44" i="81" s="1"/>
  <c r="AO44" i="81" s="1"/>
  <c r="AQ44" i="81" s="1"/>
  <c r="AS44" i="81" s="1"/>
  <c r="C52" i="81" s="1"/>
  <c r="E52" i="81" s="1"/>
  <c r="G52" i="81" s="1"/>
  <c r="I52" i="81" s="1"/>
  <c r="K52" i="81" s="1"/>
  <c r="M52" i="81" s="1"/>
  <c r="O52" i="81" s="1"/>
  <c r="Q52" i="81" s="1"/>
  <c r="S52" i="81" s="1"/>
  <c r="U52" i="81" s="1"/>
  <c r="W52" i="81" s="1"/>
  <c r="Y52" i="81" s="1"/>
  <c r="AA52" i="81" s="1"/>
  <c r="AC52" i="81" s="1"/>
  <c r="AE52" i="81" s="1"/>
  <c r="AG52" i="81" s="1"/>
  <c r="AI52" i="81" s="1"/>
  <c r="AK52" i="81" s="1"/>
  <c r="AM52" i="81" s="1"/>
  <c r="AO52" i="81" s="1"/>
  <c r="AQ52" i="81" s="1"/>
  <c r="AS52" i="81" s="1"/>
  <c r="C60" i="81" s="1"/>
  <c r="E60" i="81" s="1"/>
  <c r="G60" i="81" s="1"/>
  <c r="I60" i="81" s="1"/>
  <c r="K60" i="81" s="1"/>
  <c r="M60" i="81" s="1"/>
  <c r="O60" i="81" s="1"/>
  <c r="Q60" i="81" s="1"/>
  <c r="S60" i="81" s="1"/>
  <c r="U60" i="81" s="1"/>
  <c r="W60" i="81" s="1"/>
  <c r="Y60" i="81" s="1"/>
  <c r="AA60" i="81" s="1"/>
  <c r="AC60" i="81" s="1"/>
  <c r="AE60" i="81" s="1"/>
  <c r="AG60" i="81" s="1"/>
  <c r="AI60" i="81" s="1"/>
  <c r="AK60" i="81" s="1"/>
  <c r="AM60" i="81" s="1"/>
  <c r="AO60" i="81" s="1"/>
  <c r="AQ60" i="81" s="1"/>
  <c r="AS60" i="81" s="1"/>
  <c r="C68" i="81" s="1"/>
  <c r="E68" i="81" s="1"/>
  <c r="G68" i="81" s="1"/>
  <c r="I68" i="81" s="1"/>
  <c r="K68" i="81" s="1"/>
  <c r="M68" i="81" s="1"/>
  <c r="O68" i="81" s="1"/>
  <c r="Q68" i="81" s="1"/>
  <c r="S68" i="81" s="1"/>
  <c r="U68" i="81" s="1"/>
  <c r="W68" i="81" s="1"/>
  <c r="Y68" i="81" s="1"/>
  <c r="AA68" i="81" s="1"/>
  <c r="AC68" i="81" s="1"/>
  <c r="AE68" i="81" s="1"/>
  <c r="AG68" i="81" s="1"/>
  <c r="AI68" i="81" s="1"/>
  <c r="AK68" i="81" s="1"/>
  <c r="AM68" i="81" s="1"/>
  <c r="AO68" i="81" s="1"/>
  <c r="AQ68" i="81" s="1"/>
  <c r="AS68" i="81" s="1"/>
  <c r="C76" i="81" s="1"/>
  <c r="E76" i="81" s="1"/>
  <c r="G76" i="81" s="1"/>
  <c r="I76" i="81" s="1"/>
  <c r="K76" i="81" s="1"/>
  <c r="M76" i="81" s="1"/>
  <c r="O76" i="81" s="1"/>
  <c r="Q76" i="81" s="1"/>
  <c r="S76" i="81" s="1"/>
  <c r="U76" i="81" s="1"/>
  <c r="W76" i="81" s="1"/>
  <c r="Y76" i="81" s="1"/>
  <c r="AA76" i="81" s="1"/>
  <c r="AC76" i="81" s="1"/>
  <c r="AE76" i="81" s="1"/>
  <c r="AG76" i="81" s="1"/>
  <c r="AI76" i="81" s="1"/>
  <c r="AK76" i="81" s="1"/>
  <c r="AM76" i="81" s="1"/>
  <c r="AO76" i="81" s="1"/>
  <c r="AQ76" i="81" s="1"/>
  <c r="AS76" i="81" s="1"/>
  <c r="C84" i="81" s="1"/>
  <c r="E84" i="81" s="1"/>
  <c r="G84" i="81" s="1"/>
  <c r="I84" i="81" s="1"/>
  <c r="K84" i="81" s="1"/>
  <c r="M84" i="81" s="1"/>
  <c r="O84" i="81" s="1"/>
  <c r="Q84" i="81" s="1"/>
  <c r="S84" i="81" s="1"/>
  <c r="U84" i="81" s="1"/>
  <c r="W84" i="81" s="1"/>
  <c r="Y84" i="81" s="1"/>
  <c r="AA84" i="81" s="1"/>
  <c r="AC84" i="81" s="1"/>
  <c r="AE84" i="81" s="1"/>
  <c r="AG84" i="81" s="1"/>
  <c r="AI84" i="81" s="1"/>
  <c r="AK84" i="81" s="1"/>
  <c r="AM84" i="81" s="1"/>
  <c r="AO84" i="81" s="1"/>
  <c r="AQ84" i="81" s="1"/>
  <c r="AS84" i="81" s="1"/>
  <c r="C92" i="81" s="1"/>
  <c r="E92" i="81" s="1"/>
  <c r="G92" i="81" s="1"/>
  <c r="I92" i="81" s="1"/>
  <c r="K92" i="81" s="1"/>
  <c r="M92" i="81" s="1"/>
  <c r="O92" i="81" s="1"/>
  <c r="Q92" i="81" s="1"/>
  <c r="S92" i="81" s="1"/>
  <c r="U92" i="81" s="1"/>
  <c r="W92" i="81" s="1"/>
  <c r="Y92" i="81" s="1"/>
  <c r="AA92" i="81" s="1"/>
  <c r="AC92" i="81" s="1"/>
  <c r="AE92" i="81" s="1"/>
  <c r="AG92" i="81" s="1"/>
  <c r="AI92" i="81" s="1"/>
  <c r="AK92" i="81" s="1"/>
  <c r="AM92" i="81" s="1"/>
  <c r="AO92" i="81" s="1"/>
  <c r="AQ92" i="81" s="1"/>
  <c r="AS92" i="81" s="1"/>
  <c r="C100" i="81" s="1"/>
  <c r="E100" i="81" s="1"/>
  <c r="G100" i="81" s="1"/>
  <c r="I100" i="81" s="1"/>
  <c r="K100" i="81" s="1"/>
  <c r="M100" i="81" s="1"/>
  <c r="O100" i="81" s="1"/>
  <c r="Q100" i="81" s="1"/>
  <c r="S100" i="81" s="1"/>
  <c r="U100" i="81" s="1"/>
  <c r="W100" i="81" s="1"/>
  <c r="Y100" i="81" s="1"/>
  <c r="AA100" i="81" s="1"/>
  <c r="AC100" i="81" s="1"/>
  <c r="AE100" i="81" s="1"/>
  <c r="AG100" i="81" s="1"/>
  <c r="AI100" i="81" s="1"/>
  <c r="AK100" i="81" s="1"/>
  <c r="AM100" i="81" s="1"/>
  <c r="AO100" i="81" s="1"/>
  <c r="AQ100" i="81" s="1"/>
  <c r="AS100" i="81" s="1"/>
  <c r="C108" i="81" s="1"/>
  <c r="E108" i="81" s="1"/>
  <c r="G108" i="81" s="1"/>
  <c r="I108" i="81" s="1"/>
  <c r="K108" i="81" s="1"/>
  <c r="M108" i="81" s="1"/>
  <c r="O108" i="81" s="1"/>
  <c r="Q108" i="81" s="1"/>
  <c r="S108" i="81" s="1"/>
  <c r="U108" i="81" s="1"/>
  <c r="W108" i="81" s="1"/>
  <c r="Y108" i="81" s="1"/>
  <c r="AA108" i="81" s="1"/>
  <c r="AC108" i="81" s="1"/>
  <c r="AE108" i="81" s="1"/>
  <c r="AG108" i="81" s="1"/>
  <c r="AI108" i="81" s="1"/>
  <c r="AK108" i="81" s="1"/>
  <c r="AM108" i="81" s="1"/>
  <c r="AO108" i="81" s="1"/>
  <c r="AQ108" i="81" s="1"/>
  <c r="AS108" i="81" s="1"/>
  <c r="C116" i="81" s="1"/>
  <c r="E116" i="81" s="1"/>
  <c r="G116" i="81" s="1"/>
  <c r="I116" i="81" s="1"/>
  <c r="K116" i="81" s="1"/>
  <c r="M116" i="81" s="1"/>
  <c r="O116" i="81" s="1"/>
  <c r="Q116" i="81" s="1"/>
  <c r="S116" i="81" s="1"/>
  <c r="U116" i="81" s="1"/>
  <c r="W116" i="81" s="1"/>
  <c r="Y116" i="81" s="1"/>
  <c r="AA116" i="81" s="1"/>
  <c r="AC116" i="81" s="1"/>
  <c r="AE116" i="81" s="1"/>
  <c r="AG116" i="81" s="1"/>
  <c r="AI116" i="81" s="1"/>
  <c r="AK116" i="81" s="1"/>
  <c r="AM116" i="81" s="1"/>
  <c r="AO116" i="81" s="1"/>
  <c r="Q12" i="81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H96" i="81" l="1"/>
  <c r="J96" i="81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AR120" i="81"/>
  <c r="J128" i="81"/>
  <c r="H128" i="81"/>
  <c r="F128" i="81"/>
  <c r="D128" i="81"/>
  <c r="AT120" i="81"/>
  <c r="L165" i="81"/>
  <c r="G165" i="81"/>
  <c r="T32" i="81"/>
  <c r="I162" i="81"/>
  <c r="I161" i="81"/>
  <c r="J120" i="81"/>
  <c r="R64" i="81"/>
  <c r="I163" i="81"/>
  <c r="I164" i="81"/>
  <c r="AR80" i="81"/>
  <c r="R48" i="81"/>
  <c r="D72" i="81"/>
  <c r="AP96" i="81"/>
  <c r="V104" i="81"/>
  <c r="AR24" i="81"/>
  <c r="F40" i="81"/>
  <c r="F56" i="81"/>
  <c r="AD72" i="81"/>
  <c r="AL104" i="81"/>
  <c r="J112" i="81"/>
  <c r="L48" i="81"/>
  <c r="AN120" i="81"/>
  <c r="X120" i="81"/>
  <c r="H120" i="81"/>
  <c r="AN112" i="81"/>
  <c r="X112" i="81"/>
  <c r="H112" i="81"/>
  <c r="AR104" i="81"/>
  <c r="AB104" i="81"/>
  <c r="L104" i="81"/>
  <c r="AF96" i="81"/>
  <c r="P96" i="81"/>
  <c r="AJ88" i="81"/>
  <c r="T88" i="81"/>
  <c r="D88" i="81"/>
  <c r="AN80" i="81"/>
  <c r="X80" i="81"/>
  <c r="H80" i="81"/>
  <c r="AR72" i="81"/>
  <c r="AB72" i="81"/>
  <c r="L72" i="81"/>
  <c r="AF64" i="81"/>
  <c r="P64" i="81"/>
  <c r="AJ56" i="81"/>
  <c r="T56" i="81"/>
  <c r="D56" i="81"/>
  <c r="AN48" i="81"/>
  <c r="X48" i="81"/>
  <c r="H48" i="81"/>
  <c r="AR40" i="81"/>
  <c r="AB40" i="81"/>
  <c r="L40" i="81"/>
  <c r="AF32" i="81"/>
  <c r="P32" i="81"/>
  <c r="AJ24" i="81"/>
  <c r="T24" i="81"/>
  <c r="D24" i="81"/>
  <c r="AP16" i="81"/>
  <c r="Z16" i="81"/>
  <c r="AL120" i="81"/>
  <c r="V120" i="81"/>
  <c r="F120" i="81"/>
  <c r="AL112" i="81"/>
  <c r="V112" i="81"/>
  <c r="F112" i="81"/>
  <c r="AP104" i="81"/>
  <c r="Z104" i="81"/>
  <c r="J104" i="81"/>
  <c r="AT96" i="81"/>
  <c r="AD96" i="81"/>
  <c r="N96" i="81"/>
  <c r="AH88" i="81"/>
  <c r="R88" i="81"/>
  <c r="AL80" i="81"/>
  <c r="V80" i="81"/>
  <c r="F80" i="81"/>
  <c r="AP72" i="81"/>
  <c r="Z72" i="81"/>
  <c r="J72" i="81"/>
  <c r="AT64" i="81"/>
  <c r="AD64" i="81"/>
  <c r="N64" i="81"/>
  <c r="AH56" i="81"/>
  <c r="R56" i="81"/>
  <c r="AL48" i="81"/>
  <c r="V48" i="81"/>
  <c r="F48" i="81"/>
  <c r="AJ120" i="81"/>
  <c r="T120" i="81"/>
  <c r="D120" i="81"/>
  <c r="AJ112" i="81"/>
  <c r="T112" i="81"/>
  <c r="D112" i="81"/>
  <c r="AN104" i="81"/>
  <c r="X104" i="81"/>
  <c r="H104" i="81"/>
  <c r="AR96" i="81"/>
  <c r="AB96" i="81"/>
  <c r="L96" i="81"/>
  <c r="AF88" i="81"/>
  <c r="P88" i="81"/>
  <c r="AJ80" i="81"/>
  <c r="T80" i="81"/>
  <c r="D80" i="81"/>
  <c r="AN72" i="81"/>
  <c r="X72" i="81"/>
  <c r="H72" i="81"/>
  <c r="AR64" i="81"/>
  <c r="AB64" i="81"/>
  <c r="L64" i="81"/>
  <c r="AF56" i="81"/>
  <c r="P56" i="81"/>
  <c r="AJ48" i="81"/>
  <c r="T48" i="81"/>
  <c r="D48" i="81"/>
  <c r="AN40" i="81"/>
  <c r="X40" i="81"/>
  <c r="H40" i="81"/>
  <c r="AR32" i="81"/>
  <c r="AB32" i="81"/>
  <c r="L32" i="81"/>
  <c r="AF24" i="81"/>
  <c r="P24" i="81"/>
  <c r="AL16" i="81"/>
  <c r="V16" i="81"/>
  <c r="AF120" i="81"/>
  <c r="P120" i="81"/>
  <c r="AF112" i="81"/>
  <c r="P112" i="81"/>
  <c r="AJ104" i="81"/>
  <c r="T104" i="81"/>
  <c r="D104" i="81"/>
  <c r="AN96" i="81"/>
  <c r="X96" i="81"/>
  <c r="AR88" i="81"/>
  <c r="AB88" i="81"/>
  <c r="L88" i="81"/>
  <c r="AD120" i="81"/>
  <c r="N120" i="81"/>
  <c r="AT112" i="81"/>
  <c r="AD112" i="81"/>
  <c r="N112" i="81"/>
  <c r="AH104" i="81"/>
  <c r="R104" i="81"/>
  <c r="AL96" i="81"/>
  <c r="V96" i="81"/>
  <c r="F96" i="81"/>
  <c r="AP88" i="81"/>
  <c r="Z88" i="81"/>
  <c r="J88" i="81"/>
  <c r="AT80" i="81"/>
  <c r="AD80" i="81"/>
  <c r="N80" i="81"/>
  <c r="AH72" i="81"/>
  <c r="R72" i="81"/>
  <c r="AL64" i="81"/>
  <c r="V64" i="81"/>
  <c r="F64" i="81"/>
  <c r="AP56" i="81"/>
  <c r="Z56" i="81"/>
  <c r="J56" i="81"/>
  <c r="AT48" i="81"/>
  <c r="AD48" i="81"/>
  <c r="N48" i="81"/>
  <c r="AH40" i="81"/>
  <c r="R40" i="81"/>
  <c r="AL32" i="81"/>
  <c r="V32" i="81"/>
  <c r="F32" i="81"/>
  <c r="AP24" i="81"/>
  <c r="Z24" i="81"/>
  <c r="J24" i="81"/>
  <c r="AF16" i="81"/>
  <c r="AB120" i="81"/>
  <c r="L120" i="81"/>
  <c r="AR112" i="81"/>
  <c r="AB112" i="81"/>
  <c r="L112" i="81"/>
  <c r="AF104" i="81"/>
  <c r="P104" i="81"/>
  <c r="AJ96" i="81"/>
  <c r="T96" i="81"/>
  <c r="D96" i="81"/>
  <c r="AN88" i="81"/>
  <c r="X88" i="81"/>
  <c r="H88" i="81"/>
  <c r="N104" i="81"/>
  <c r="R96" i="81"/>
  <c r="AD88" i="81"/>
  <c r="AP80" i="81"/>
  <c r="J80" i="81"/>
  <c r="V72" i="81"/>
  <c r="AJ64" i="81"/>
  <c r="D64" i="81"/>
  <c r="X56" i="81"/>
  <c r="AP48" i="81"/>
  <c r="J48" i="81"/>
  <c r="AD40" i="81"/>
  <c r="D40" i="81"/>
  <c r="AH32" i="81"/>
  <c r="H32" i="81"/>
  <c r="AN24" i="81"/>
  <c r="N24" i="81"/>
  <c r="X16" i="81"/>
  <c r="F104" i="81"/>
  <c r="V88" i="81"/>
  <c r="AH80" i="81"/>
  <c r="T72" i="81"/>
  <c r="AH64" i="81"/>
  <c r="V56" i="81"/>
  <c r="AH48" i="81"/>
  <c r="Z40" i="81"/>
  <c r="AD32" i="81"/>
  <c r="D32" i="81"/>
  <c r="AL24" i="81"/>
  <c r="L24" i="81"/>
  <c r="AT16" i="81"/>
  <c r="T16" i="81"/>
  <c r="N88" i="81"/>
  <c r="AF80" i="81"/>
  <c r="P72" i="81"/>
  <c r="Z64" i="81"/>
  <c r="AT56" i="81"/>
  <c r="N56" i="81"/>
  <c r="AF48" i="81"/>
  <c r="V40" i="81"/>
  <c r="Z32" i="81"/>
  <c r="AH24" i="81"/>
  <c r="H24" i="81"/>
  <c r="AR16" i="81"/>
  <c r="AP120" i="81"/>
  <c r="AP112" i="81"/>
  <c r="F88" i="81"/>
  <c r="AB80" i="81"/>
  <c r="AT72" i="81"/>
  <c r="N72" i="81"/>
  <c r="X64" i="81"/>
  <c r="AR56" i="81"/>
  <c r="L56" i="81"/>
  <c r="AB48" i="81"/>
  <c r="AT40" i="81"/>
  <c r="T40" i="81"/>
  <c r="X32" i="81"/>
  <c r="AD24" i="81"/>
  <c r="F24" i="81"/>
  <c r="AN16" i="81"/>
  <c r="AH120" i="81"/>
  <c r="AH112" i="81"/>
  <c r="AT104" i="81"/>
  <c r="Z80" i="81"/>
  <c r="AL72" i="81"/>
  <c r="F72" i="81"/>
  <c r="T64" i="81"/>
  <c r="AN56" i="81"/>
  <c r="H56" i="81"/>
  <c r="Z48" i="81"/>
  <c r="AP40" i="81"/>
  <c r="P40" i="81"/>
  <c r="AT32" i="81"/>
  <c r="AB24" i="81"/>
  <c r="AJ16" i="81"/>
  <c r="R120" i="81"/>
  <c r="R112" i="81"/>
  <c r="AD104" i="81"/>
  <c r="AH96" i="81"/>
  <c r="AT88" i="81"/>
  <c r="P80" i="81"/>
  <c r="AF72" i="81"/>
  <c r="AP64" i="81"/>
  <c r="J64" i="81"/>
  <c r="AD56" i="81"/>
  <c r="P48" i="81"/>
  <c r="AJ40" i="81"/>
  <c r="J40" i="81"/>
  <c r="AN32" i="81"/>
  <c r="N32" i="81"/>
  <c r="AT24" i="81"/>
  <c r="V24" i="81"/>
  <c r="AD16" i="81"/>
  <c r="R24" i="81"/>
  <c r="AR48" i="81"/>
  <c r="X24" i="81"/>
  <c r="AB16" i="81"/>
  <c r="N40" i="81"/>
  <c r="AB56" i="81"/>
  <c r="AJ72" i="81"/>
  <c r="Z112" i="81"/>
  <c r="Z120" i="81"/>
  <c r="R32" i="81"/>
  <c r="AJ32" i="81"/>
  <c r="AN64" i="81"/>
  <c r="AL88" i="81"/>
  <c r="AP32" i="81"/>
  <c r="Z96" i="81"/>
  <c r="AH16" i="81"/>
  <c r="AF40" i="81"/>
  <c r="AL56" i="81"/>
  <c r="L80" i="81"/>
  <c r="J32" i="81"/>
  <c r="AL40" i="81"/>
  <c r="H64" i="81"/>
  <c r="R80" i="81"/>
  <c r="I160" i="81"/>
  <c r="E165" i="81"/>
  <c r="I165" i="81" l="1"/>
  <c r="P7" i="81" l="1"/>
  <c r="P9" i="81"/>
  <c r="P8" i="81"/>
  <c r="P6" i="81"/>
  <c r="P5" i="8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tc={FB002323-643E-4DB4-8B29-196939105587}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D202" authorId="2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sharedStrings.xml><?xml version="1.0" encoding="utf-8"?>
<sst xmlns="http://schemas.openxmlformats.org/spreadsheetml/2006/main" count="4517" uniqueCount="747">
  <si>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</si>
  <si>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</si>
  <si>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</si>
  <si>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</si>
  <si>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</si>
  <si>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</si>
  <si>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</si>
  <si>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</si>
  <si>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</si>
  <si>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</si>
  <si>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</si>
  <si>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</si>
  <si>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</si>
  <si>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</si>
  <si>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No of Gangs</t>
  </si>
  <si>
    <t>30/1</t>
  </si>
  <si>
    <t xml:space="preserve"> </t>
  </si>
  <si>
    <t xml:space="preserve">Earthing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</si>
  <si>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</si>
  <si>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</si>
  <si>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</si>
  <si>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</si>
  <si>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</si>
  <si>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</si>
  <si>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</si>
  <si>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</si>
  <si>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</si>
  <si>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</si>
  <si>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</si>
  <si>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</si>
  <si>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</si>
  <si>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</si>
  <si>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</si>
  <si>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</si>
  <si>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</si>
  <si>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</si>
  <si>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</si>
  <si>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</si>
  <si>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</si>
  <si>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</si>
  <si>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</si>
  <si>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</si>
  <si>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</si>
  <si>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</si>
  <si>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</si>
  <si>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</si>
  <si>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</si>
  <si>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</si>
  <si>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</si>
  <si>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Total</t>
  </si>
  <si>
    <t>31/1</t>
  </si>
  <si>
    <t>S. No.</t>
  </si>
  <si>
    <t>Foundation</t>
  </si>
  <si>
    <t>Nos</t>
  </si>
  <si>
    <t>G S Earthwire 7/3.66mm size</t>
  </si>
  <si>
    <t>EA</t>
  </si>
  <si>
    <t>Description</t>
  </si>
  <si>
    <t>27/3</t>
  </si>
  <si>
    <t>DA-1.5</t>
  </si>
  <si>
    <t>27/4</t>
  </si>
  <si>
    <t>27/5</t>
  </si>
  <si>
    <t>KM</t>
  </si>
  <si>
    <t>SET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</si>
  <si>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</si>
  <si>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</si>
  <si>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</si>
  <si>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</si>
  <si>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</si>
  <si>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</si>
  <si>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</si>
  <si>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</si>
  <si>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</si>
  <si>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</si>
  <si>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</si>
  <si>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</si>
  <si>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</si>
  <si>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</si>
  <si>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</si>
  <si>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</si>
  <si>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</si>
  <si>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</si>
  <si>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</si>
  <si>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</si>
  <si>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</si>
  <si>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</si>
  <si>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</si>
  <si>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</si>
  <si>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</si>
  <si>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</si>
  <si>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</si>
  <si>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KEC INTERNATIONAL LIMITED</t>
  </si>
  <si>
    <t>Stringing U/P</t>
  </si>
  <si>
    <t>Tack Welding U/P</t>
  </si>
  <si>
    <t>18/1</t>
  </si>
  <si>
    <t>18/2</t>
  </si>
  <si>
    <t>Erection U/P</t>
  </si>
  <si>
    <t>Foundation U/P</t>
  </si>
  <si>
    <t>Excavation U/P</t>
  </si>
  <si>
    <t>DB1+0</t>
  </si>
  <si>
    <t>Stringing completed</t>
  </si>
  <si>
    <t>Tack Welding completed</t>
  </si>
  <si>
    <t>Erection completed</t>
  </si>
  <si>
    <t>Foundation completed</t>
  </si>
  <si>
    <t>Excavation completed</t>
  </si>
  <si>
    <t>Earthing completed</t>
  </si>
  <si>
    <t>40/1</t>
  </si>
  <si>
    <t>40/2</t>
  </si>
  <si>
    <t>DD60+9</t>
  </si>
  <si>
    <t>DB1+9</t>
  </si>
  <si>
    <t>DD60+3</t>
  </si>
  <si>
    <t>DB2+9</t>
  </si>
  <si>
    <t>DC1+3</t>
  </si>
  <si>
    <t>DD60+25</t>
  </si>
  <si>
    <t>DB1+3</t>
  </si>
  <si>
    <t>DB1+6</t>
  </si>
  <si>
    <t>DB2+3</t>
  </si>
  <si>
    <t>DB2+6</t>
  </si>
  <si>
    <t>400kV</t>
  </si>
  <si>
    <t>220kV</t>
  </si>
  <si>
    <t>132kV</t>
  </si>
  <si>
    <t>Gantry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</si>
  <si>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</si>
  <si>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</si>
  <si>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</si>
  <si>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</si>
  <si>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</si>
  <si>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</si>
  <si>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</si>
  <si>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</si>
  <si>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</si>
  <si>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</si>
  <si>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</si>
  <si>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</si>
  <si>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</si>
  <si>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</si>
  <si>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</si>
  <si>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</si>
  <si>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</si>
  <si>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</si>
  <si>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</si>
  <si>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UOM</t>
  </si>
  <si>
    <t>Total qty</t>
  </si>
  <si>
    <t>Tower Erection</t>
  </si>
  <si>
    <t>Rough Sag</t>
  </si>
  <si>
    <t>Final  Sag</t>
  </si>
  <si>
    <t>Foundation ROW</t>
  </si>
  <si>
    <t>Erection ROW</t>
  </si>
  <si>
    <t>ERE</t>
  </si>
  <si>
    <t>15/1</t>
  </si>
  <si>
    <t>RLY</t>
  </si>
  <si>
    <t>Qty</t>
  </si>
  <si>
    <t>WIP</t>
  </si>
  <si>
    <t>Bikaner III Gantry</t>
  </si>
  <si>
    <t>9/4</t>
  </si>
  <si>
    <t>9/5</t>
  </si>
  <si>
    <t>9/6</t>
  </si>
  <si>
    <t>Check Survey</t>
  </si>
  <si>
    <t>DD60</t>
  </si>
  <si>
    <t>DB2</t>
  </si>
  <si>
    <t>DB1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</si>
  <si>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</si>
  <si>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</si>
  <si>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</si>
  <si>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</si>
  <si>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</si>
  <si>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</si>
  <si>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</si>
  <si>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</si>
  <si>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</si>
  <si>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</si>
  <si>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</si>
  <si>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</si>
  <si>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</si>
  <si>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</si>
  <si>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</si>
  <si>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</si>
  <si>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</si>
  <si>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</si>
  <si>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</si>
  <si>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</si>
  <si>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</si>
  <si>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</si>
  <si>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</si>
  <si>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</si>
  <si>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</si>
  <si>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</si>
  <si>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</si>
  <si>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</si>
  <si>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</si>
  <si>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</si>
  <si>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</si>
  <si>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</si>
  <si>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</si>
  <si>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</si>
  <si>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</si>
  <si>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</si>
  <si>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</si>
  <si>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</si>
  <si>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</si>
  <si>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</si>
  <si>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</si>
  <si>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</si>
  <si>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</si>
  <si>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</si>
  <si>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</si>
  <si>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</si>
  <si>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</si>
  <si>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</si>
  <si>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</si>
  <si>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</si>
  <si>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</si>
  <si>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</si>
  <si>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</si>
  <si>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</si>
  <si>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</si>
  <si>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</si>
  <si>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</si>
  <si>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</si>
  <si>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</si>
  <si>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</si>
  <si>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</si>
  <si>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</si>
  <si>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</si>
  <si>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</si>
  <si>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</si>
  <si>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</si>
  <si>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</si>
  <si>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</si>
  <si>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</si>
  <si>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</si>
  <si>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</si>
  <si>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</si>
  <si>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</si>
  <si>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</si>
  <si>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</si>
  <si>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</si>
  <si>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</si>
  <si>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</si>
  <si>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</si>
  <si>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</si>
  <si>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</si>
  <si>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</si>
  <si>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</si>
  <si>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</si>
  <si>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</si>
  <si>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</si>
  <si>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</si>
  <si>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</si>
  <si>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</si>
  <si>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</si>
  <si>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6/12</t>
  </si>
  <si>
    <t>7A/0</t>
  </si>
  <si>
    <t>7A/1</t>
  </si>
  <si>
    <t>7A/2</t>
  </si>
  <si>
    <t>7A/3</t>
  </si>
  <si>
    <t>7A/4</t>
  </si>
  <si>
    <t>7A/5</t>
  </si>
  <si>
    <t>DC2</t>
  </si>
  <si>
    <t>DD45</t>
  </si>
  <si>
    <t>Canal</t>
  </si>
  <si>
    <t>Power Line Crossing</t>
  </si>
  <si>
    <t>Railway Crossing</t>
  </si>
  <si>
    <t>NH / SH Crossing</t>
  </si>
  <si>
    <t>AP</t>
  </si>
  <si>
    <t>Tower No.</t>
  </si>
  <si>
    <t>AP-1</t>
  </si>
  <si>
    <t>AP-3</t>
  </si>
  <si>
    <t>3/4</t>
  </si>
  <si>
    <t>3/6</t>
  </si>
  <si>
    <t>3/7</t>
  </si>
  <si>
    <t>3/8</t>
  </si>
  <si>
    <t>3/9</t>
  </si>
  <si>
    <t>3/10</t>
  </si>
  <si>
    <t>3/11</t>
  </si>
  <si>
    <t>AP-4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</si>
  <si>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</si>
  <si>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</si>
  <si>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</si>
  <si>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</si>
  <si>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</si>
  <si>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</si>
  <si>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</si>
  <si>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</si>
  <si>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</si>
  <si>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</si>
  <si>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</si>
  <si>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</si>
  <si>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</si>
  <si>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</si>
  <si>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</si>
  <si>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</si>
  <si>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</si>
  <si>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</si>
  <si>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</si>
  <si>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</si>
  <si>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</si>
  <si>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</si>
  <si>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</si>
  <si>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</si>
  <si>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</si>
  <si>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</si>
  <si>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</si>
  <si>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</si>
  <si>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</si>
  <si>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</si>
  <si>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</si>
  <si>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</si>
  <si>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</si>
  <si>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</si>
  <si>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</si>
  <si>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</si>
  <si>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</si>
  <si>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</si>
  <si>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</si>
  <si>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</si>
  <si>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</si>
  <si>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</si>
  <si>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</si>
  <si>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</si>
  <si>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</si>
  <si>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</si>
  <si>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</si>
  <si>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</si>
  <si>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</si>
  <si>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</si>
  <si>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</si>
  <si>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</si>
  <si>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</si>
  <si>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</si>
  <si>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</si>
  <si>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</si>
  <si>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</si>
  <si>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</si>
  <si>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</si>
  <si>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</si>
  <si>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</si>
  <si>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</si>
  <si>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</si>
  <si>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</si>
  <si>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</si>
  <si>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</si>
  <si>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</si>
  <si>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</si>
  <si>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</si>
  <si>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</si>
  <si>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</si>
  <si>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</si>
  <si>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</si>
  <si>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</si>
  <si>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</si>
  <si>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</si>
  <si>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</si>
  <si>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</si>
  <si>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</si>
  <si>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</si>
  <si>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</si>
  <si>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</si>
  <si>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</si>
  <si>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</si>
  <si>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</si>
  <si>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</si>
  <si>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</si>
  <si>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</si>
  <si>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</si>
  <si>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</si>
  <si>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</si>
  <si>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</si>
  <si>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</si>
  <si>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</si>
  <si>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</si>
  <si>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</si>
  <si>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</si>
  <si>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</si>
  <si>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</si>
  <si>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</si>
  <si>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</si>
  <si>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</si>
  <si>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</si>
  <si>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</si>
  <si>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</si>
  <si>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</si>
  <si>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</si>
  <si>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</si>
  <si>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</si>
  <si>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</si>
  <si>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</si>
  <si>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</si>
  <si>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</si>
  <si>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</si>
  <si>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Hold</t>
  </si>
  <si>
    <t>AP-13A</t>
  </si>
  <si>
    <t xml:space="preserve">Over all Tower Location details </t>
  </si>
  <si>
    <t>AP-5A</t>
  </si>
  <si>
    <t>5A/0</t>
  </si>
  <si>
    <t>AP-23A</t>
  </si>
  <si>
    <t>23A/0</t>
  </si>
  <si>
    <t>765kV</t>
  </si>
  <si>
    <t>NH-62</t>
  </si>
  <si>
    <t>Exp. Way</t>
  </si>
  <si>
    <t>Common Point</t>
  </si>
  <si>
    <t>Visual Chart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</si>
  <si>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</si>
  <si>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</si>
  <si>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</si>
  <si>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</si>
  <si>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</si>
  <si>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</si>
  <si>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</si>
  <si>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</si>
  <si>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</si>
  <si>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AP-37A</t>
  </si>
  <si>
    <t>%</t>
  </si>
  <si>
    <t>32/3</t>
  </si>
  <si>
    <t>32/4</t>
  </si>
  <si>
    <t>32/5</t>
  </si>
  <si>
    <t>32/6</t>
  </si>
  <si>
    <t>32/7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</si>
  <si>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</si>
  <si>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</si>
  <si>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</si>
  <si>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</si>
  <si>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</si>
  <si>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</si>
  <si>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</si>
  <si>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</si>
  <si>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</si>
  <si>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</si>
  <si>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</si>
  <si>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</si>
  <si>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</si>
  <si>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</si>
  <si>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</si>
  <si>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</si>
  <si>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</si>
  <si>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>Progress overview (Tower wise breakups)</t>
  </si>
  <si>
    <t>TOT</t>
  </si>
  <si>
    <t>Total Qty in No's</t>
  </si>
  <si>
    <t xml:space="preserve">FDN </t>
  </si>
  <si>
    <t>Comp.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</si>
  <si>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</si>
  <si>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</si>
  <si>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</si>
  <si>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</si>
  <si>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</si>
  <si>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</si>
  <si>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</si>
  <si>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</si>
  <si>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</si>
  <si>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</si>
  <si>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</si>
  <si>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</si>
  <si>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</si>
  <si>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</si>
  <si>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</si>
  <si>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Bal.</t>
  </si>
  <si>
    <t>DA+4.5</t>
  </si>
  <si>
    <t xml:space="preserve">Tower Erection </t>
  </si>
  <si>
    <t>36A/0</t>
  </si>
  <si>
    <t>36A/1</t>
  </si>
  <si>
    <t>36A/2</t>
  </si>
  <si>
    <t>RC</t>
  </si>
  <si>
    <t>AP5</t>
  </si>
  <si>
    <t xml:space="preserve">TP tower modified cross arms </t>
  </si>
  <si>
    <t xml:space="preserve">Gantry </t>
  </si>
  <si>
    <t>RC 4 Leg</t>
  </si>
  <si>
    <t>DA</t>
  </si>
  <si>
    <t>DC1</t>
  </si>
  <si>
    <t xml:space="preserve">Existing (Approved ) route </t>
  </si>
  <si>
    <t xml:space="preserve">Modified Diverted route </t>
  </si>
  <si>
    <t>44/1</t>
  </si>
  <si>
    <t>44/2</t>
  </si>
  <si>
    <t>44/3</t>
  </si>
  <si>
    <t>44/4</t>
  </si>
  <si>
    <t>44/5</t>
  </si>
  <si>
    <t>45/0</t>
  </si>
  <si>
    <t>46/0</t>
  </si>
  <si>
    <t>PLC</t>
  </si>
  <si>
    <t>132KV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</si>
  <si>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</si>
  <si>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</si>
  <si>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</si>
  <si>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</si>
  <si>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</si>
  <si>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</si>
  <si>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</si>
  <si>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</si>
  <si>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</si>
  <si>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</si>
  <si>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</si>
  <si>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</si>
  <si>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</si>
  <si>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</si>
  <si>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</si>
  <si>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</si>
  <si>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</si>
  <si>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</si>
  <si>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</si>
  <si>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</si>
  <si>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</si>
  <si>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</si>
  <si>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SUNSURE(SOLAR) ROUTE DIVERTED AREA</t>
  </si>
  <si>
    <t>Foundation Dismentling required</t>
  </si>
  <si>
    <t xml:space="preserve">Due to sunsure objection change in Route </t>
  </si>
  <si>
    <t>TP TWR</t>
  </si>
  <si>
    <t>Stringing</t>
  </si>
  <si>
    <t>T</t>
  </si>
  <si>
    <t>CP</t>
  </si>
  <si>
    <t xml:space="preserve">HMPL OIL PIPE LINE  </t>
  </si>
  <si>
    <t xml:space="preserve">Tack welding </t>
  </si>
  <si>
    <t xml:space="preserve">ROW </t>
  </si>
  <si>
    <t>Plan</t>
  </si>
  <si>
    <t>PARTICULARS</t>
  </si>
  <si>
    <t>Comp</t>
  </si>
  <si>
    <t>Cumulative</t>
  </si>
  <si>
    <t>Till</t>
  </si>
  <si>
    <t>as on</t>
  </si>
  <si>
    <t>Actual</t>
  </si>
  <si>
    <t>Detail Survey </t>
  </si>
  <si>
    <t>Stub Supply</t>
  </si>
  <si>
    <t>FOUNDATION</t>
  </si>
  <si>
    <t>NOS</t>
  </si>
  <si>
    <t>Tower Supply</t>
  </si>
  <si>
    <t>SETS</t>
  </si>
  <si>
    <t>TOWER ERECTION</t>
  </si>
  <si>
    <t>Insulator Supply</t>
  </si>
  <si>
    <t>Hardware Fittings Supply</t>
  </si>
  <si>
    <t>LINE NAME- : 765 KV D/C BIKANER III - NEEMRANA II TL02</t>
  </si>
  <si>
    <t xml:space="preserve">CLIENT-POWERGRID BIKANER NEEMRANA TRANSMISSION LIMITED (POWER GRID CORPORATION OF INDIA)    </t>
  </si>
  <si>
    <t>DAILY PROGRESS REPORT (TA-413)</t>
  </si>
  <si>
    <t>NOA Date :- 12-March-2024</t>
  </si>
  <si>
    <t>AL-59 Zebra Conductor</t>
  </si>
  <si>
    <t>TSE - Section</t>
  </si>
  <si>
    <t>Manual - Section</t>
  </si>
  <si>
    <t>No</t>
  </si>
  <si>
    <t>OPGW Stringing</t>
  </si>
  <si>
    <t>TA413 : 765 KV D/C Bikaner III - Neemrana II TL02</t>
  </si>
  <si>
    <t>SERVICE VALUE = 58.06 Cr.</t>
  </si>
  <si>
    <t>SUPPLY VALUE = 331.89 Cr.</t>
  </si>
  <si>
    <t>F&amp;I VALUE = 6.86 Cr.</t>
  </si>
  <si>
    <t>ROW</t>
  </si>
  <si>
    <t>Details of Erection</t>
  </si>
  <si>
    <t>CUMM. SR.NO</t>
  </si>
  <si>
    <t>MONTH SR.NO.</t>
  </si>
  <si>
    <t>Location No</t>
  </si>
  <si>
    <t>Type of Tower</t>
  </si>
  <si>
    <t>Starting Date</t>
  </si>
  <si>
    <t xml:space="preserve">Completion date </t>
  </si>
  <si>
    <t>Gang name</t>
  </si>
  <si>
    <t>Tower Weight</t>
  </si>
  <si>
    <t>Revenue</t>
  </si>
  <si>
    <t xml:space="preserve">Name of Supervisor </t>
  </si>
  <si>
    <t>Status</t>
  </si>
  <si>
    <t xml:space="preserve">Prop. Name </t>
  </si>
  <si>
    <t xml:space="preserve">Bhagwan construction </t>
  </si>
  <si>
    <t xml:space="preserve">Manoj Kumar Gupta </t>
  </si>
  <si>
    <t>Kartik Mahto</t>
  </si>
  <si>
    <t>Vasu dev singh-1</t>
  </si>
  <si>
    <t xml:space="preserve">Raju Mahto </t>
  </si>
  <si>
    <t>Vasu dev singh-2</t>
  </si>
  <si>
    <t xml:space="preserve">Mustak </t>
  </si>
  <si>
    <t>Punam Devi-2</t>
  </si>
  <si>
    <t>Sanjay Kumar</t>
  </si>
  <si>
    <t>Punam Devi-1</t>
  </si>
  <si>
    <t xml:space="preserve">Mustak &amp; Abul </t>
  </si>
  <si>
    <t>Punam Devi-3</t>
  </si>
  <si>
    <t xml:space="preserve">Haridas </t>
  </si>
  <si>
    <t xml:space="preserve">Sachinder </t>
  </si>
  <si>
    <t xml:space="preserve">Hazari Yadav </t>
  </si>
  <si>
    <t xml:space="preserve">Gulshan Kumar </t>
  </si>
  <si>
    <t xml:space="preserve">Pawan </t>
  </si>
  <si>
    <t>Praveen Kumar</t>
  </si>
  <si>
    <t xml:space="preserve">Dharmendra Das </t>
  </si>
  <si>
    <t>Gangadin sahoo</t>
  </si>
  <si>
    <t>Punam Devi-4</t>
  </si>
  <si>
    <t>Gopal Muni</t>
  </si>
  <si>
    <t xml:space="preserve">Mithilesh </t>
  </si>
  <si>
    <t>Prabhakar</t>
  </si>
  <si>
    <t>Manoj Gupta</t>
  </si>
  <si>
    <t>Punam Kumari</t>
  </si>
  <si>
    <t>Amit Kumar Singh</t>
  </si>
  <si>
    <t>Pritam Enterprises</t>
  </si>
  <si>
    <t xml:space="preserve">Jwala Singh-1 </t>
  </si>
  <si>
    <t xml:space="preserve">Aman Singh </t>
  </si>
  <si>
    <t>Suraj Kumar</t>
  </si>
  <si>
    <t>SK Samiul -1</t>
  </si>
  <si>
    <t xml:space="preserve">Fouzi Ratto </t>
  </si>
  <si>
    <t>Manirul</t>
  </si>
  <si>
    <t xml:space="preserve">Rudra Prasad </t>
  </si>
  <si>
    <t>SK.Samiul -2</t>
  </si>
  <si>
    <t>Bambole Traders</t>
  </si>
  <si>
    <t>Susheel Kumar</t>
  </si>
  <si>
    <t>Jwala Singh-2</t>
  </si>
  <si>
    <t>Pritam Enterprises-1</t>
  </si>
  <si>
    <t xml:space="preserve">Pinki Devi </t>
  </si>
  <si>
    <t>Pritam Enterprises-2</t>
  </si>
  <si>
    <t xml:space="preserve">Sanjay </t>
  </si>
  <si>
    <t>Punam Kumari-2</t>
  </si>
  <si>
    <t>Punam Kumari-1</t>
  </si>
  <si>
    <t>Narayan Mahto</t>
  </si>
  <si>
    <t>Pritam Enterprises-4</t>
  </si>
  <si>
    <t xml:space="preserve">Deshraj </t>
  </si>
  <si>
    <t>Pritam Enterprises-3</t>
  </si>
  <si>
    <t xml:space="preserve">Nishit Mondal </t>
  </si>
  <si>
    <t xml:space="preserve">Suraj </t>
  </si>
  <si>
    <t xml:space="preserve">Indrajeet Patel </t>
  </si>
  <si>
    <t>Khooblal Mahto</t>
  </si>
  <si>
    <t>Govind Mahto-1</t>
  </si>
  <si>
    <t xml:space="preserve">Amar Kumar Singh </t>
  </si>
  <si>
    <t>Ved Prakash</t>
  </si>
  <si>
    <t>Govind Mahto-2</t>
  </si>
  <si>
    <t>Punam Kumari-3</t>
  </si>
  <si>
    <t>kartik</t>
  </si>
  <si>
    <t>Bhairaw Mahto</t>
  </si>
  <si>
    <t>Bhupendra choudhary</t>
  </si>
  <si>
    <t xml:space="preserve">Kamal Ravidas </t>
  </si>
  <si>
    <t>Kartik</t>
  </si>
  <si>
    <t>Punam Kumari-4</t>
  </si>
  <si>
    <t xml:space="preserve">Kartik </t>
  </si>
  <si>
    <t xml:space="preserve">Akabar Ali </t>
  </si>
  <si>
    <t xml:space="preserve">Kartik Mahto </t>
  </si>
  <si>
    <t>Abrar Ali</t>
  </si>
  <si>
    <t>Rahul Ravidas</t>
  </si>
  <si>
    <t>Sintu</t>
  </si>
  <si>
    <t>Manoj Kumar Choudhary</t>
  </si>
  <si>
    <t xml:space="preserve">Najirul </t>
  </si>
  <si>
    <t>Tulshi</t>
  </si>
  <si>
    <t xml:space="preserve">Abhiya </t>
  </si>
  <si>
    <t xml:space="preserve">Laxman </t>
  </si>
  <si>
    <t xml:space="preserve">Gangadhar </t>
  </si>
  <si>
    <t xml:space="preserve">Gautam </t>
  </si>
  <si>
    <t>Mukesh</t>
  </si>
  <si>
    <t xml:space="preserve">Tajirul </t>
  </si>
  <si>
    <t xml:space="preserve">03 days delay due to 11kv pole shiting </t>
  </si>
  <si>
    <t>Rundra</t>
  </si>
  <si>
    <t xml:space="preserve">Abhay Ojha </t>
  </si>
  <si>
    <t>Raju Prasad</t>
  </si>
  <si>
    <t>Tarique Anwar</t>
  </si>
  <si>
    <t>Manirul Islam</t>
  </si>
  <si>
    <t>Kamal Ravidas</t>
  </si>
  <si>
    <t>Akbar Ali</t>
  </si>
  <si>
    <t xml:space="preserve">Sanjay Kumar </t>
  </si>
  <si>
    <t>Nabirul Islam</t>
  </si>
  <si>
    <t>Haridashn</t>
  </si>
  <si>
    <t>Sushil Kumar</t>
  </si>
  <si>
    <t>Khublal Mahto</t>
  </si>
  <si>
    <t>Raju Mahto</t>
  </si>
  <si>
    <t>Govind Bhardwaj</t>
  </si>
  <si>
    <t>Aman Kumar Singh</t>
  </si>
  <si>
    <t>Shuvam Gupta</t>
  </si>
  <si>
    <t>Rudra Prasad</t>
  </si>
  <si>
    <t>Kartik Jhorar</t>
  </si>
  <si>
    <t xml:space="preserve">Surendra Kumar Patel </t>
  </si>
  <si>
    <t xml:space="preserve">Mr. Anil Kumar Sharma </t>
  </si>
  <si>
    <t>Mr. Tushar Grover</t>
  </si>
  <si>
    <t xml:space="preserve">Mr. Sanjay Gupta </t>
  </si>
  <si>
    <t xml:space="preserve">Mr. Santosh Mishra </t>
  </si>
  <si>
    <t>PGCIL</t>
  </si>
  <si>
    <t xml:space="preserve">765kv D/C Bikaner II to Neemrana II TL-02                </t>
  </si>
  <si>
    <t>TA 413</t>
  </si>
  <si>
    <t>Engineer/Supervisor</t>
  </si>
  <si>
    <t>Section Incharge</t>
  </si>
  <si>
    <t>Project Manger</t>
  </si>
  <si>
    <t>Regional Manager</t>
  </si>
  <si>
    <t>PCH</t>
  </si>
  <si>
    <t>Planning Engineer</t>
  </si>
  <si>
    <t>LOA End Date</t>
  </si>
  <si>
    <t>NOA Start Date</t>
  </si>
  <si>
    <t>Client Name</t>
  </si>
  <si>
    <t>Project Name</t>
  </si>
  <si>
    <t>Project Code</t>
  </si>
  <si>
    <t xml:space="preserve">Dhalchand </t>
  </si>
  <si>
    <t xml:space="preserve">Saheb Khan </t>
  </si>
  <si>
    <t>Number of TSE</t>
  </si>
  <si>
    <t>S.no</t>
  </si>
  <si>
    <t>From AP</t>
  </si>
  <si>
    <t>To AP</t>
  </si>
  <si>
    <t>Span (M)</t>
  </si>
  <si>
    <t>Method</t>
  </si>
  <si>
    <t>Section Readiness</t>
  </si>
  <si>
    <t>P/O Starting Date</t>
  </si>
  <si>
    <t>P/O Completion Date</t>
  </si>
  <si>
    <t>P/O</t>
  </si>
  <si>
    <t>F/S Starting Date</t>
  </si>
  <si>
    <t>F/S/ Completion Date</t>
  </si>
  <si>
    <t>Length</t>
  </si>
  <si>
    <t>Gang Name</t>
  </si>
  <si>
    <t>Hindrance</t>
  </si>
  <si>
    <t>Manual</t>
  </si>
  <si>
    <t>Ready</t>
  </si>
  <si>
    <t>TSE</t>
  </si>
  <si>
    <t>Not Ready</t>
  </si>
  <si>
    <t xml:space="preserve">SK Infratech </t>
  </si>
  <si>
    <t xml:space="preserve">Rahim Khan </t>
  </si>
  <si>
    <t xml:space="preserve">2A/0 </t>
  </si>
  <si>
    <t xml:space="preserve"> 12/0</t>
  </si>
  <si>
    <t xml:space="preserve"> 13/0</t>
  </si>
  <si>
    <t xml:space="preserve"> 14/0</t>
  </si>
  <si>
    <t xml:space="preserve"> 15/0</t>
  </si>
  <si>
    <t xml:space="preserve"> 16/0</t>
  </si>
  <si>
    <t xml:space="preserve"> 17/0</t>
  </si>
  <si>
    <t xml:space="preserve"> 18/0</t>
  </si>
  <si>
    <t xml:space="preserve"> 19/0</t>
  </si>
  <si>
    <t xml:space="preserve"> 20/0</t>
  </si>
  <si>
    <t xml:space="preserve"> 21/0</t>
  </si>
  <si>
    <t xml:space="preserve"> 22/0</t>
  </si>
  <si>
    <t xml:space="preserve"> 23/0</t>
  </si>
  <si>
    <t xml:space="preserve"> 24/0</t>
  </si>
  <si>
    <t xml:space="preserve"> 25/0</t>
  </si>
  <si>
    <t xml:space="preserve"> 26/0</t>
  </si>
  <si>
    <t xml:space="preserve"> 27/0</t>
  </si>
  <si>
    <t xml:space="preserve"> 28/0</t>
  </si>
  <si>
    <t xml:space="preserve"> 29/0</t>
  </si>
  <si>
    <t xml:space="preserve"> 30/0</t>
  </si>
  <si>
    <t xml:space="preserve"> 31/0</t>
  </si>
  <si>
    <t xml:space="preserve"> 32/0</t>
  </si>
  <si>
    <t xml:space="preserve"> 33/0</t>
  </si>
  <si>
    <t xml:space="preserve"> 34/0</t>
  </si>
  <si>
    <t xml:space="preserve"> 36/0</t>
  </si>
  <si>
    <t xml:space="preserve"> 37/0</t>
  </si>
  <si>
    <t xml:space="preserve"> 41/0</t>
  </si>
  <si>
    <t xml:space="preserve"> 42/0</t>
  </si>
  <si>
    <t xml:space="preserve"> 42/3</t>
  </si>
  <si>
    <t xml:space="preserve"> 43/0</t>
  </si>
  <si>
    <t xml:space="preserve"> 43/5</t>
  </si>
  <si>
    <t>GY</t>
  </si>
  <si>
    <t>Number of Manual</t>
  </si>
  <si>
    <t>No. of Locations
for end twr)</t>
  </si>
  <si>
    <t>Loc NO Insulator Hoisting pending  32/0,32/1,32/2</t>
  </si>
  <si>
    <t xml:space="preserve">Akil </t>
  </si>
  <si>
    <t>Akil Hussain</t>
  </si>
  <si>
    <t xml:space="preserve">Akil Hussain </t>
  </si>
  <si>
    <t>3+2</t>
  </si>
  <si>
    <t>Abhay Ojha</t>
  </si>
  <si>
    <t>Sanjay</t>
  </si>
  <si>
    <t>Ved</t>
  </si>
  <si>
    <t>Completion Date :- 11-December-2025                                                                                    EOT Approved 31/03/2026</t>
  </si>
  <si>
    <t>26-12-205</t>
  </si>
  <si>
    <t>1 Jan'26</t>
  </si>
  <si>
    <t>DCT</t>
  </si>
  <si>
    <t xml:space="preserve">    WIP 13A/0, 37/2,2A/0 </t>
  </si>
  <si>
    <t xml:space="preserve">2 phase final sag completed </t>
  </si>
  <si>
    <t xml:space="preserve">3 phase conductor paying out completed </t>
  </si>
  <si>
    <t>Insulator hoisting done</t>
  </si>
  <si>
    <t>Rough sag completed</t>
  </si>
  <si>
    <t>Date :-15 Jan 2026.</t>
  </si>
  <si>
    <t xml:space="preserve">G_1:-  Rahim Khan: AP 3A- AP-4A = 1.627                                                                                                     G_2:- SK infratech- AP33 to AP34 length 4.050KM WIP.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</si>
  <si>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Gang_1 B.K Construction  AP4A/3 to Loc 5/8= 4.665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</si>
</sst>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.00_);_(* \(#,##0.00\);_(* &quot;-&quot;??_);_(@_)"/>
    <numFmt numFmtId="165" formatCode="_-* #,##0.00_-;\-* #,##0.00_-;_-* &quot;-&quot;??_-;_-@_-"/>
    <numFmt numFmtId="166" formatCode="0.000"/>
    <numFmt numFmtId="167" formatCode="0.0000"/>
    <numFmt numFmtId="168" formatCode="[$-409]d\-mmm\-yy;@"/>
  </numFmts>
  <fonts count="4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2"/>
      <color indexed="8"/>
      <name val="Verdan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sz val="9"/>
      <color rgb="FF000000"/>
      <name val="Calibri"/>
      <family val="2"/>
    </font>
    <font>
      <sz val="11"/>
      <name val="Calibri"/>
      <family val="2"/>
    </font>
    <font>
      <sz val="10"/>
      <color rgb="FF000000"/>
      <name val="Times New Roman"/>
      <family val="1"/>
    </font>
    <font>
      <sz val="9"/>
      <color theme="0"/>
      <name val="Times New Roman"/>
      <family val="1"/>
    </font>
    <font>
      <b/>
      <i/>
      <sz val="1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color rgb="FF000000"/>
      <name val="Arial"/>
      <family val="2"/>
    </font>
    <font>
      <sz val="14"/>
      <color theme="1"/>
      <name val="Calibri"/>
      <family val="2"/>
      <scheme val="minor"/>
    </font>
    <font>
      <sz val="12"/>
      <color theme="9" tint="-0.249977111117893"/>
      <name val="Tahoma"/>
      <family val="2"/>
    </font>
    <font>
      <b/>
      <i/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0" tint="-0.34998626667073579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rgb="FFFFCC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48">
    <xf numFmtId="0" fontId="0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0" fontId="5" fillId="0" borderId="0"/>
    <xf numFmtId="0" fontId="5" fillId="12" borderId="22" applyNumberFormat="0" applyFont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2" fillId="0" borderId="0">
      <alignment vertical="center"/>
    </xf>
    <xf numFmtId="0" fontId="32" fillId="0" borderId="0">
      <alignment vertical="center"/>
    </xf>
    <xf numFmtId="0" fontId="5" fillId="0" borderId="0"/>
    <xf numFmtId="9" fontId="5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5" fillId="0" borderId="0"/>
    <xf numFmtId="0" fontId="1" fillId="0" borderId="0"/>
    <xf numFmtId="0" fontId="5" fillId="0" borderId="0"/>
    <xf numFmtId="0" fontId="33" fillId="0" borderId="0"/>
    <xf numFmtId="43" fontId="3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3" fillId="0" borderId="0" applyFont="0" applyFill="0" applyBorder="0" applyAlignment="0" applyProtection="0"/>
  </cellStyleXfs>
  <cellXfs count="485">
    <xf numFmtId="0" fontId="0" fillId="0" borderId="0" xfId="0"/>
    <xf numFmtId="0" fontId="24" fillId="2" borderId="9" xfId="33" applyFont="1" applyFill="1" applyBorder="1" applyAlignment="1">
      <alignment horizontal="left"/>
    </xf>
    <xf numFmtId="0" fontId="24" fillId="2" borderId="10" xfId="33" applyFont="1" applyFill="1" applyBorder="1" applyAlignment="1">
      <alignment horizontal="left"/>
    </xf>
    <xf numFmtId="0" fontId="23" fillId="2" borderId="0" xfId="43" applyFont="1" applyFill="1"/>
    <xf numFmtId="0" fontId="15" fillId="0" borderId="0" xfId="43" applyFont="1" applyAlignment="1">
      <alignment horizontal="center" vertical="center"/>
    </xf>
    <xf numFmtId="0" fontId="23" fillId="0" borderId="0" xfId="43" applyFont="1"/>
    <xf numFmtId="0" fontId="12" fillId="0" borderId="0" xfId="43" applyFont="1"/>
    <xf numFmtId="0" fontId="12" fillId="0" borderId="0" xfId="43" applyFont="1" applyAlignment="1">
      <alignment horizontal="left" indent="1"/>
    </xf>
    <xf numFmtId="0" fontId="24" fillId="2" borderId="4" xfId="33" applyFont="1" applyFill="1" applyBorder="1"/>
    <xf numFmtId="0" fontId="24" fillId="2" borderId="5" xfId="33" applyFont="1" applyFill="1" applyBorder="1"/>
    <xf numFmtId="0" fontId="24" fillId="2" borderId="0" xfId="33" applyFont="1" applyFill="1" applyAlignment="1">
      <alignment horizontal="left"/>
    </xf>
    <xf numFmtId="0" fontId="19" fillId="2" borderId="0" xfId="97" applyFont="1" applyFill="1"/>
    <xf numFmtId="0" fontId="14" fillId="2" borderId="19" xfId="33" applyFont="1" applyFill="1" applyBorder="1"/>
    <xf numFmtId="0" fontId="14" fillId="2" borderId="4" xfId="33" applyFont="1" applyFill="1" applyBorder="1"/>
    <xf numFmtId="0" fontId="29" fillId="2" borderId="4" xfId="33" applyFont="1" applyFill="1" applyBorder="1"/>
    <xf numFmtId="0" fontId="19" fillId="2" borderId="0" xfId="97" applyFont="1" applyFill="1" applyAlignment="1">
      <alignment horizontal="center" vertical="center"/>
    </xf>
    <xf numFmtId="0" fontId="20" fillId="2" borderId="0" xfId="97" quotePrefix="1" applyFont="1" applyFill="1" applyAlignment="1">
      <alignment horizontal="center" vertical="center"/>
    </xf>
    <xf numFmtId="0" fontId="18" fillId="5" borderId="8" xfId="97" applyFont="1" applyFill="1" applyBorder="1" applyAlignment="1">
      <alignment horizontal="center"/>
    </xf>
    <xf numFmtId="0" fontId="18" fillId="5" borderId="3" xfId="97" applyFont="1" applyFill="1" applyBorder="1" applyAlignment="1">
      <alignment horizontal="center"/>
    </xf>
    <xf numFmtId="0" fontId="19" fillId="6" borderId="1" xfId="97" applyFont="1" applyFill="1" applyBorder="1" applyAlignment="1">
      <alignment horizontal="center" vertical="center"/>
    </xf>
    <xf numFmtId="0" fontId="18" fillId="4" borderId="1" xfId="97" applyFont="1" applyFill="1" applyBorder="1" applyAlignment="1">
      <alignment horizontal="center" vertical="center"/>
    </xf>
    <xf numFmtId="0" fontId="20" fillId="7" borderId="9" xfId="97" applyFont="1" applyFill="1" applyBorder="1" applyAlignment="1">
      <alignment horizontal="right" vertical="center"/>
    </xf>
    <xf numFmtId="0" fontId="24" fillId="7" borderId="0" xfId="97" applyFont="1" applyFill="1" applyAlignment="1">
      <alignment horizontal="center"/>
    </xf>
    <xf numFmtId="0" fontId="22" fillId="7" borderId="0" xfId="97" applyFont="1" applyFill="1"/>
    <xf numFmtId="0" fontId="22" fillId="7" borderId="0" xfId="97" applyFont="1" applyFill="1" applyAlignment="1">
      <alignment horizontal="center"/>
    </xf>
    <xf numFmtId="0" fontId="19" fillId="2" borderId="0" xfId="97" applyFont="1" applyFill="1" applyAlignment="1">
      <alignment horizontal="center"/>
    </xf>
    <xf numFmtId="0" fontId="22" fillId="2" borderId="0" xfId="97" applyFont="1" applyFill="1" applyAlignment="1">
      <alignment horizontal="center"/>
    </xf>
    <xf numFmtId="0" fontId="19" fillId="2" borderId="10" xfId="97" applyFont="1" applyFill="1" applyBorder="1"/>
    <xf numFmtId="0" fontId="24" fillId="2" borderId="0" xfId="97" applyFont="1" applyFill="1"/>
    <xf numFmtId="0" fontId="24" fillId="2" borderId="0" xfId="97" applyFont="1" applyFill="1" applyAlignment="1">
      <alignment horizontal="center"/>
    </xf>
    <xf numFmtId="16" fontId="21" fillId="2" borderId="0" xfId="97" quotePrefix="1" applyNumberFormat="1" applyFont="1" applyFill="1" applyAlignment="1">
      <alignment horizontal="center" vertical="center"/>
    </xf>
    <xf numFmtId="0" fontId="19" fillId="7" borderId="9" xfId="97" applyFont="1" applyFill="1" applyBorder="1" applyAlignment="1">
      <alignment horizontal="center" vertical="center"/>
    </xf>
    <xf numFmtId="0" fontId="19" fillId="7" borderId="0" xfId="97" applyFont="1" applyFill="1"/>
    <xf numFmtId="1" fontId="19" fillId="7" borderId="9" xfId="97" applyNumberFormat="1" applyFont="1" applyFill="1" applyBorder="1" applyAlignment="1">
      <alignment horizontal="center" vertical="center"/>
    </xf>
    <xf numFmtId="0" fontId="20" fillId="2" borderId="0" xfId="97" applyFont="1" applyFill="1"/>
    <xf numFmtId="0" fontId="25" fillId="2" borderId="0" xfId="97" applyFont="1" applyFill="1"/>
    <xf numFmtId="0" fontId="19" fillId="8" borderId="1" xfId="97" applyFont="1" applyFill="1" applyBorder="1" applyAlignment="1">
      <alignment horizontal="center"/>
    </xf>
    <xf numFmtId="0" fontId="18" fillId="0" borderId="1" xfId="97" applyFont="1" applyBorder="1" applyAlignment="1">
      <alignment horizontal="center"/>
    </xf>
    <xf numFmtId="0" fontId="19" fillId="2" borderId="0" xfId="98" applyNumberFormat="1" applyFont="1" applyFill="1" applyBorder="1" applyAlignment="1">
      <alignment horizontal="center" vertical="center"/>
    </xf>
    <xf numFmtId="0" fontId="19" fillId="2" borderId="10" xfId="97" applyFont="1" applyFill="1" applyBorder="1" applyAlignment="1">
      <alignment horizontal="center" vertical="center"/>
    </xf>
    <xf numFmtId="0" fontId="24" fillId="7" borderId="0" xfId="97" applyFont="1" applyFill="1" applyAlignment="1">
      <alignment horizontal="left"/>
    </xf>
    <xf numFmtId="0" fontId="19" fillId="8" borderId="1" xfId="97" applyFont="1" applyFill="1" applyBorder="1" applyAlignment="1">
      <alignment horizontal="center" vertical="center"/>
    </xf>
    <xf numFmtId="0" fontId="18" fillId="0" borderId="3" xfId="97" applyFont="1" applyBorder="1" applyAlignment="1">
      <alignment horizontal="center"/>
    </xf>
    <xf numFmtId="0" fontId="19" fillId="2" borderId="0" xfId="97" applyFont="1" applyFill="1" applyAlignment="1">
      <alignment vertical="center"/>
    </xf>
    <xf numFmtId="0" fontId="22" fillId="2" borderId="0" xfId="97" applyFont="1" applyFill="1" applyAlignment="1">
      <alignment horizontal="center" vertical="center"/>
    </xf>
    <xf numFmtId="0" fontId="22" fillId="0" borderId="0" xfId="97" applyFont="1" applyAlignment="1">
      <alignment vertical="center"/>
    </xf>
    <xf numFmtId="0" fontId="19" fillId="2" borderId="9" xfId="97" applyFont="1" applyFill="1" applyBorder="1" applyAlignment="1">
      <alignment horizontal="center"/>
    </xf>
    <xf numFmtId="0" fontId="21" fillId="2" borderId="9" xfId="97" applyFont="1" applyFill="1" applyBorder="1" applyAlignment="1">
      <alignment horizontal="right" vertical="center"/>
    </xf>
    <xf numFmtId="0" fontId="21" fillId="2" borderId="0" xfId="97" quotePrefix="1" applyFont="1" applyFill="1" applyAlignment="1">
      <alignment horizontal="center" vertical="center"/>
    </xf>
    <xf numFmtId="0" fontId="21" fillId="2" borderId="0" xfId="97" applyFont="1" applyFill="1" applyAlignment="1">
      <alignment horizontal="center" vertical="center"/>
    </xf>
    <xf numFmtId="49" fontId="21" fillId="2" borderId="0" xfId="97" quotePrefix="1" applyNumberFormat="1" applyFont="1" applyFill="1" applyAlignment="1">
      <alignment horizontal="center" vertical="center"/>
    </xf>
    <xf numFmtId="0" fontId="22" fillId="2" borderId="10" xfId="97" applyFont="1" applyFill="1" applyBorder="1" applyAlignment="1">
      <alignment horizontal="center" vertical="center"/>
    </xf>
    <xf numFmtId="0" fontId="22" fillId="2" borderId="0" xfId="97" applyFont="1" applyFill="1"/>
    <xf numFmtId="0" fontId="19" fillId="2" borderId="9" xfId="97" applyFont="1" applyFill="1" applyBorder="1" applyAlignment="1">
      <alignment horizontal="center" vertical="center"/>
    </xf>
    <xf numFmtId="49" fontId="21" fillId="2" borderId="0" xfId="97" applyNumberFormat="1" applyFont="1" applyFill="1" applyAlignment="1">
      <alignment horizontal="center" vertical="center"/>
    </xf>
    <xf numFmtId="16" fontId="21" fillId="2" borderId="0" xfId="97" applyNumberFormat="1" applyFont="1" applyFill="1" applyAlignment="1">
      <alignment horizontal="center" vertical="center"/>
    </xf>
    <xf numFmtId="0" fontId="21" fillId="2" borderId="0" xfId="97" applyFont="1" applyFill="1"/>
    <xf numFmtId="0" fontId="21" fillId="2" borderId="10" xfId="97" applyFont="1" applyFill="1" applyBorder="1"/>
    <xf numFmtId="1" fontId="19" fillId="2" borderId="9" xfId="97" applyNumberFormat="1" applyFont="1" applyFill="1" applyBorder="1" applyAlignment="1">
      <alignment vertical="center"/>
    </xf>
    <xf numFmtId="9" fontId="19" fillId="2" borderId="9" xfId="99" applyFont="1" applyFill="1" applyBorder="1" applyAlignment="1">
      <alignment vertical="center"/>
    </xf>
    <xf numFmtId="0" fontId="18" fillId="0" borderId="1" xfId="97" applyFont="1" applyBorder="1" applyAlignment="1">
      <alignment horizontal="center" vertical="center"/>
    </xf>
    <xf numFmtId="0" fontId="18" fillId="2" borderId="3" xfId="97" applyFont="1" applyFill="1" applyBorder="1" applyAlignment="1">
      <alignment horizontal="center"/>
    </xf>
    <xf numFmtId="0" fontId="21" fillId="2" borderId="9" xfId="97" applyFont="1" applyFill="1" applyBorder="1" applyAlignment="1">
      <alignment horizontal="center" vertical="center"/>
    </xf>
    <xf numFmtId="0" fontId="22" fillId="6" borderId="0" xfId="97" applyFont="1" applyFill="1" applyAlignment="1">
      <alignment horizontal="center" vertical="center"/>
    </xf>
    <xf numFmtId="1" fontId="19" fillId="0" borderId="9" xfId="97" applyNumberFormat="1" applyFont="1" applyBorder="1" applyAlignment="1">
      <alignment vertical="center"/>
    </xf>
    <xf numFmtId="0" fontId="19" fillId="0" borderId="0" xfId="98" applyNumberFormat="1" applyFont="1" applyFill="1" applyBorder="1" applyAlignment="1">
      <alignment horizontal="center" vertical="center"/>
    </xf>
    <xf numFmtId="0" fontId="19" fillId="0" borderId="10" xfId="97" applyFont="1" applyBorder="1" applyAlignment="1">
      <alignment horizontal="center" vertical="center"/>
    </xf>
    <xf numFmtId="0" fontId="19" fillId="0" borderId="0" xfId="97" applyFont="1"/>
    <xf numFmtId="0" fontId="23" fillId="2" borderId="9" xfId="97" applyFont="1" applyFill="1" applyBorder="1" applyAlignment="1">
      <alignment horizontal="center" vertical="center"/>
    </xf>
    <xf numFmtId="0" fontId="19" fillId="2" borderId="0" xfId="97" applyFont="1" applyFill="1" applyAlignment="1">
      <alignment horizontal="right" vertical="center"/>
    </xf>
    <xf numFmtId="0" fontId="23" fillId="2" borderId="0" xfId="97" applyFont="1" applyFill="1"/>
    <xf numFmtId="0" fontId="19" fillId="2" borderId="23" xfId="97" applyFont="1" applyFill="1" applyBorder="1" applyAlignment="1">
      <alignment horizontal="center"/>
    </xf>
    <xf numFmtId="0" fontId="19" fillId="2" borderId="24" xfId="97" applyFont="1" applyFill="1" applyBorder="1" applyAlignment="1">
      <alignment horizontal="center" vertical="center"/>
    </xf>
    <xf numFmtId="0" fontId="19" fillId="2" borderId="25" xfId="97" applyFont="1" applyFill="1" applyBorder="1"/>
    <xf numFmtId="0" fontId="18" fillId="6" borderId="3" xfId="97" applyFont="1" applyFill="1" applyBorder="1" applyAlignment="1">
      <alignment horizontal="center"/>
    </xf>
    <xf numFmtId="0" fontId="19" fillId="2" borderId="0" xfId="97" applyFont="1" applyFill="1" applyAlignment="1">
      <alignment horizontal="left" vertical="center"/>
    </xf>
    <xf numFmtId="0" fontId="22" fillId="6" borderId="1" xfId="97" applyFont="1" applyFill="1" applyBorder="1" applyAlignment="1">
      <alignment horizontal="center" vertical="center"/>
    </xf>
    <xf numFmtId="0" fontId="22" fillId="0" borderId="9" xfId="97" applyFont="1" applyBorder="1" applyAlignment="1">
      <alignment horizontal="left" vertical="center"/>
    </xf>
    <xf numFmtId="0" fontId="20" fillId="2" borderId="9" xfId="97" applyFont="1" applyFill="1" applyBorder="1" applyAlignment="1">
      <alignment horizontal="right" vertical="center"/>
    </xf>
    <xf numFmtId="0" fontId="19" fillId="2" borderId="9" xfId="97" applyFont="1" applyFill="1" applyBorder="1" applyAlignment="1">
      <alignment vertical="top" wrapText="1"/>
    </xf>
    <xf numFmtId="0" fontId="19" fillId="2" borderId="0" xfId="97" applyFont="1" applyFill="1" applyAlignment="1">
      <alignment vertical="top"/>
    </xf>
    <xf numFmtId="0" fontId="19" fillId="2" borderId="9" xfId="97" applyFont="1" applyFill="1" applyBorder="1" applyAlignment="1">
      <alignment horizontal="center" vertical="top" wrapText="1"/>
    </xf>
    <xf numFmtId="0" fontId="19" fillId="2" borderId="0" xfId="97" quotePrefix="1" applyFont="1" applyFill="1" applyAlignment="1">
      <alignment horizontal="center" vertical="center"/>
    </xf>
    <xf numFmtId="0" fontId="21" fillId="2" borderId="10" xfId="97" applyFont="1" applyFill="1" applyBorder="1" applyAlignment="1">
      <alignment horizontal="center" vertical="center"/>
    </xf>
    <xf numFmtId="0" fontId="19" fillId="2" borderId="0" xfId="98" applyNumberFormat="1" applyFont="1" applyFill="1" applyBorder="1" applyAlignment="1">
      <alignment horizontal="left" vertical="center"/>
    </xf>
    <xf numFmtId="0" fontId="18" fillId="0" borderId="0" xfId="97" applyFont="1" applyAlignment="1">
      <alignment horizontal="center"/>
    </xf>
    <xf numFmtId="0" fontId="22" fillId="2" borderId="24" xfId="97" applyFont="1" applyFill="1" applyBorder="1" applyAlignment="1">
      <alignment horizontal="center" vertical="center"/>
    </xf>
    <xf numFmtId="0" fontId="19" fillId="2" borderId="24" xfId="97" applyFont="1" applyFill="1" applyBorder="1" applyAlignment="1">
      <alignment vertical="center" wrapText="1"/>
    </xf>
    <xf numFmtId="0" fontId="19" fillId="2" borderId="24" xfId="97" applyFont="1" applyFill="1" applyBorder="1"/>
    <xf numFmtId="0" fontId="5" fillId="2" borderId="0" xfId="100" applyFill="1"/>
    <xf numFmtId="0" fontId="8" fillId="2" borderId="0" xfId="100" applyFont="1" applyFill="1" applyAlignment="1">
      <alignment horizontal="left"/>
    </xf>
    <xf numFmtId="0" fontId="24" fillId="2" borderId="0" xfId="101" applyFont="1" applyFill="1"/>
    <xf numFmtId="0" fontId="8" fillId="0" borderId="0" xfId="100" applyFont="1"/>
    <xf numFmtId="0" fontId="22" fillId="2" borderId="6" xfId="97" applyFont="1" applyFill="1" applyBorder="1" applyAlignment="1">
      <alignment horizontal="center" vertical="center" wrapText="1"/>
    </xf>
    <xf numFmtId="0" fontId="19" fillId="2" borderId="28" xfId="97" applyFont="1" applyFill="1" applyBorder="1"/>
    <xf numFmtId="0" fontId="22" fillId="2" borderId="6" xfId="97" applyFont="1" applyFill="1" applyBorder="1"/>
    <xf numFmtId="0" fontId="14" fillId="9" borderId="1" xfId="43" applyFont="1" applyFill="1" applyBorder="1" applyAlignment="1">
      <alignment horizontal="center" vertical="center" wrapText="1"/>
    </xf>
    <xf numFmtId="14" fontId="14" fillId="9" borderId="1" xfId="43" applyNumberFormat="1" applyFont="1" applyFill="1" applyBorder="1" applyAlignment="1">
      <alignment horizontal="center" vertical="center" wrapText="1"/>
    </xf>
    <xf numFmtId="0" fontId="15" fillId="0" borderId="1" xfId="43" quotePrefix="1" applyFont="1" applyBorder="1" applyAlignment="1">
      <alignment horizontal="center" vertical="center"/>
    </xf>
    <xf numFmtId="0" fontId="15" fillId="10" borderId="1" xfId="43" quotePrefix="1" applyFont="1" applyFill="1" applyBorder="1" applyAlignment="1">
      <alignment horizontal="center" vertical="center"/>
    </xf>
    <xf numFmtId="0" fontId="14" fillId="0" borderId="1" xfId="43" quotePrefix="1" applyFont="1" applyBorder="1" applyAlignment="1">
      <alignment horizontal="center" vertical="center"/>
    </xf>
    <xf numFmtId="0" fontId="14" fillId="0" borderId="1" xfId="43" quotePrefix="1" applyFont="1" applyBorder="1" applyAlignment="1">
      <alignment horizontal="left" vertical="center" indent="1"/>
    </xf>
    <xf numFmtId="167" fontId="16" fillId="0" borderId="1" xfId="43" applyNumberFormat="1" applyFont="1" applyBorder="1" applyAlignment="1">
      <alignment horizontal="center" vertical="center"/>
    </xf>
    <xf numFmtId="0" fontId="15" fillId="14" borderId="1" xfId="43" quotePrefix="1" applyFont="1" applyFill="1" applyBorder="1" applyAlignment="1">
      <alignment horizontal="center" vertical="center"/>
    </xf>
    <xf numFmtId="0" fontId="12" fillId="0" borderId="1" xfId="43" quotePrefix="1" applyFont="1" applyBorder="1" applyAlignment="1">
      <alignment horizontal="right" vertical="center"/>
    </xf>
    <xf numFmtId="0" fontId="16" fillId="0" borderId="1" xfId="43" applyFont="1" applyBorder="1" applyAlignment="1">
      <alignment horizontal="center" vertical="center"/>
    </xf>
    <xf numFmtId="0" fontId="15" fillId="2" borderId="1" xfId="43" quotePrefix="1" applyFont="1" applyFill="1" applyBorder="1" applyAlignment="1">
      <alignment horizontal="center" vertical="center"/>
    </xf>
    <xf numFmtId="0" fontId="14" fillId="0" borderId="1" xfId="43" applyFont="1" applyBorder="1" applyAlignment="1">
      <alignment horizontal="left" vertical="center" indent="1"/>
    </xf>
    <xf numFmtId="0" fontId="15" fillId="0" borderId="1" xfId="43" quotePrefix="1" applyFont="1" applyBorder="1" applyAlignment="1">
      <alignment horizontal="left" vertical="center" indent="1"/>
    </xf>
    <xf numFmtId="2" fontId="16" fillId="0" borderId="1" xfId="43" applyNumberFormat="1" applyFont="1" applyBorder="1" applyAlignment="1">
      <alignment horizontal="center" vertical="center"/>
    </xf>
    <xf numFmtId="166" fontId="16" fillId="0" borderId="1" xfId="43" applyNumberFormat="1" applyFont="1" applyBorder="1" applyAlignment="1">
      <alignment horizontal="center" vertical="center"/>
    </xf>
    <xf numFmtId="0" fontId="15" fillId="0" borderId="1" xfId="43" applyFont="1" applyBorder="1" applyAlignment="1">
      <alignment horizontal="center" vertical="center"/>
    </xf>
    <xf numFmtId="0" fontId="31" fillId="0" borderId="0" xfId="103" applyFont="1">
      <alignment vertical="center"/>
    </xf>
    <xf numFmtId="0" fontId="15" fillId="6" borderId="1" xfId="43" quotePrefix="1" applyFont="1" applyFill="1" applyBorder="1" applyAlignment="1">
      <alignment horizontal="center" vertical="center"/>
    </xf>
    <xf numFmtId="0" fontId="14" fillId="6" borderId="1" xfId="43" quotePrefix="1" applyFont="1" applyFill="1" applyBorder="1" applyAlignment="1">
      <alignment horizontal="left" vertical="center" indent="1"/>
    </xf>
    <xf numFmtId="0" fontId="14" fillId="2" borderId="1" xfId="43" quotePrefix="1" applyFont="1" applyFill="1" applyBorder="1" applyAlignment="1">
      <alignment horizontal="left" vertical="center" indent="1"/>
    </xf>
    <xf numFmtId="0" fontId="16" fillId="2" borderId="1" xfId="43" applyFont="1" applyFill="1" applyBorder="1" applyAlignment="1">
      <alignment horizontal="center" vertical="center"/>
    </xf>
    <xf numFmtId="2" fontId="16" fillId="2" borderId="1" xfId="43" applyNumberFormat="1" applyFont="1" applyFill="1" applyBorder="1" applyAlignment="1">
      <alignment horizontal="center" vertical="center"/>
    </xf>
    <xf numFmtId="166" fontId="16" fillId="2" borderId="1" xfId="43" applyNumberFormat="1" applyFont="1" applyFill="1" applyBorder="1" applyAlignment="1">
      <alignment horizontal="center" vertical="center"/>
    </xf>
    <xf numFmtId="2" fontId="14" fillId="2" borderId="1" xfId="43" quotePrefix="1" applyNumberFormat="1" applyFont="1" applyFill="1" applyBorder="1" applyAlignment="1">
      <alignment horizontal="center" vertical="center"/>
    </xf>
    <xf numFmtId="166" fontId="14" fillId="2" borderId="1" xfId="43" quotePrefix="1" applyNumberFormat="1" applyFont="1" applyFill="1" applyBorder="1" applyAlignment="1">
      <alignment horizontal="center" vertical="center"/>
    </xf>
    <xf numFmtId="166" fontId="16" fillId="2" borderId="1" xfId="43" applyNumberFormat="1" applyFont="1" applyFill="1" applyBorder="1" applyAlignment="1">
      <alignment horizontal="left" vertical="center" indent="3"/>
    </xf>
    <xf numFmtId="166" fontId="17" fillId="2" borderId="1" xfId="43" applyNumberFormat="1" applyFont="1" applyFill="1" applyBorder="1" applyAlignment="1">
      <alignment horizontal="center" vertical="center"/>
    </xf>
    <xf numFmtId="166" fontId="16" fillId="2" borderId="1" xfId="43" applyNumberFormat="1" applyFont="1" applyFill="1" applyBorder="1" applyAlignment="1">
      <alignment vertical="center"/>
    </xf>
    <xf numFmtId="0" fontId="15" fillId="15" borderId="1" xfId="43" quotePrefix="1" applyFont="1" applyFill="1" applyBorder="1" applyAlignment="1">
      <alignment horizontal="center" vertical="center"/>
    </xf>
    <xf numFmtId="0" fontId="14" fillId="15" borderId="1" xfId="43" quotePrefix="1" applyFont="1" applyFill="1" applyBorder="1" applyAlignment="1">
      <alignment horizontal="center" vertical="center"/>
    </xf>
    <xf numFmtId="0" fontId="14" fillId="15" borderId="1" xfId="43" quotePrefix="1" applyFont="1" applyFill="1" applyBorder="1" applyAlignment="1">
      <alignment horizontal="left" vertical="center" indent="1"/>
    </xf>
    <xf numFmtId="167" fontId="16" fillId="15" borderId="1" xfId="43" applyNumberFormat="1" applyFont="1" applyFill="1" applyBorder="1" applyAlignment="1">
      <alignment horizontal="center" vertical="center"/>
    </xf>
    <xf numFmtId="0" fontId="15" fillId="15" borderId="0" xfId="43" applyFont="1" applyFill="1" applyAlignment="1">
      <alignment horizontal="center" vertical="center"/>
    </xf>
    <xf numFmtId="2" fontId="14" fillId="15" borderId="1" xfId="43" quotePrefix="1" applyNumberFormat="1" applyFont="1" applyFill="1" applyBorder="1" applyAlignment="1">
      <alignment horizontal="center" vertical="center"/>
    </xf>
    <xf numFmtId="0" fontId="15" fillId="11" borderId="1" xfId="43" quotePrefix="1" applyFont="1" applyFill="1" applyBorder="1" applyAlignment="1">
      <alignment horizontal="center" vertical="center"/>
    </xf>
    <xf numFmtId="0" fontId="14" fillId="11" borderId="1" xfId="43" quotePrefix="1" applyFont="1" applyFill="1" applyBorder="1" applyAlignment="1">
      <alignment horizontal="left" vertical="center" indent="1"/>
    </xf>
    <xf numFmtId="166" fontId="16" fillId="11" borderId="1" xfId="43" applyNumberFormat="1" applyFont="1" applyFill="1" applyBorder="1" applyAlignment="1">
      <alignment horizontal="center" vertical="center"/>
    </xf>
    <xf numFmtId="0" fontId="15" fillId="11" borderId="0" xfId="43" applyFont="1" applyFill="1" applyAlignment="1">
      <alignment horizontal="center" vertical="center"/>
    </xf>
    <xf numFmtId="0" fontId="19" fillId="2" borderId="32" xfId="97" applyFont="1" applyFill="1" applyBorder="1" applyAlignment="1">
      <alignment horizontal="left" vertical="center"/>
    </xf>
    <xf numFmtId="0" fontId="19" fillId="3" borderId="0" xfId="97" applyFont="1" applyFill="1" applyAlignment="1">
      <alignment horizontal="center" vertical="center"/>
    </xf>
    <xf numFmtId="0" fontId="22" fillId="3" borderId="0" xfId="97" applyFont="1" applyFill="1" applyAlignment="1">
      <alignment horizontal="center" vertical="center"/>
    </xf>
    <xf numFmtId="0" fontId="22" fillId="0" borderId="24" xfId="97" applyFont="1" applyBorder="1" applyAlignment="1">
      <alignment vertical="center"/>
    </xf>
    <xf numFmtId="0" fontId="14" fillId="2" borderId="1" xfId="43" quotePrefix="1" applyFont="1" applyFill="1" applyBorder="1" applyAlignment="1">
      <alignment horizontal="center" vertical="center"/>
    </xf>
    <xf numFmtId="0" fontId="15" fillId="2" borderId="1" xfId="43" quotePrefix="1" applyFont="1" applyFill="1" applyBorder="1" applyAlignment="1">
      <alignment horizontal="left" vertical="center" indent="1"/>
    </xf>
    <xf numFmtId="0" fontId="12" fillId="2" borderId="0" xfId="43" applyFont="1" applyFill="1"/>
    <xf numFmtId="0" fontId="12" fillId="2" borderId="0" xfId="43" applyFont="1" applyFill="1" applyAlignment="1">
      <alignment horizontal="left" indent="1"/>
    </xf>
    <xf numFmtId="0" fontId="19" fillId="3" borderId="10" xfId="97" applyFont="1" applyFill="1" applyBorder="1"/>
    <xf numFmtId="0" fontId="22" fillId="3" borderId="9" xfId="97" applyFont="1" applyFill="1" applyBorder="1" applyAlignment="1">
      <alignment horizontal="center" vertical="center"/>
    </xf>
    <xf numFmtId="0" fontId="34" fillId="0" borderId="1" xfId="97" applyFont="1" applyBorder="1" applyAlignment="1">
      <alignment horizontal="center" vertical="center"/>
    </xf>
    <xf numFmtId="0" fontId="19" fillId="2" borderId="0" xfId="97" applyFont="1" applyFill="1" applyAlignment="1">
      <alignment horizontal="left"/>
    </xf>
    <xf numFmtId="167" fontId="16" fillId="2" borderId="1" xfId="43" applyNumberFormat="1" applyFont="1" applyFill="1" applyBorder="1" applyAlignment="1">
      <alignment horizontal="center" vertical="center"/>
    </xf>
    <xf numFmtId="0" fontId="15" fillId="2" borderId="0" xfId="43" applyFont="1" applyFill="1" applyAlignment="1">
      <alignment horizontal="center" vertical="center"/>
    </xf>
    <xf numFmtId="0" fontId="22" fillId="2" borderId="1" xfId="97" applyFont="1" applyFill="1" applyBorder="1" applyAlignment="1">
      <alignment horizontal="center" vertical="center"/>
    </xf>
    <xf numFmtId="0" fontId="28" fillId="0" borderId="1" xfId="97" applyFont="1" applyBorder="1" applyAlignment="1">
      <alignment horizontal="center" vertical="center"/>
    </xf>
    <xf numFmtId="0" fontId="19" fillId="2" borderId="23" xfId="97" applyFont="1" applyFill="1" applyBorder="1" applyAlignment="1">
      <alignment horizontal="center" vertical="center"/>
    </xf>
    <xf numFmtId="0" fontId="22" fillId="2" borderId="24" xfId="97" applyFont="1" applyFill="1" applyBorder="1" applyAlignment="1">
      <alignment vertical="center"/>
    </xf>
    <xf numFmtId="0" fontId="18" fillId="2" borderId="1" xfId="97" applyFont="1" applyFill="1" applyBorder="1" applyAlignment="1">
      <alignment horizontal="center"/>
    </xf>
    <xf numFmtId="0" fontId="15" fillId="2" borderId="1" xfId="43" applyFont="1" applyFill="1" applyBorder="1" applyAlignment="1">
      <alignment horizontal="left" vertical="center" indent="1"/>
    </xf>
    <xf numFmtId="0" fontId="15" fillId="11" borderId="1" xfId="43" quotePrefix="1" applyFont="1" applyFill="1" applyBorder="1" applyAlignment="1">
      <alignment horizontal="left" vertical="center" indent="1"/>
    </xf>
    <xf numFmtId="0" fontId="15" fillId="16" borderId="1" xfId="43" quotePrefix="1" applyFont="1" applyFill="1" applyBorder="1" applyAlignment="1">
      <alignment horizontal="center" vertical="center"/>
    </xf>
    <xf numFmtId="0" fontId="15" fillId="16" borderId="1" xfId="43" quotePrefix="1" applyFont="1" applyFill="1" applyBorder="1" applyAlignment="1">
      <alignment horizontal="left" vertical="center" indent="1"/>
    </xf>
    <xf numFmtId="0" fontId="15" fillId="17" borderId="1" xfId="43" quotePrefix="1" applyFont="1" applyFill="1" applyBorder="1" applyAlignment="1">
      <alignment horizontal="center" vertical="center"/>
    </xf>
    <xf numFmtId="0" fontId="11" fillId="2" borderId="0" xfId="97" applyFont="1" applyFill="1"/>
    <xf numFmtId="0" fontId="38" fillId="2" borderId="0" xfId="97" applyFont="1" applyFill="1"/>
    <xf numFmtId="0" fontId="39" fillId="0" borderId="1" xfId="0" applyFont="1" applyBorder="1" applyAlignment="1">
      <alignment horizontal="center" vertical="center"/>
    </xf>
    <xf numFmtId="0" fontId="28" fillId="0" borderId="0" xfId="97" applyFont="1" applyAlignment="1">
      <alignment horizontal="center" vertical="center"/>
    </xf>
    <xf numFmtId="0" fontId="18" fillId="0" borderId="0" xfId="97" applyFont="1" applyAlignment="1">
      <alignment horizontal="center" vertical="center"/>
    </xf>
    <xf numFmtId="0" fontId="18" fillId="2" borderId="0" xfId="97" applyFont="1" applyFill="1" applyAlignment="1">
      <alignment horizontal="center"/>
    </xf>
    <xf numFmtId="0" fontId="22" fillId="3" borderId="0" xfId="97" applyFont="1" applyFill="1"/>
    <xf numFmtId="0" fontId="13" fillId="0" borderId="1" xfId="43" quotePrefix="1" applyFont="1" applyBorder="1" applyAlignment="1">
      <alignment horizontal="center" vertical="center"/>
    </xf>
    <xf numFmtId="0" fontId="14" fillId="0" borderId="1" xfId="43" applyFont="1" applyBorder="1" applyAlignment="1">
      <alignment horizontal="center" vertical="center"/>
    </xf>
    <xf numFmtId="0" fontId="14" fillId="11" borderId="1" xfId="43" quotePrefix="1" applyFont="1" applyFill="1" applyBorder="1" applyAlignment="1">
      <alignment horizontal="center" vertical="center"/>
    </xf>
    <xf numFmtId="0" fontId="14" fillId="6" borderId="1" xfId="43" quotePrefix="1" applyFont="1" applyFill="1" applyBorder="1" applyAlignment="1">
      <alignment horizontal="center" vertical="center"/>
    </xf>
    <xf numFmtId="0" fontId="12" fillId="0" borderId="0" xfId="43" applyFont="1" applyAlignment="1">
      <alignment horizontal="center"/>
    </xf>
    <xf numFmtId="0" fontId="10" fillId="2" borderId="0" xfId="62" applyFont="1" applyFill="1"/>
    <xf numFmtId="0" fontId="19" fillId="2" borderId="0" xfId="62" applyFont="1" applyFill="1"/>
    <xf numFmtId="16" fontId="19" fillId="2" borderId="0" xfId="97" quotePrefix="1" applyNumberFormat="1" applyFont="1" applyFill="1" applyAlignment="1">
      <alignment horizontal="center"/>
    </xf>
    <xf numFmtId="0" fontId="19" fillId="2" borderId="0" xfId="97" quotePrefix="1" applyFont="1" applyFill="1" applyAlignment="1">
      <alignment horizontal="center"/>
    </xf>
    <xf numFmtId="0" fontId="18" fillId="8" borderId="1" xfId="97" applyFont="1" applyFill="1" applyBorder="1" applyAlignment="1">
      <alignment horizontal="center"/>
    </xf>
    <xf numFmtId="0" fontId="18" fillId="8" borderId="3" xfId="97" applyFont="1" applyFill="1" applyBorder="1" applyAlignment="1">
      <alignment horizontal="center"/>
    </xf>
    <xf numFmtId="0" fontId="13" fillId="2" borderId="1" xfId="43" quotePrefix="1" applyFont="1" applyFill="1" applyBorder="1" applyAlignment="1">
      <alignment horizontal="center" vertical="center"/>
    </xf>
    <xf numFmtId="0" fontId="19" fillId="2" borderId="28" xfId="97" applyFont="1" applyFill="1" applyBorder="1" applyAlignment="1">
      <alignment horizontal="left" vertical="center"/>
    </xf>
    <xf numFmtId="0" fontId="19" fillId="2" borderId="41" xfId="97" applyFont="1" applyFill="1" applyBorder="1"/>
    <xf numFmtId="0" fontId="19" fillId="2" borderId="46" xfId="97" applyFont="1" applyFill="1" applyBorder="1"/>
    <xf numFmtId="16" fontId="19" fillId="2" borderId="0" xfId="97" quotePrefix="1" applyNumberFormat="1" applyFont="1" applyFill="1"/>
    <xf numFmtId="0" fontId="19" fillId="2" borderId="0" xfId="97" quotePrefix="1" applyFont="1" applyFill="1"/>
    <xf numFmtId="166" fontId="19" fillId="2" borderId="0" xfId="97" applyNumberFormat="1" applyFont="1" applyFill="1"/>
    <xf numFmtId="0" fontId="22" fillId="0" borderId="0" xfId="97" applyFont="1" applyAlignment="1">
      <alignment horizontal="center" vertical="center"/>
    </xf>
    <xf numFmtId="0" fontId="19" fillId="2" borderId="9" xfId="97" applyFont="1" applyFill="1" applyBorder="1" applyAlignment="1">
      <alignment vertical="center"/>
    </xf>
    <xf numFmtId="0" fontId="26" fillId="0" borderId="0" xfId="97" applyFont="1" applyAlignment="1">
      <alignment vertical="center"/>
    </xf>
    <xf numFmtId="0" fontId="22" fillId="6" borderId="24" xfId="97" applyFont="1" applyFill="1" applyBorder="1" applyAlignment="1">
      <alignment horizontal="center" vertical="center"/>
    </xf>
    <xf numFmtId="0" fontId="26" fillId="0" borderId="0" xfId="97" applyFont="1" applyAlignment="1">
      <alignment horizontal="center" vertical="center"/>
    </xf>
    <xf numFmtId="0" fontId="26" fillId="2" borderId="0" xfId="97" applyFont="1" applyFill="1" applyAlignment="1">
      <alignment vertical="center"/>
    </xf>
    <xf numFmtId="0" fontId="22" fillId="2" borderId="0" xfId="97" applyFont="1" applyFill="1" applyAlignment="1">
      <alignment vertical="center"/>
    </xf>
    <xf numFmtId="166" fontId="15" fillId="2" borderId="1" xfId="43" quotePrefix="1" applyNumberFormat="1" applyFont="1" applyFill="1" applyBorder="1" applyAlignment="1">
      <alignment horizontal="left" vertical="center" indent="1"/>
    </xf>
    <xf numFmtId="166" fontId="15" fillId="2" borderId="1" xfId="43" quotePrefix="1" applyNumberFormat="1" applyFont="1" applyFill="1" applyBorder="1" applyAlignment="1">
      <alignment horizontal="center" vertical="center"/>
    </xf>
    <xf numFmtId="166" fontId="39" fillId="2" borderId="1" xfId="0" applyNumberFormat="1" applyFont="1" applyFill="1" applyBorder="1" applyAlignment="1">
      <alignment horizontal="center" vertical="center" wrapText="1"/>
    </xf>
    <xf numFmtId="0" fontId="39" fillId="2" borderId="1" xfId="0" applyFont="1" applyFill="1" applyBorder="1" applyAlignment="1">
      <alignment horizontal="center" vertical="center"/>
    </xf>
    <xf numFmtId="0" fontId="12" fillId="2" borderId="0" xfId="43" applyFont="1" applyFill="1" applyAlignment="1">
      <alignment horizontal="center"/>
    </xf>
    <xf numFmtId="0" fontId="15" fillId="0" borderId="0" xfId="43" quotePrefix="1" applyFont="1" applyAlignment="1">
      <alignment horizontal="center" vertical="center"/>
    </xf>
    <xf numFmtId="0" fontId="11" fillId="0" borderId="0" xfId="0" applyFont="1"/>
    <xf numFmtId="0" fontId="0" fillId="0" borderId="0" xfId="0" applyAlignment="1">
      <alignment horizontal="center" vertical="center"/>
    </xf>
    <xf numFmtId="0" fontId="10" fillId="0" borderId="1" xfId="0" applyFont="1" applyBorder="1" applyAlignment="1">
      <alignment vertical="center"/>
    </xf>
    <xf numFmtId="14" fontId="17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168" fontId="8" fillId="0" borderId="2" xfId="0" applyNumberFormat="1" applyFont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 wrapText="1"/>
    </xf>
    <xf numFmtId="168" fontId="8" fillId="0" borderId="2" xfId="0" applyNumberFormat="1" applyFont="1" applyBorder="1" applyAlignment="1">
      <alignment horizontal="center" vertical="center" wrapText="1"/>
    </xf>
    <xf numFmtId="168" fontId="8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16" fontId="13" fillId="2" borderId="1" xfId="0" quotePrefix="1" applyNumberFormat="1" applyFont="1" applyFill="1" applyBorder="1" applyAlignment="1">
      <alignment horizontal="center" vertical="center"/>
    </xf>
    <xf numFmtId="15" fontId="12" fillId="2" borderId="1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left" vertical="center"/>
    </xf>
    <xf numFmtId="166" fontId="12" fillId="2" borderId="1" xfId="0" applyNumberFormat="1" applyFont="1" applyFill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17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/>
    <xf numFmtId="0" fontId="12" fillId="0" borderId="0" xfId="0" applyFont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1" xfId="0" applyFont="1" applyFill="1" applyBorder="1"/>
    <xf numFmtId="0" fontId="12" fillId="2" borderId="0" xfId="0" applyFont="1" applyFill="1" applyAlignment="1">
      <alignment horizontal="center" vertical="center"/>
    </xf>
    <xf numFmtId="0" fontId="12" fillId="0" borderId="1" xfId="0" quotePrefix="1" applyFont="1" applyBorder="1" applyAlignment="1">
      <alignment horizontal="center" vertical="center"/>
    </xf>
    <xf numFmtId="0" fontId="12" fillId="2" borderId="2" xfId="0" applyFont="1" applyFill="1" applyBorder="1" applyAlignment="1">
      <alignment horizontal="left" vertical="center"/>
    </xf>
    <xf numFmtId="0" fontId="12" fillId="0" borderId="2" xfId="0" applyFont="1" applyBorder="1"/>
    <xf numFmtId="14" fontId="12" fillId="0" borderId="1" xfId="0" quotePrefix="1" applyNumberFormat="1" applyFont="1" applyBorder="1" applyAlignment="1">
      <alignment horizontal="center" vertical="center"/>
    </xf>
    <xf numFmtId="14" fontId="12" fillId="2" borderId="1" xfId="0" quotePrefix="1" applyNumberFormat="1" applyFont="1" applyFill="1" applyBorder="1" applyAlignment="1">
      <alignment horizontal="center" vertical="center"/>
    </xf>
    <xf numFmtId="2" fontId="12" fillId="2" borderId="1" xfId="0" applyNumberFormat="1" applyFont="1" applyFill="1" applyBorder="1" applyAlignment="1">
      <alignment horizontal="center" vertical="center"/>
    </xf>
    <xf numFmtId="17" fontId="12" fillId="2" borderId="1" xfId="0" applyNumberFormat="1" applyFont="1" applyFill="1" applyBorder="1" applyAlignment="1">
      <alignment horizontal="center" vertical="center"/>
    </xf>
    <xf numFmtId="0" fontId="12" fillId="0" borderId="3" xfId="0" applyFont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15" fontId="0" fillId="2" borderId="1" xfId="0" applyNumberFormat="1" applyFill="1" applyBorder="1" applyAlignment="1">
      <alignment horizontal="center" vertical="center"/>
    </xf>
    <xf numFmtId="17" fontId="0" fillId="2" borderId="1" xfId="0" applyNumberForma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 applyAlignment="1">
      <alignment horizontal="center" vertical="center"/>
    </xf>
    <xf numFmtId="0" fontId="41" fillId="2" borderId="1" xfId="0" applyFont="1" applyFill="1" applyBorder="1"/>
    <xf numFmtId="0" fontId="41" fillId="2" borderId="0" xfId="0" applyFont="1" applyFill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14" fontId="12" fillId="2" borderId="2" xfId="0" quotePrefix="1" applyNumberFormat="1" applyFont="1" applyFill="1" applyBorder="1" applyAlignment="1">
      <alignment horizontal="center" vertical="center"/>
    </xf>
    <xf numFmtId="15" fontId="12" fillId="2" borderId="2" xfId="0" applyNumberFormat="1" applyFont="1" applyFill="1" applyBorder="1" applyAlignment="1">
      <alignment horizontal="center" vertical="center"/>
    </xf>
    <xf numFmtId="166" fontId="12" fillId="2" borderId="2" xfId="0" applyNumberFormat="1" applyFont="1" applyFill="1" applyBorder="1" applyAlignment="1">
      <alignment horizontal="center" vertical="center"/>
    </xf>
    <xf numFmtId="2" fontId="12" fillId="2" borderId="2" xfId="0" applyNumberFormat="1" applyFont="1" applyFill="1" applyBorder="1" applyAlignment="1">
      <alignment horizontal="center" vertical="center"/>
    </xf>
    <xf numFmtId="0" fontId="12" fillId="2" borderId="2" xfId="0" applyFont="1" applyFill="1" applyBorder="1"/>
    <xf numFmtId="17" fontId="12" fillId="2" borderId="2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/>
    </xf>
    <xf numFmtId="0" fontId="12" fillId="2" borderId="1" xfId="0" quotePrefix="1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12" fillId="2" borderId="1" xfId="0" applyFont="1" applyFill="1" applyBorder="1" applyAlignment="1">
      <alignment vertical="center"/>
    </xf>
    <xf numFmtId="0" fontId="16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/>
    </xf>
    <xf numFmtId="0" fontId="17" fillId="2" borderId="0" xfId="0" applyFont="1" applyFill="1" applyAlignment="1">
      <alignment horizontal="center" vertical="center"/>
    </xf>
    <xf numFmtId="0" fontId="17" fillId="2" borderId="1" xfId="0" applyFont="1" applyFill="1" applyBorder="1"/>
    <xf numFmtId="0" fontId="16" fillId="2" borderId="1" xfId="0" applyFont="1" applyFill="1" applyBorder="1"/>
    <xf numFmtId="0" fontId="12" fillId="6" borderId="1" xfId="0" applyFont="1" applyFill="1" applyBorder="1" applyAlignment="1">
      <alignment horizontal="center" vertical="center"/>
    </xf>
    <xf numFmtId="15" fontId="12" fillId="6" borderId="1" xfId="0" applyNumberFormat="1" applyFont="1" applyFill="1" applyBorder="1" applyAlignment="1">
      <alignment horizontal="center" vertical="center"/>
    </xf>
    <xf numFmtId="17" fontId="12" fillId="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24" borderId="1" xfId="0" applyFill="1" applyBorder="1" applyAlignment="1">
      <alignment horizontal="left" vertical="top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166" fontId="0" fillId="6" borderId="1" xfId="0" applyNumberFormat="1" applyFill="1" applyBorder="1" applyAlignment="1">
      <alignment horizontal="center" vertical="center"/>
    </xf>
    <xf numFmtId="0" fontId="44" fillId="0" borderId="0" xfId="0" applyFont="1" applyAlignment="1">
      <alignment vertical="center"/>
    </xf>
    <xf numFmtId="0" fontId="45" fillId="19" borderId="1" xfId="0" applyFont="1" applyFill="1" applyBorder="1" applyAlignment="1">
      <alignment horizontal="center" vertical="center" wrapText="1"/>
    </xf>
    <xf numFmtId="17" fontId="45" fillId="19" borderId="1" xfId="0" applyNumberFormat="1" applyFont="1" applyFill="1" applyBorder="1" applyAlignment="1">
      <alignment horizontal="center" vertical="center" wrapText="1"/>
    </xf>
    <xf numFmtId="0" fontId="44" fillId="19" borderId="1" xfId="0" applyFont="1" applyFill="1" applyBorder="1" applyAlignment="1">
      <alignment vertical="center" wrapText="1"/>
    </xf>
    <xf numFmtId="0" fontId="44" fillId="20" borderId="3" xfId="0" applyFont="1" applyFill="1" applyBorder="1" applyAlignment="1">
      <alignment vertical="center" wrapText="1"/>
    </xf>
    <xf numFmtId="0" fontId="44" fillId="20" borderId="3" xfId="0" applyFont="1" applyFill="1" applyBorder="1" applyAlignment="1">
      <alignment horizontal="center" vertical="center" wrapText="1"/>
    </xf>
    <xf numFmtId="1" fontId="44" fillId="20" borderId="3" xfId="0" applyNumberFormat="1" applyFont="1" applyFill="1" applyBorder="1" applyAlignment="1">
      <alignment horizontal="center" vertical="center" wrapText="1"/>
    </xf>
    <xf numFmtId="0" fontId="45" fillId="20" borderId="3" xfId="0" applyFont="1" applyFill="1" applyBorder="1" applyAlignment="1">
      <alignment horizontal="center" vertical="center" wrapText="1"/>
    </xf>
    <xf numFmtId="0" fontId="44" fillId="20" borderId="1" xfId="0" applyFont="1" applyFill="1" applyBorder="1" applyAlignment="1">
      <alignment vertical="center" wrapText="1"/>
    </xf>
    <xf numFmtId="0" fontId="44" fillId="20" borderId="1" xfId="0" applyFont="1" applyFill="1" applyBorder="1" applyAlignment="1">
      <alignment horizontal="center" vertical="center" wrapText="1"/>
    </xf>
    <xf numFmtId="1" fontId="44" fillId="20" borderId="1" xfId="0" applyNumberFormat="1" applyFont="1" applyFill="1" applyBorder="1" applyAlignment="1">
      <alignment horizontal="center" vertical="center" wrapText="1"/>
    </xf>
    <xf numFmtId="0" fontId="45" fillId="20" borderId="1" xfId="0" applyFont="1" applyFill="1" applyBorder="1" applyAlignment="1">
      <alignment horizontal="center" vertical="center" wrapText="1"/>
    </xf>
    <xf numFmtId="0" fontId="44" fillId="21" borderId="1" xfId="0" applyFont="1" applyFill="1" applyBorder="1" applyAlignment="1">
      <alignment vertical="center" wrapText="1"/>
    </xf>
    <xf numFmtId="0" fontId="44" fillId="21" borderId="1" xfId="0" applyFont="1" applyFill="1" applyBorder="1" applyAlignment="1">
      <alignment horizontal="center" vertical="center" wrapText="1"/>
    </xf>
    <xf numFmtId="1" fontId="44" fillId="21" borderId="1" xfId="0" applyNumberFormat="1" applyFont="1" applyFill="1" applyBorder="1" applyAlignment="1">
      <alignment horizontal="center" vertical="center" wrapText="1"/>
    </xf>
    <xf numFmtId="0" fontId="45" fillId="21" borderId="1" xfId="0" applyFont="1" applyFill="1" applyBorder="1" applyAlignment="1">
      <alignment vertical="center" wrapText="1"/>
    </xf>
    <xf numFmtId="0" fontId="45" fillId="21" borderId="1" xfId="0" applyFont="1" applyFill="1" applyBorder="1" applyAlignment="1">
      <alignment horizontal="center" vertical="center" wrapText="1"/>
    </xf>
    <xf numFmtId="0" fontId="46" fillId="21" borderId="1" xfId="0" applyFont="1" applyFill="1" applyBorder="1" applyAlignment="1">
      <alignment vertical="center" wrapText="1"/>
    </xf>
    <xf numFmtId="0" fontId="47" fillId="21" borderId="1" xfId="0" applyFont="1" applyFill="1" applyBorder="1" applyAlignment="1">
      <alignment horizontal="center" vertical="center" wrapText="1"/>
    </xf>
    <xf numFmtId="1" fontId="46" fillId="21" borderId="1" xfId="0" applyNumberFormat="1" applyFont="1" applyFill="1" applyBorder="1" applyAlignment="1">
      <alignment horizontal="center" vertical="center" wrapText="1"/>
    </xf>
    <xf numFmtId="0" fontId="46" fillId="21" borderId="1" xfId="0" applyFont="1" applyFill="1" applyBorder="1" applyAlignment="1">
      <alignment horizontal="center" vertical="center" wrapText="1"/>
    </xf>
    <xf numFmtId="0" fontId="44" fillId="22" borderId="1" xfId="0" applyFont="1" applyFill="1" applyBorder="1" applyAlignment="1">
      <alignment vertical="center" wrapText="1"/>
    </xf>
    <xf numFmtId="0" fontId="44" fillId="22" borderId="1" xfId="0" applyFont="1" applyFill="1" applyBorder="1" applyAlignment="1">
      <alignment horizontal="center" vertical="center" wrapText="1"/>
    </xf>
    <xf numFmtId="0" fontId="45" fillId="22" borderId="1" xfId="0" applyFont="1" applyFill="1" applyBorder="1" applyAlignment="1">
      <alignment vertical="center" wrapText="1"/>
    </xf>
    <xf numFmtId="0" fontId="45" fillId="22" borderId="1" xfId="0" applyFont="1" applyFill="1" applyBorder="1" applyAlignment="1">
      <alignment horizontal="center" vertical="center" wrapText="1"/>
    </xf>
    <xf numFmtId="0" fontId="44" fillId="23" borderId="1" xfId="0" applyFont="1" applyFill="1" applyBorder="1" applyAlignment="1">
      <alignment vertical="center" wrapText="1"/>
    </xf>
    <xf numFmtId="0" fontId="44" fillId="23" borderId="1" xfId="0" applyFont="1" applyFill="1" applyBorder="1" applyAlignment="1">
      <alignment horizontal="center" vertical="center" wrapText="1"/>
    </xf>
    <xf numFmtId="1" fontId="44" fillId="23" borderId="1" xfId="0" applyNumberFormat="1" applyFont="1" applyFill="1" applyBorder="1" applyAlignment="1">
      <alignment horizontal="center" vertical="center" wrapText="1"/>
    </xf>
    <xf numFmtId="166" fontId="44" fillId="23" borderId="1" xfId="0" applyNumberFormat="1" applyFont="1" applyFill="1" applyBorder="1" applyAlignment="1">
      <alignment horizontal="center" vertical="center" wrapText="1"/>
    </xf>
    <xf numFmtId="9" fontId="44" fillId="23" borderId="1" xfId="131" applyFont="1" applyFill="1" applyBorder="1" applyAlignment="1">
      <alignment horizontal="center" vertical="center" wrapText="1"/>
    </xf>
    <xf numFmtId="9" fontId="44" fillId="23" borderId="1" xfId="0" applyNumberFormat="1" applyFont="1" applyFill="1" applyBorder="1" applyAlignment="1">
      <alignment horizontal="center" vertical="center" wrapText="1"/>
    </xf>
    <xf numFmtId="0" fontId="46" fillId="22" borderId="1" xfId="0" applyFont="1" applyFill="1" applyBorder="1" applyAlignment="1">
      <alignment vertical="center" wrapText="1"/>
    </xf>
    <xf numFmtId="0" fontId="47" fillId="22" borderId="1" xfId="0" applyFont="1" applyFill="1" applyBorder="1" applyAlignment="1">
      <alignment horizontal="center" vertical="center" wrapText="1"/>
    </xf>
    <xf numFmtId="0" fontId="46" fillId="22" borderId="1" xfId="0" applyFont="1" applyFill="1" applyBorder="1" applyAlignment="1">
      <alignment horizontal="center" vertical="center" wrapText="1"/>
    </xf>
    <xf numFmtId="0" fontId="0" fillId="6" borderId="1" xfId="0" applyFill="1" applyBorder="1"/>
    <xf numFmtId="1" fontId="10" fillId="0" borderId="1" xfId="0" applyNumberFormat="1" applyFont="1" applyBorder="1" applyAlignment="1">
      <alignment horizontal="center" vertical="center"/>
    </xf>
    <xf numFmtId="0" fontId="0" fillId="2" borderId="1" xfId="0" quotePrefix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top"/>
    </xf>
    <xf numFmtId="1" fontId="11" fillId="0" borderId="0" xfId="0" applyNumberFormat="1" applyFont="1"/>
    <xf numFmtId="0" fontId="44" fillId="23" borderId="1" xfId="0" applyFont="1" applyFill="1" applyBorder="1" applyAlignment="1">
      <alignment horizontal="left" vertical="center" wrapText="1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6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8" fillId="26" borderId="52" xfId="0" applyFont="1" applyFill="1" applyBorder="1" applyAlignment="1">
      <alignment horizontal="center" vertical="center"/>
    </xf>
    <xf numFmtId="0" fontId="8" fillId="26" borderId="54" xfId="0" applyFont="1" applyFill="1" applyBorder="1" applyAlignment="1">
      <alignment horizontal="center" vertical="center"/>
    </xf>
    <xf numFmtId="0" fontId="8" fillId="26" borderId="54" xfId="0" applyFont="1" applyFill="1" applyBorder="1" applyAlignment="1">
      <alignment horizontal="center" vertical="center" wrapText="1"/>
    </xf>
    <xf numFmtId="0" fontId="8" fillId="26" borderId="54" xfId="79" applyFont="1" applyFill="1" applyBorder="1" applyAlignment="1">
      <alignment horizontal="center" vertical="center" wrapText="1"/>
    </xf>
    <xf numFmtId="0" fontId="8" fillId="26" borderId="5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0" fontId="8" fillId="27" borderId="3" xfId="79" applyFont="1" applyFill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166" fontId="0" fillId="28" borderId="3" xfId="0" applyNumberFormat="1" applyFill="1" applyBorder="1" applyAlignment="1">
      <alignment horizontal="center" vertical="center"/>
    </xf>
    <xf numFmtId="0" fontId="0" fillId="28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8" fillId="27" borderId="1" xfId="79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166" fontId="0" fillId="28" borderId="1" xfId="0" applyNumberFormat="1" applyFill="1" applyBorder="1" applyAlignment="1">
      <alignment horizontal="center" vertical="center"/>
    </xf>
    <xf numFmtId="0" fontId="0" fillId="28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left" wrapText="1"/>
    </xf>
    <xf numFmtId="0" fontId="0" fillId="0" borderId="8" xfId="0" applyBorder="1" applyAlignment="1">
      <alignment horizontal="center" vertical="center"/>
    </xf>
    <xf numFmtId="166" fontId="0" fillId="2" borderId="1" xfId="0" applyNumberFormat="1" applyFill="1" applyBorder="1" applyAlignment="1">
      <alignment horizontal="center" vertical="center"/>
    </xf>
    <xf numFmtId="166" fontId="0" fillId="2" borderId="3" xfId="0" applyNumberFormat="1" applyFill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0" fillId="6" borderId="1" xfId="0" applyFill="1" applyBorder="1" applyAlignment="1">
      <alignment horizontal="left" wrapText="1"/>
    </xf>
    <xf numFmtId="0" fontId="8" fillId="2" borderId="2" xfId="0" applyFont="1" applyFill="1" applyBorder="1" applyAlignment="1">
      <alignment horizontal="center" vertical="center"/>
    </xf>
    <xf numFmtId="166" fontId="0" fillId="2" borderId="8" xfId="0" applyNumberFormat="1" applyFill="1" applyBorder="1" applyAlignment="1">
      <alignment horizontal="center" vertical="center"/>
    </xf>
    <xf numFmtId="2" fontId="8" fillId="2" borderId="2" xfId="0" applyNumberFormat="1" applyFont="1" applyFill="1" applyBorder="1" applyAlignment="1">
      <alignment horizontal="center" vertical="center"/>
    </xf>
    <xf numFmtId="2" fontId="8" fillId="2" borderId="2" xfId="0" applyNumberFormat="1" applyFont="1" applyFill="1" applyBorder="1" applyAlignment="1">
      <alignment horizontal="left" vertical="center"/>
    </xf>
    <xf numFmtId="0" fontId="0" fillId="2" borderId="0" xfId="0" applyFill="1"/>
    <xf numFmtId="0" fontId="0" fillId="6" borderId="3" xfId="0" applyFill="1" applyBorder="1"/>
    <xf numFmtId="1" fontId="0" fillId="6" borderId="1" xfId="0" applyNumberFormat="1" applyFill="1" applyBorder="1" applyAlignment="1">
      <alignment horizontal="center"/>
    </xf>
    <xf numFmtId="2" fontId="8" fillId="28" borderId="2" xfId="0" applyNumberFormat="1" applyFont="1" applyFill="1" applyBorder="1" applyAlignment="1">
      <alignment horizontal="center" vertical="center"/>
    </xf>
    <xf numFmtId="0" fontId="10" fillId="25" borderId="0" xfId="0" applyFont="1" applyFill="1" applyAlignment="1">
      <alignment vertical="center"/>
    </xf>
    <xf numFmtId="0" fontId="10" fillId="25" borderId="24" xfId="0" applyFont="1" applyFill="1" applyBorder="1" applyAlignment="1">
      <alignment vertical="center"/>
    </xf>
    <xf numFmtId="14" fontId="0" fillId="6" borderId="1" xfId="0" applyNumberFormat="1" applyFill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2" fontId="0" fillId="6" borderId="1" xfId="0" applyNumberFormat="1" applyFill="1" applyBorder="1" applyAlignment="1">
      <alignment horizontal="center" vertical="center"/>
    </xf>
    <xf numFmtId="0" fontId="10" fillId="6" borderId="24" xfId="97" applyFont="1" applyFill="1" applyBorder="1" applyAlignment="1">
      <alignment vertical="center"/>
    </xf>
    <xf numFmtId="14" fontId="0" fillId="2" borderId="1" xfId="0" applyNumberFormat="1" applyFill="1" applyBorder="1" applyAlignment="1">
      <alignment horizontal="center" vertical="center"/>
    </xf>
    <xf numFmtId="0" fontId="8" fillId="2" borderId="0" xfId="97" applyFont="1" applyFill="1" applyAlignment="1">
      <alignment vertical="center"/>
    </xf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vertical="top"/>
    </xf>
    <xf numFmtId="2" fontId="0" fillId="2" borderId="1" xfId="0" applyNumberFormat="1" applyFill="1" applyBorder="1" applyAlignment="1">
      <alignment horizontal="center" vertical="center"/>
    </xf>
    <xf numFmtId="0" fontId="8" fillId="6" borderId="0" xfId="97" applyFont="1" applyFill="1" applyAlignment="1">
      <alignment vertical="center"/>
    </xf>
    <xf numFmtId="2" fontId="44" fillId="23" borderId="1" xfId="0" applyNumberFormat="1" applyFont="1" applyFill="1" applyBorder="1" applyAlignment="1">
      <alignment horizontal="center" vertical="center" wrapText="1"/>
    </xf>
    <xf numFmtId="1" fontId="44" fillId="2" borderId="0" xfId="0" applyNumberFormat="1" applyFont="1" applyFill="1" applyAlignment="1">
      <alignment horizontal="center" vertical="center" wrapText="1"/>
    </xf>
    <xf numFmtId="14" fontId="12" fillId="6" borderId="1" xfId="0" quotePrefix="1" applyNumberFormat="1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left" vertical="center"/>
    </xf>
    <xf numFmtId="0" fontId="16" fillId="6" borderId="1" xfId="0" applyFont="1" applyFill="1" applyBorder="1" applyAlignment="1">
      <alignment horizontal="left"/>
    </xf>
    <xf numFmtId="0" fontId="12" fillId="2" borderId="1" xfId="0" applyFont="1" applyFill="1" applyBorder="1" applyAlignment="1">
      <alignment horizontal="left"/>
    </xf>
    <xf numFmtId="0" fontId="16" fillId="2" borderId="1" xfId="0" applyFont="1" applyFill="1" applyBorder="1" applyAlignment="1">
      <alignment horizontal="left"/>
    </xf>
    <xf numFmtId="0" fontId="44" fillId="22" borderId="2" xfId="0" applyFont="1" applyFill="1" applyBorder="1" applyAlignment="1">
      <alignment horizontal="left" vertical="center"/>
    </xf>
    <xf numFmtId="2" fontId="0" fillId="6" borderId="3" xfId="0" applyNumberFormat="1" applyFill="1" applyBorder="1" applyAlignment="1">
      <alignment horizontal="center" vertical="center"/>
    </xf>
    <xf numFmtId="0" fontId="44" fillId="2" borderId="0" xfId="0" applyFont="1" applyFill="1" applyAlignment="1">
      <alignment horizontal="center" vertical="center" wrapText="1"/>
    </xf>
    <xf numFmtId="0" fontId="46" fillId="2" borderId="0" xfId="0" applyFont="1" applyFill="1" applyAlignment="1">
      <alignment horizontal="center" vertical="center" wrapText="1"/>
    </xf>
    <xf numFmtId="0" fontId="10" fillId="2" borderId="24" xfId="97" applyFont="1" applyFill="1" applyBorder="1" applyAlignment="1">
      <alignment vertical="center"/>
    </xf>
    <xf numFmtId="0" fontId="45" fillId="18" borderId="1" xfId="0" applyFont="1" applyFill="1" applyBorder="1" applyAlignment="1">
      <alignment vertical="center"/>
    </xf>
    <xf numFmtId="0" fontId="45" fillId="18" borderId="1" xfId="0" applyFont="1" applyFill="1" applyBorder="1" applyAlignment="1">
      <alignment horizontal="center" vertical="center"/>
    </xf>
    <xf numFmtId="0" fontId="45" fillId="18" borderId="1" xfId="0" applyFont="1" applyFill="1" applyBorder="1" applyAlignment="1">
      <alignment horizontal="right" vertical="center"/>
    </xf>
    <xf numFmtId="0" fontId="45" fillId="19" borderId="1" xfId="0" applyFont="1" applyFill="1" applyBorder="1" applyAlignment="1">
      <alignment horizontal="center" vertical="center" wrapText="1"/>
    </xf>
    <xf numFmtId="17" fontId="45" fillId="19" borderId="1" xfId="0" applyNumberFormat="1" applyFont="1" applyFill="1" applyBorder="1" applyAlignment="1">
      <alignment horizontal="center" vertical="center" wrapText="1"/>
    </xf>
    <xf numFmtId="0" fontId="45" fillId="18" borderId="1" xfId="0" applyFont="1" applyFill="1" applyBorder="1" applyAlignment="1">
      <alignment horizontal="center" vertical="center" wrapText="1"/>
    </xf>
    <xf numFmtId="0" fontId="45" fillId="18" borderId="7" xfId="0" applyFont="1" applyFill="1" applyBorder="1" applyAlignment="1">
      <alignment horizontal="right" vertical="center"/>
    </xf>
    <xf numFmtId="0" fontId="45" fillId="18" borderId="6" xfId="0" applyFont="1" applyFill="1" applyBorder="1" applyAlignment="1">
      <alignment horizontal="right" vertical="center"/>
    </xf>
    <xf numFmtId="0" fontId="45" fillId="18" borderId="12" xfId="0" applyFont="1" applyFill="1" applyBorder="1" applyAlignment="1">
      <alignment horizontal="right" vertical="center"/>
    </xf>
    <xf numFmtId="0" fontId="35" fillId="2" borderId="1" xfId="97" applyFont="1" applyFill="1" applyBorder="1" applyAlignment="1">
      <alignment horizontal="center"/>
    </xf>
    <xf numFmtId="0" fontId="22" fillId="13" borderId="7" xfId="101" applyFont="1" applyFill="1" applyBorder="1" applyAlignment="1">
      <alignment horizontal="center"/>
    </xf>
    <xf numFmtId="0" fontId="22" fillId="13" borderId="6" xfId="101" applyFont="1" applyFill="1" applyBorder="1" applyAlignment="1">
      <alignment horizontal="center"/>
    </xf>
    <xf numFmtId="0" fontId="22" fillId="13" borderId="12" xfId="101" applyFont="1" applyFill="1" applyBorder="1" applyAlignment="1">
      <alignment horizontal="center"/>
    </xf>
    <xf numFmtId="0" fontId="37" fillId="0" borderId="1" xfId="0" applyFont="1" applyBorder="1" applyAlignment="1">
      <alignment horizontal="center" vertical="center"/>
    </xf>
    <xf numFmtId="0" fontId="37" fillId="0" borderId="26" xfId="0" applyFont="1" applyBorder="1" applyAlignment="1">
      <alignment horizontal="center" vertical="center"/>
    </xf>
    <xf numFmtId="0" fontId="37" fillId="0" borderId="31" xfId="0" applyFont="1" applyBorder="1" applyAlignment="1">
      <alignment horizontal="center" vertical="center"/>
    </xf>
    <xf numFmtId="0" fontId="37" fillId="0" borderId="27" xfId="0" applyFont="1" applyBorder="1" applyAlignment="1">
      <alignment horizontal="center" vertical="center"/>
    </xf>
    <xf numFmtId="0" fontId="35" fillId="2" borderId="29" xfId="97" applyFont="1" applyFill="1" applyBorder="1" applyAlignment="1">
      <alignment horizontal="center"/>
    </xf>
    <xf numFmtId="0" fontId="35" fillId="2" borderId="37" xfId="97" applyFont="1" applyFill="1" applyBorder="1" applyAlignment="1">
      <alignment horizontal="center"/>
    </xf>
    <xf numFmtId="0" fontId="35" fillId="2" borderId="30" xfId="97" applyFont="1" applyFill="1" applyBorder="1" applyAlignment="1">
      <alignment horizontal="center"/>
    </xf>
    <xf numFmtId="0" fontId="36" fillId="2" borderId="34" xfId="97" applyFont="1" applyFill="1" applyBorder="1" applyAlignment="1">
      <alignment horizontal="center"/>
    </xf>
    <xf numFmtId="0" fontId="36" fillId="2" borderId="35" xfId="97" applyFont="1" applyFill="1" applyBorder="1" applyAlignment="1">
      <alignment horizontal="center"/>
    </xf>
    <xf numFmtId="0" fontId="36" fillId="2" borderId="36" xfId="97" applyFont="1" applyFill="1" applyBorder="1" applyAlignment="1">
      <alignment horizontal="center"/>
    </xf>
    <xf numFmtId="0" fontId="30" fillId="2" borderId="28" xfId="97" applyFont="1" applyFill="1" applyBorder="1" applyAlignment="1">
      <alignment horizontal="center"/>
    </xf>
    <xf numFmtId="0" fontId="30" fillId="2" borderId="33" xfId="97" applyFont="1" applyFill="1" applyBorder="1" applyAlignment="1">
      <alignment horizontal="center"/>
    </xf>
    <xf numFmtId="0" fontId="30" fillId="2" borderId="32" xfId="97" applyFont="1" applyFill="1" applyBorder="1" applyAlignment="1">
      <alignment horizontal="center"/>
    </xf>
    <xf numFmtId="0" fontId="19" fillId="2" borderId="32" xfId="97" applyFont="1" applyFill="1" applyBorder="1" applyAlignment="1">
      <alignment horizontal="left" vertical="center"/>
    </xf>
    <xf numFmtId="0" fontId="19" fillId="2" borderId="28" xfId="97" applyFont="1" applyFill="1" applyBorder="1" applyAlignment="1">
      <alignment horizontal="left" vertical="center"/>
    </xf>
    <xf numFmtId="0" fontId="19" fillId="2" borderId="38" xfId="97" applyFont="1" applyFill="1" applyBorder="1" applyAlignment="1">
      <alignment horizontal="center"/>
    </xf>
    <xf numFmtId="0" fontId="19" fillId="2" borderId="39" xfId="97" applyFont="1" applyFill="1" applyBorder="1" applyAlignment="1">
      <alignment horizontal="center"/>
    </xf>
    <xf numFmtId="1" fontId="19" fillId="7" borderId="9" xfId="97" applyNumberFormat="1" applyFont="1" applyFill="1" applyBorder="1" applyAlignment="1">
      <alignment horizontal="center" vertical="center"/>
    </xf>
    <xf numFmtId="0" fontId="24" fillId="2" borderId="7" xfId="33" applyFont="1" applyFill="1" applyBorder="1" applyAlignment="1">
      <alignment horizontal="center" vertical="center"/>
    </xf>
    <xf numFmtId="0" fontId="24" fillId="2" borderId="12" xfId="33" applyFont="1" applyFill="1" applyBorder="1" applyAlignment="1">
      <alignment horizontal="center" vertical="center"/>
    </xf>
    <xf numFmtId="166" fontId="24" fillId="2" borderId="7" xfId="33" applyNumberFormat="1" applyFont="1" applyFill="1" applyBorder="1" applyAlignment="1">
      <alignment horizontal="center"/>
    </xf>
    <xf numFmtId="166" fontId="24" fillId="2" borderId="12" xfId="33" applyNumberFormat="1" applyFont="1" applyFill="1" applyBorder="1" applyAlignment="1">
      <alignment horizontal="center"/>
    </xf>
    <xf numFmtId="2" fontId="24" fillId="2" borderId="1" xfId="33" applyNumberFormat="1" applyFont="1" applyFill="1" applyBorder="1" applyAlignment="1">
      <alignment horizontal="center" vertical="center"/>
    </xf>
    <xf numFmtId="0" fontId="24" fillId="2" borderId="0" xfId="33" applyFont="1" applyFill="1" applyAlignment="1">
      <alignment horizontal="center"/>
    </xf>
    <xf numFmtId="0" fontId="24" fillId="2" borderId="1" xfId="33" applyFont="1" applyFill="1" applyBorder="1" applyAlignment="1">
      <alignment horizontal="center"/>
    </xf>
    <xf numFmtId="0" fontId="22" fillId="2" borderId="7" xfId="97" applyFont="1" applyFill="1" applyBorder="1" applyAlignment="1">
      <alignment horizontal="center"/>
    </xf>
    <xf numFmtId="0" fontId="22" fillId="2" borderId="12" xfId="97" applyFont="1" applyFill="1" applyBorder="1" applyAlignment="1">
      <alignment horizontal="center"/>
    </xf>
    <xf numFmtId="0" fontId="43" fillId="2" borderId="7" xfId="97" applyFont="1" applyFill="1" applyBorder="1" applyAlignment="1">
      <alignment horizontal="center"/>
    </xf>
    <xf numFmtId="0" fontId="43" fillId="2" borderId="12" xfId="97" applyFont="1" applyFill="1" applyBorder="1" applyAlignment="1">
      <alignment horizontal="center"/>
    </xf>
    <xf numFmtId="0" fontId="19" fillId="2" borderId="47" xfId="97" applyFont="1" applyFill="1" applyBorder="1" applyAlignment="1">
      <alignment horizontal="center"/>
    </xf>
    <xf numFmtId="0" fontId="19" fillId="2" borderId="48" xfId="97" applyFont="1" applyFill="1" applyBorder="1" applyAlignment="1">
      <alignment horizontal="center"/>
    </xf>
    <xf numFmtId="0" fontId="30" fillId="2" borderId="46" xfId="97" applyFont="1" applyFill="1" applyBorder="1" applyAlignment="1">
      <alignment horizontal="center"/>
    </xf>
    <xf numFmtId="0" fontId="30" fillId="2" borderId="49" xfId="97" applyFont="1" applyFill="1" applyBorder="1" applyAlignment="1">
      <alignment horizontal="center"/>
    </xf>
    <xf numFmtId="0" fontId="30" fillId="2" borderId="45" xfId="97" applyFont="1" applyFill="1" applyBorder="1" applyAlignment="1">
      <alignment horizontal="center"/>
    </xf>
    <xf numFmtId="0" fontId="30" fillId="2" borderId="50" xfId="97" applyFont="1" applyFill="1" applyBorder="1" applyAlignment="1">
      <alignment horizontal="center"/>
    </xf>
    <xf numFmtId="0" fontId="30" fillId="2" borderId="51" xfId="97" applyFont="1" applyFill="1" applyBorder="1" applyAlignment="1">
      <alignment horizontal="center"/>
    </xf>
    <xf numFmtId="0" fontId="19" fillId="2" borderId="45" xfId="97" applyFont="1" applyFill="1" applyBorder="1" applyAlignment="1">
      <alignment horizontal="left" vertical="center"/>
    </xf>
    <xf numFmtId="0" fontId="19" fillId="2" borderId="46" xfId="97" applyFont="1" applyFill="1" applyBorder="1" applyAlignment="1">
      <alignment horizontal="left" vertical="center"/>
    </xf>
    <xf numFmtId="0" fontId="40" fillId="6" borderId="24" xfId="97" applyFont="1" applyFill="1" applyBorder="1" applyAlignment="1">
      <alignment horizontal="center" vertical="center"/>
    </xf>
    <xf numFmtId="0" fontId="26" fillId="3" borderId="0" xfId="97" applyFont="1" applyFill="1" applyAlignment="1">
      <alignment horizontal="center" vertical="center"/>
    </xf>
    <xf numFmtId="0" fontId="10" fillId="6" borderId="24" xfId="97" applyFont="1" applyFill="1" applyBorder="1" applyAlignment="1">
      <alignment horizontal="center" vertical="center"/>
    </xf>
    <xf numFmtId="0" fontId="26" fillId="6" borderId="0" xfId="97" applyFont="1" applyFill="1" applyAlignment="1">
      <alignment horizontal="center" vertical="center"/>
    </xf>
    <xf numFmtId="0" fontId="22" fillId="3" borderId="0" xfId="97" applyFont="1" applyFill="1" applyAlignment="1">
      <alignment horizontal="center" vertical="center"/>
    </xf>
    <xf numFmtId="0" fontId="24" fillId="2" borderId="1" xfId="33" applyFont="1" applyFill="1" applyBorder="1" applyAlignment="1">
      <alignment horizontal="center" vertical="center"/>
    </xf>
    <xf numFmtId="166" fontId="24" fillId="2" borderId="7" xfId="33" applyNumberFormat="1" applyFont="1" applyFill="1" applyBorder="1" applyAlignment="1">
      <alignment horizontal="center" vertical="center"/>
    </xf>
    <xf numFmtId="166" fontId="24" fillId="2" borderId="6" xfId="33" applyNumberFormat="1" applyFont="1" applyFill="1" applyBorder="1" applyAlignment="1">
      <alignment horizontal="center" vertical="center"/>
    </xf>
    <xf numFmtId="166" fontId="24" fillId="2" borderId="12" xfId="33" applyNumberFormat="1" applyFont="1" applyFill="1" applyBorder="1" applyAlignment="1">
      <alignment horizontal="center" vertical="center"/>
    </xf>
    <xf numFmtId="0" fontId="26" fillId="6" borderId="24" xfId="97" applyFont="1" applyFill="1" applyBorder="1" applyAlignment="1">
      <alignment horizontal="center" vertical="center"/>
    </xf>
    <xf numFmtId="0" fontId="22" fillId="2" borderId="0" xfId="97" applyFont="1" applyFill="1" applyAlignment="1">
      <alignment horizontal="center" vertical="center"/>
    </xf>
    <xf numFmtId="2" fontId="24" fillId="2" borderId="1" xfId="33" applyNumberFormat="1" applyFont="1" applyFill="1" applyBorder="1" applyAlignment="1">
      <alignment horizontal="center"/>
    </xf>
    <xf numFmtId="0" fontId="19" fillId="2" borderId="0" xfId="97" applyFont="1" applyFill="1" applyAlignment="1">
      <alignment horizontal="center" vertical="center"/>
    </xf>
    <xf numFmtId="166" fontId="24" fillId="2" borderId="1" xfId="33" applyNumberFormat="1" applyFont="1" applyFill="1" applyBorder="1" applyAlignment="1">
      <alignment horizontal="center" vertical="center"/>
    </xf>
    <xf numFmtId="0" fontId="19" fillId="6" borderId="2" xfId="97" applyFont="1" applyFill="1" applyBorder="1" applyAlignment="1">
      <alignment horizontal="center" vertical="center"/>
    </xf>
    <xf numFmtId="0" fontId="19" fillId="6" borderId="3" xfId="97" applyFont="1" applyFill="1" applyBorder="1" applyAlignment="1">
      <alignment horizontal="center" vertical="center"/>
    </xf>
    <xf numFmtId="0" fontId="24" fillId="2" borderId="18" xfId="33" applyFont="1" applyFill="1" applyBorder="1" applyAlignment="1">
      <alignment horizontal="center" vertical="center"/>
    </xf>
    <xf numFmtId="0" fontId="24" fillId="2" borderId="11" xfId="33" applyFont="1" applyFill="1" applyBorder="1" applyAlignment="1">
      <alignment horizontal="center" vertical="center"/>
    </xf>
    <xf numFmtId="0" fontId="24" fillId="2" borderId="21" xfId="33" applyFont="1" applyFill="1" applyBorder="1" applyAlignment="1">
      <alignment horizontal="center" vertical="center"/>
    </xf>
    <xf numFmtId="0" fontId="24" fillId="2" borderId="13" xfId="33" applyFont="1" applyFill="1" applyBorder="1" applyAlignment="1">
      <alignment horizontal="center" vertical="center"/>
    </xf>
    <xf numFmtId="0" fontId="24" fillId="2" borderId="20" xfId="33" applyFont="1" applyFill="1" applyBorder="1" applyAlignment="1">
      <alignment horizontal="center" vertical="center"/>
    </xf>
    <xf numFmtId="0" fontId="24" fillId="2" borderId="17" xfId="33" applyFont="1" applyFill="1" applyBorder="1" applyAlignment="1">
      <alignment horizontal="center" vertical="center"/>
    </xf>
    <xf numFmtId="0" fontId="19" fillId="2" borderId="42" xfId="97" applyFont="1" applyFill="1" applyBorder="1" applyAlignment="1">
      <alignment horizontal="center"/>
    </xf>
    <xf numFmtId="0" fontId="19" fillId="2" borderId="43" xfId="97" applyFont="1" applyFill="1" applyBorder="1" applyAlignment="1">
      <alignment horizontal="center"/>
    </xf>
    <xf numFmtId="0" fontId="22" fillId="2" borderId="7" xfId="97" applyFont="1" applyFill="1" applyBorder="1" applyAlignment="1">
      <alignment horizontal="center" vertical="center" wrapText="1"/>
    </xf>
    <xf numFmtId="0" fontId="22" fillId="2" borderId="12" xfId="97" applyFont="1" applyFill="1" applyBorder="1" applyAlignment="1">
      <alignment horizontal="center" vertical="center" wrapText="1"/>
    </xf>
    <xf numFmtId="0" fontId="14" fillId="2" borderId="14" xfId="33" applyFont="1" applyFill="1" applyBorder="1" applyAlignment="1">
      <alignment horizontal="center" vertical="center"/>
    </xf>
    <xf numFmtId="0" fontId="14" fillId="2" borderId="15" xfId="33" applyFont="1" applyFill="1" applyBorder="1" applyAlignment="1">
      <alignment horizontal="center" vertical="center"/>
    </xf>
    <xf numFmtId="0" fontId="14" fillId="2" borderId="16" xfId="33" applyFont="1" applyFill="1" applyBorder="1" applyAlignment="1">
      <alignment horizontal="center" vertical="center"/>
    </xf>
    <xf numFmtId="14" fontId="9" fillId="2" borderId="4" xfId="97" applyNumberFormat="1" applyFont="1" applyFill="1" applyBorder="1" applyAlignment="1">
      <alignment horizontal="center"/>
    </xf>
    <xf numFmtId="0" fontId="9" fillId="2" borderId="4" xfId="97" applyFont="1" applyFill="1" applyBorder="1" applyAlignment="1">
      <alignment horizontal="center"/>
    </xf>
    <xf numFmtId="1" fontId="19" fillId="2" borderId="9" xfId="97" applyNumberFormat="1" applyFont="1" applyFill="1" applyBorder="1" applyAlignment="1">
      <alignment horizontal="center" vertical="center"/>
    </xf>
    <xf numFmtId="0" fontId="10" fillId="0" borderId="24" xfId="97" applyFont="1" applyBorder="1" applyAlignment="1">
      <alignment horizontal="center" vertical="center"/>
    </xf>
    <xf numFmtId="0" fontId="16" fillId="2" borderId="20" xfId="101" applyFont="1" applyFill="1" applyBorder="1" applyAlignment="1">
      <alignment horizontal="center"/>
    </xf>
    <xf numFmtId="0" fontId="22" fillId="2" borderId="18" xfId="97" applyFont="1" applyFill="1" applyBorder="1" applyAlignment="1">
      <alignment horizontal="center" vertical="center"/>
    </xf>
    <xf numFmtId="0" fontId="22" fillId="2" borderId="21" xfId="97" applyFont="1" applyFill="1" applyBorder="1" applyAlignment="1">
      <alignment horizontal="center" vertical="center"/>
    </xf>
    <xf numFmtId="0" fontId="22" fillId="2" borderId="13" xfId="97" applyFont="1" applyFill="1" applyBorder="1" applyAlignment="1">
      <alignment horizontal="center" vertical="center"/>
    </xf>
    <xf numFmtId="0" fontId="22" fillId="2" borderId="17" xfId="97" applyFont="1" applyFill="1" applyBorder="1" applyAlignment="1">
      <alignment horizontal="center" vertical="center"/>
    </xf>
    <xf numFmtId="0" fontId="22" fillId="2" borderId="18" xfId="97" applyFont="1" applyFill="1" applyBorder="1" applyAlignment="1">
      <alignment horizontal="center" vertical="center" wrapText="1"/>
    </xf>
    <xf numFmtId="0" fontId="22" fillId="2" borderId="21" xfId="97" applyFont="1" applyFill="1" applyBorder="1" applyAlignment="1">
      <alignment horizontal="center" vertical="center" wrapText="1"/>
    </xf>
    <xf numFmtId="0" fontId="22" fillId="2" borderId="13" xfId="97" applyFont="1" applyFill="1" applyBorder="1" applyAlignment="1">
      <alignment horizontal="center" vertical="center" wrapText="1"/>
    </xf>
    <xf numFmtId="0" fontId="22" fillId="2" borderId="17" xfId="97" applyFont="1" applyFill="1" applyBorder="1" applyAlignment="1">
      <alignment horizontal="center" vertical="center" wrapText="1"/>
    </xf>
    <xf numFmtId="0" fontId="24" fillId="2" borderId="6" xfId="33" applyFont="1" applyFill="1" applyBorder="1" applyAlignment="1">
      <alignment horizontal="center" vertical="center"/>
    </xf>
    <xf numFmtId="0" fontId="19" fillId="2" borderId="40" xfId="97" applyFont="1" applyFill="1" applyBorder="1" applyAlignment="1">
      <alignment horizontal="left" vertical="center"/>
    </xf>
    <xf numFmtId="0" fontId="19" fillId="2" borderId="41" xfId="97" applyFont="1" applyFill="1" applyBorder="1" applyAlignment="1">
      <alignment horizontal="left" vertical="center"/>
    </xf>
    <xf numFmtId="0" fontId="24" fillId="2" borderId="7" xfId="33" applyFont="1" applyFill="1" applyBorder="1" applyAlignment="1">
      <alignment horizontal="center"/>
    </xf>
    <xf numFmtId="0" fontId="24" fillId="2" borderId="12" xfId="33" applyFont="1" applyFill="1" applyBorder="1" applyAlignment="1">
      <alignment horizontal="center"/>
    </xf>
    <xf numFmtId="0" fontId="30" fillId="2" borderId="41" xfId="97" applyFont="1" applyFill="1" applyBorder="1" applyAlignment="1">
      <alignment horizontal="center"/>
    </xf>
    <xf numFmtId="0" fontId="30" fillId="2" borderId="44" xfId="97" applyFont="1" applyFill="1" applyBorder="1" applyAlignment="1">
      <alignment horizontal="center"/>
    </xf>
    <xf numFmtId="0" fontId="30" fillId="2" borderId="40" xfId="97" applyFont="1" applyFill="1" applyBorder="1" applyAlignment="1">
      <alignment horizontal="center"/>
    </xf>
    <xf numFmtId="0" fontId="30" fillId="2" borderId="28" xfId="97" applyFont="1" applyFill="1" applyBorder="1" applyAlignment="1">
      <alignment horizontal="center" vertical="center"/>
    </xf>
    <xf numFmtId="0" fontId="30" fillId="2" borderId="33" xfId="97" applyFont="1" applyFill="1" applyBorder="1" applyAlignment="1">
      <alignment horizontal="center" vertical="center"/>
    </xf>
    <xf numFmtId="0" fontId="35" fillId="17" borderId="0" xfId="97" applyFont="1" applyFill="1" applyAlignment="1">
      <alignment horizontal="center"/>
    </xf>
    <xf numFmtId="0" fontId="36" fillId="2" borderId="1" xfId="97" applyFont="1" applyFill="1" applyBorder="1" applyAlignment="1">
      <alignment horizontal="center"/>
    </xf>
    <xf numFmtId="0" fontId="10" fillId="6" borderId="0" xfId="97" applyFont="1" applyFill="1" applyAlignment="1">
      <alignment horizontal="center" vertical="center"/>
    </xf>
    <xf numFmtId="0" fontId="42" fillId="2" borderId="1" xfId="0" applyFont="1" applyFill="1" applyBorder="1" applyAlignment="1">
      <alignment horizontal="center" vertical="center"/>
    </xf>
    <xf numFmtId="0" fontId="27" fillId="2" borderId="14" xfId="43" applyFont="1" applyFill="1" applyBorder="1" applyAlignment="1">
      <alignment horizontal="center" vertical="center"/>
    </xf>
    <xf numFmtId="0" fontId="27" fillId="2" borderId="15" xfId="43" applyFont="1" applyFill="1" applyBorder="1" applyAlignment="1">
      <alignment horizontal="center" vertical="center"/>
    </xf>
    <xf numFmtId="0" fontId="27" fillId="2" borderId="15" xfId="43" applyFont="1" applyFill="1" applyBorder="1" applyAlignment="1">
      <alignment horizontal="left" vertical="center"/>
    </xf>
    <xf numFmtId="0" fontId="27" fillId="2" borderId="16" xfId="43" applyFont="1" applyFill="1" applyBorder="1" applyAlignment="1">
      <alignment horizontal="center" vertical="center"/>
    </xf>
    <xf numFmtId="0" fontId="14" fillId="9" borderId="1" xfId="43" applyFont="1" applyFill="1" applyBorder="1" applyAlignment="1">
      <alignment horizontal="center" vertical="center" wrapText="1"/>
    </xf>
    <xf numFmtId="166" fontId="0" fillId="6" borderId="3" xfId="0" applyNumberFormat="1" applyFill="1" applyBorder="1" applyAlignment="1">
      <alignment horizontal="center" vertical="center"/>
    </xf>
  </cellXfs>
  <cellStyles count="148"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2 2" xfId="134" xr:uid="{7DD6F6F9-032E-44A2-8931-E00982186E91}"/>
    <cellStyle name="Comma 2 2 3" xfId="4" xr:uid="{00000000-0005-0000-0000-000003000000}"/>
    <cellStyle name="Comma 2 2 3 2" xfId="135" xr:uid="{BA0CAD6C-0CF3-4169-9A3C-A198D56C3B29}"/>
    <cellStyle name="Comma 2 2 4" xfId="133" xr:uid="{58F4AF37-7EBC-447C-9F81-B6C8A45000EB}"/>
    <cellStyle name="Comma 2 3" xfId="5" xr:uid="{00000000-0005-0000-0000-000004000000}"/>
    <cellStyle name="Comma 2 3 2" xfId="136" xr:uid="{93E31340-37AA-43BA-A950-8AF3AE964B4F}"/>
    <cellStyle name="Comma 2 4" xfId="6" xr:uid="{00000000-0005-0000-0000-000005000000}"/>
    <cellStyle name="Comma 2 4 2" xfId="137" xr:uid="{7A9E4B73-E342-4737-9C25-EB579A07CBC7}"/>
    <cellStyle name="Comma 2 5" xfId="7" xr:uid="{00000000-0005-0000-0000-000006000000}"/>
    <cellStyle name="Comma 2 5 2" xfId="138" xr:uid="{67D2FBCE-9E88-4E8B-9768-D91A65F87DAB}"/>
    <cellStyle name="Comma 2 6" xfId="124" xr:uid="{D9040429-735E-41AA-943B-C5FD84E0700C}"/>
    <cellStyle name="Comma 3" xfId="8" xr:uid="{00000000-0005-0000-0000-000007000000}"/>
    <cellStyle name="Comma 3 2" xfId="121" xr:uid="{4E1DF4C9-FBB9-4AAD-8113-C47F2A862076}"/>
    <cellStyle name="Comma 3 3" xfId="139" xr:uid="{0E3467CB-E684-4A03-ADF4-632610E54486}"/>
    <cellStyle name="Comma 4" xfId="9" xr:uid="{00000000-0005-0000-0000-000008000000}"/>
    <cellStyle name="Comma 4 2" xfId="10" xr:uid="{00000000-0005-0000-0000-000009000000}"/>
    <cellStyle name="Comma 4 2 2" xfId="140" xr:uid="{B8B60915-4790-4C0E-B73E-96BD4320D5FB}"/>
    <cellStyle name="Comma 4 3" xfId="11" xr:uid="{00000000-0005-0000-0000-00000A000000}"/>
    <cellStyle name="Comma 4 3 2" xfId="141" xr:uid="{12A48824-1A76-46B9-BD92-FEEDB245DC32}"/>
    <cellStyle name="Comma 4 4" xfId="12" xr:uid="{00000000-0005-0000-0000-00000B000000}"/>
    <cellStyle name="Comma 4 4 2" xfId="142" xr:uid="{3C1D84B1-60EA-43BA-99D4-EB8A41F5907E}"/>
    <cellStyle name="Comma 4 5" xfId="120" xr:uid="{D84910D4-C030-4903-9C7A-3644C0142949}"/>
    <cellStyle name="Comma 4 5 2" xfId="147" xr:uid="{A3245E5B-EB9D-4C29-8598-EDBA2F202F45}"/>
    <cellStyle name="Comma 5" xfId="13" xr:uid="{00000000-0005-0000-0000-00000C000000}"/>
    <cellStyle name="Comma 5 2" xfId="126" xr:uid="{E40CA749-47D9-49F8-B8C2-F56B1463DD21}"/>
    <cellStyle name="Comma 5 3" xfId="143" xr:uid="{33145EAE-26CA-4FD0-B586-DF13F66A7790}"/>
    <cellStyle name="Comma 6" xfId="14" xr:uid="{00000000-0005-0000-0000-00000D000000}"/>
    <cellStyle name="Comma 6 2" xfId="144" xr:uid="{0DBD8429-D855-4FF2-BB24-122B19FFFAAF}"/>
    <cellStyle name="Comma 7" xfId="145" xr:uid="{E5BC3C90-C230-4569-A8C4-A3812F685901}"/>
    <cellStyle name="Comma 8" xfId="98" xr:uid="{404F2925-68E2-463C-BCB9-4BE0676E3BA4}"/>
    <cellStyle name="Comma 8 2" xfId="146" xr:uid="{54A01F40-A946-4B17-A393-87CB511E1165}"/>
    <cellStyle name="Comma 9 3" xfId="15" xr:uid="{00000000-0005-0000-0000-00000E000000}"/>
    <cellStyle name="Currency 2" xfId="132" xr:uid="{0198D641-FF13-4158-9111-CBABB6058CEB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2" xr:uid="{36EFC056-7BCB-4BCD-B148-3A2A3A274F4D}"/>
    <cellStyle name="Normal 16" xfId="103" xr:uid="{56D46472-3D51-40E5-B26F-0B44264806AE}"/>
    <cellStyle name="Normal 16 2" xfId="115" xr:uid="{02615D38-7A9F-46E7-BE9D-027E4ABAAB7A}"/>
    <cellStyle name="Normal 17 2" xfId="129" xr:uid="{9244BE8A-2F9E-4EE5-A36F-F195CBBBA572}"/>
    <cellStyle name="Normal 197" xfId="34" xr:uid="{00000000-0005-0000-0000-000023000000}"/>
    <cellStyle name="Normal 2" xfId="35" xr:uid="{00000000-0005-0000-0000-000024000000}"/>
    <cellStyle name="Normal 2 10" xfId="117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6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7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08" xr:uid="{C3D29ABF-A365-4871-A020-364842B8B8BA}"/>
    <cellStyle name="Normal 2 3 5" xfId="130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09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7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1" xr:uid="{7EA37697-BB05-4287-ACC7-F2107C5EE84D}"/>
    <cellStyle name="Normal 3 5" xfId="110" xr:uid="{9324B33E-8A11-40AC-AF29-9224DEB3AABB}"/>
    <cellStyle name="Normal 3 6" xfId="119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0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1" xr:uid="{226C5A13-E120-496D-8D03-108D0536986D}"/>
    <cellStyle name="Normal 4 2 6" xfId="97" xr:uid="{2C686F8A-F326-4095-913B-CBC74DFDDB75}"/>
    <cellStyle name="Normal 4 2 7" xfId="116" xr:uid="{40AE9381-4049-4BEF-A013-1DEFF8168D48}"/>
    <cellStyle name="Normal 4 3" xfId="66" xr:uid="{00000000-0005-0000-0000-000043000000}"/>
    <cellStyle name="Normal 4 4" xfId="104" xr:uid="{5C7CCD4E-BC51-4BFB-914E-3B2518F09BC4}"/>
    <cellStyle name="Normal 4 5" xfId="125" xr:uid="{AEE50F95-E992-425C-A2BF-53BCDA7D32E1}"/>
    <cellStyle name="Normal 40" xfId="95" xr:uid="{0C09BF61-5442-4542-88D9-DC6AF6CF22A3}"/>
    <cellStyle name="Normal 42" xfId="122" xr:uid="{ACB8AD22-F130-4E9D-B350-6E2DE2330D90}"/>
    <cellStyle name="Normal 48" xfId="123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18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2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3" xr:uid="{4C6FAB44-E997-4AAC-8700-AB165A4C8CC3}"/>
    <cellStyle name="Note 4" xfId="96" xr:uid="{589FFF6E-9E51-4239-B591-B833E23EFDD2}"/>
    <cellStyle name="Percent" xfId="131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5" xr:uid="{D8E5AD55-2957-42B6-8C96-5A71C465A783}"/>
    <cellStyle name="Percent 2 6" xfId="128" xr:uid="{ABFC4042-8DFD-46CC-A2EA-97E0C5DD60D1}"/>
    <cellStyle name="Percent 3" xfId="93" xr:uid="{00000000-0005-0000-0000-00005E000000}"/>
    <cellStyle name="Percent 3 2" xfId="114" xr:uid="{0F5A9A25-3A20-4DD4-9227-110C458DB748}"/>
    <cellStyle name="Percent 4" xfId="99" xr:uid="{87EB6BFB-3578-4EC8-9990-8F6A8F930EC6}"/>
    <cellStyle name="TableStyleLight1" xfId="94" xr:uid="{00000000-0005-0000-0000-00005F000000}"/>
  </cellStyles>
  <dxfs count="6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</dxfs>
  <tableStyles count="0" defaultTableStyle="TableStyleMedium2" defaultPivotStyle="PivotStyleLight16"/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0.xml"/><Relationship Id="rId21" Type="http://schemas.openxmlformats.org/officeDocument/2006/relationships/externalLink" Target="externalLinks/externalLink15.xml"/><Relationship Id="rId42" Type="http://schemas.openxmlformats.org/officeDocument/2006/relationships/externalLink" Target="externalLinks/externalLink36.xml"/><Relationship Id="rId47" Type="http://schemas.openxmlformats.org/officeDocument/2006/relationships/externalLink" Target="externalLinks/externalLink41.xml"/><Relationship Id="rId63" Type="http://schemas.openxmlformats.org/officeDocument/2006/relationships/externalLink" Target="externalLinks/externalLink57.xml"/><Relationship Id="rId68" Type="http://schemas.openxmlformats.org/officeDocument/2006/relationships/externalLink" Target="externalLinks/externalLink62.xml"/><Relationship Id="rId84" Type="http://schemas.openxmlformats.org/officeDocument/2006/relationships/externalLink" Target="externalLinks/externalLink78.xml"/><Relationship Id="rId89" Type="http://schemas.openxmlformats.org/officeDocument/2006/relationships/externalLink" Target="externalLinks/externalLink83.xml"/><Relationship Id="rId16" Type="http://schemas.openxmlformats.org/officeDocument/2006/relationships/externalLink" Target="externalLinks/externalLink10.xml"/><Relationship Id="rId11" Type="http://schemas.openxmlformats.org/officeDocument/2006/relationships/externalLink" Target="externalLinks/externalLink5.xml"/><Relationship Id="rId32" Type="http://schemas.openxmlformats.org/officeDocument/2006/relationships/externalLink" Target="externalLinks/externalLink26.xml"/><Relationship Id="rId37" Type="http://schemas.openxmlformats.org/officeDocument/2006/relationships/externalLink" Target="externalLinks/externalLink31.xml"/><Relationship Id="rId53" Type="http://schemas.openxmlformats.org/officeDocument/2006/relationships/externalLink" Target="externalLinks/externalLink47.xml"/><Relationship Id="rId58" Type="http://schemas.openxmlformats.org/officeDocument/2006/relationships/externalLink" Target="externalLinks/externalLink52.xml"/><Relationship Id="rId74" Type="http://schemas.openxmlformats.org/officeDocument/2006/relationships/externalLink" Target="externalLinks/externalLink68.xml"/><Relationship Id="rId79" Type="http://schemas.openxmlformats.org/officeDocument/2006/relationships/externalLink" Target="externalLinks/externalLink73.xml"/><Relationship Id="rId5" Type="http://schemas.openxmlformats.org/officeDocument/2006/relationships/worksheet" Target="worksheets/sheet5.xml"/><Relationship Id="rId90" Type="http://schemas.openxmlformats.org/officeDocument/2006/relationships/externalLink" Target="externalLinks/externalLink84.xml"/><Relationship Id="rId95" Type="http://schemas.openxmlformats.org/officeDocument/2006/relationships/calcChain" Target="calcChain.xml"/><Relationship Id="rId22" Type="http://schemas.openxmlformats.org/officeDocument/2006/relationships/externalLink" Target="externalLinks/externalLink16.xml"/><Relationship Id="rId27" Type="http://schemas.openxmlformats.org/officeDocument/2006/relationships/externalLink" Target="externalLinks/externalLink21.xml"/><Relationship Id="rId43" Type="http://schemas.openxmlformats.org/officeDocument/2006/relationships/externalLink" Target="externalLinks/externalLink37.xml"/><Relationship Id="rId48" Type="http://schemas.openxmlformats.org/officeDocument/2006/relationships/externalLink" Target="externalLinks/externalLink42.xml"/><Relationship Id="rId64" Type="http://schemas.openxmlformats.org/officeDocument/2006/relationships/externalLink" Target="externalLinks/externalLink58.xml"/><Relationship Id="rId69" Type="http://schemas.openxmlformats.org/officeDocument/2006/relationships/externalLink" Target="externalLinks/externalLink63.xml"/><Relationship Id="rId8" Type="http://schemas.openxmlformats.org/officeDocument/2006/relationships/externalLink" Target="externalLinks/externalLink2.xml"/><Relationship Id="rId51" Type="http://schemas.openxmlformats.org/officeDocument/2006/relationships/externalLink" Target="externalLinks/externalLink45.xml"/><Relationship Id="rId72" Type="http://schemas.openxmlformats.org/officeDocument/2006/relationships/externalLink" Target="externalLinks/externalLink66.xml"/><Relationship Id="rId80" Type="http://schemas.openxmlformats.org/officeDocument/2006/relationships/externalLink" Target="externalLinks/externalLink74.xml"/><Relationship Id="rId85" Type="http://schemas.openxmlformats.org/officeDocument/2006/relationships/externalLink" Target="externalLinks/externalLink79.xml"/><Relationship Id="rId9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6.xml"/><Relationship Id="rId17" Type="http://schemas.openxmlformats.org/officeDocument/2006/relationships/externalLink" Target="externalLinks/externalLink11.xml"/><Relationship Id="rId25" Type="http://schemas.openxmlformats.org/officeDocument/2006/relationships/externalLink" Target="externalLinks/externalLink19.xml"/><Relationship Id="rId33" Type="http://schemas.openxmlformats.org/officeDocument/2006/relationships/externalLink" Target="externalLinks/externalLink27.xml"/><Relationship Id="rId38" Type="http://schemas.openxmlformats.org/officeDocument/2006/relationships/externalLink" Target="externalLinks/externalLink32.xml"/><Relationship Id="rId46" Type="http://schemas.openxmlformats.org/officeDocument/2006/relationships/externalLink" Target="externalLinks/externalLink40.xml"/><Relationship Id="rId59" Type="http://schemas.openxmlformats.org/officeDocument/2006/relationships/externalLink" Target="externalLinks/externalLink53.xml"/><Relationship Id="rId67" Type="http://schemas.openxmlformats.org/officeDocument/2006/relationships/externalLink" Target="externalLinks/externalLink61.xml"/><Relationship Id="rId20" Type="http://schemas.openxmlformats.org/officeDocument/2006/relationships/externalLink" Target="externalLinks/externalLink14.xml"/><Relationship Id="rId41" Type="http://schemas.openxmlformats.org/officeDocument/2006/relationships/externalLink" Target="externalLinks/externalLink35.xml"/><Relationship Id="rId54" Type="http://schemas.openxmlformats.org/officeDocument/2006/relationships/externalLink" Target="externalLinks/externalLink48.xml"/><Relationship Id="rId62" Type="http://schemas.openxmlformats.org/officeDocument/2006/relationships/externalLink" Target="externalLinks/externalLink56.xml"/><Relationship Id="rId70" Type="http://schemas.openxmlformats.org/officeDocument/2006/relationships/externalLink" Target="externalLinks/externalLink64.xml"/><Relationship Id="rId75" Type="http://schemas.openxmlformats.org/officeDocument/2006/relationships/externalLink" Target="externalLinks/externalLink69.xml"/><Relationship Id="rId83" Type="http://schemas.openxmlformats.org/officeDocument/2006/relationships/externalLink" Target="externalLinks/externalLink77.xml"/><Relationship Id="rId88" Type="http://schemas.openxmlformats.org/officeDocument/2006/relationships/externalLink" Target="externalLinks/externalLink82.xml"/><Relationship Id="rId9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9.xml"/><Relationship Id="rId23" Type="http://schemas.openxmlformats.org/officeDocument/2006/relationships/externalLink" Target="externalLinks/externalLink17.xml"/><Relationship Id="rId28" Type="http://schemas.openxmlformats.org/officeDocument/2006/relationships/externalLink" Target="externalLinks/externalLink22.xml"/><Relationship Id="rId36" Type="http://schemas.openxmlformats.org/officeDocument/2006/relationships/externalLink" Target="externalLinks/externalLink30.xml"/><Relationship Id="rId49" Type="http://schemas.openxmlformats.org/officeDocument/2006/relationships/externalLink" Target="externalLinks/externalLink43.xml"/><Relationship Id="rId57" Type="http://schemas.openxmlformats.org/officeDocument/2006/relationships/externalLink" Target="externalLinks/externalLink51.xml"/><Relationship Id="rId10" Type="http://schemas.openxmlformats.org/officeDocument/2006/relationships/externalLink" Target="externalLinks/externalLink4.xml"/><Relationship Id="rId31" Type="http://schemas.openxmlformats.org/officeDocument/2006/relationships/externalLink" Target="externalLinks/externalLink25.xml"/><Relationship Id="rId44" Type="http://schemas.openxmlformats.org/officeDocument/2006/relationships/externalLink" Target="externalLinks/externalLink38.xml"/><Relationship Id="rId52" Type="http://schemas.openxmlformats.org/officeDocument/2006/relationships/externalLink" Target="externalLinks/externalLink46.xml"/><Relationship Id="rId60" Type="http://schemas.openxmlformats.org/officeDocument/2006/relationships/externalLink" Target="externalLinks/externalLink54.xml"/><Relationship Id="rId65" Type="http://schemas.openxmlformats.org/officeDocument/2006/relationships/externalLink" Target="externalLinks/externalLink59.xml"/><Relationship Id="rId73" Type="http://schemas.openxmlformats.org/officeDocument/2006/relationships/externalLink" Target="externalLinks/externalLink67.xml"/><Relationship Id="rId78" Type="http://schemas.openxmlformats.org/officeDocument/2006/relationships/externalLink" Target="externalLinks/externalLink72.xml"/><Relationship Id="rId81" Type="http://schemas.openxmlformats.org/officeDocument/2006/relationships/externalLink" Target="externalLinks/externalLink75.xml"/><Relationship Id="rId86" Type="http://schemas.openxmlformats.org/officeDocument/2006/relationships/externalLink" Target="externalLinks/externalLink80.xml"/><Relationship Id="rId94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39" Type="http://schemas.openxmlformats.org/officeDocument/2006/relationships/externalLink" Target="externalLinks/externalLink33.xml"/><Relationship Id="rId34" Type="http://schemas.openxmlformats.org/officeDocument/2006/relationships/externalLink" Target="externalLinks/externalLink28.xml"/><Relationship Id="rId50" Type="http://schemas.openxmlformats.org/officeDocument/2006/relationships/externalLink" Target="externalLinks/externalLink44.xml"/><Relationship Id="rId55" Type="http://schemas.openxmlformats.org/officeDocument/2006/relationships/externalLink" Target="externalLinks/externalLink49.xml"/><Relationship Id="rId76" Type="http://schemas.openxmlformats.org/officeDocument/2006/relationships/externalLink" Target="externalLinks/externalLink70.xml"/><Relationship Id="rId7" Type="http://schemas.openxmlformats.org/officeDocument/2006/relationships/externalLink" Target="externalLinks/externalLink1.xml"/><Relationship Id="rId71" Type="http://schemas.openxmlformats.org/officeDocument/2006/relationships/externalLink" Target="externalLinks/externalLink65.xml"/><Relationship Id="rId92" Type="http://schemas.openxmlformats.org/officeDocument/2006/relationships/styles" Target="styles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3.xml"/><Relationship Id="rId24" Type="http://schemas.openxmlformats.org/officeDocument/2006/relationships/externalLink" Target="externalLinks/externalLink18.xml"/><Relationship Id="rId40" Type="http://schemas.openxmlformats.org/officeDocument/2006/relationships/externalLink" Target="externalLinks/externalLink34.xml"/><Relationship Id="rId45" Type="http://schemas.openxmlformats.org/officeDocument/2006/relationships/externalLink" Target="externalLinks/externalLink39.xml"/><Relationship Id="rId66" Type="http://schemas.openxmlformats.org/officeDocument/2006/relationships/externalLink" Target="externalLinks/externalLink60.xml"/><Relationship Id="rId87" Type="http://schemas.openxmlformats.org/officeDocument/2006/relationships/externalLink" Target="externalLinks/externalLink81.xml"/><Relationship Id="rId61" Type="http://schemas.openxmlformats.org/officeDocument/2006/relationships/externalLink" Target="externalLinks/externalLink55.xml"/><Relationship Id="rId82" Type="http://schemas.openxmlformats.org/officeDocument/2006/relationships/externalLink" Target="externalLinks/externalLink76.xml"/><Relationship Id="rId19" Type="http://schemas.openxmlformats.org/officeDocument/2006/relationships/externalLink" Target="externalLinks/externalLink13.xml"/><Relationship Id="rId14" Type="http://schemas.openxmlformats.org/officeDocument/2006/relationships/externalLink" Target="externalLinks/externalLink8.xml"/><Relationship Id="rId30" Type="http://schemas.openxmlformats.org/officeDocument/2006/relationships/externalLink" Target="externalLinks/externalLink24.xml"/><Relationship Id="rId35" Type="http://schemas.openxmlformats.org/officeDocument/2006/relationships/externalLink" Target="externalLinks/externalLink29.xml"/><Relationship Id="rId56" Type="http://schemas.openxmlformats.org/officeDocument/2006/relationships/externalLink" Target="externalLinks/externalLink50.xml"/><Relationship Id="rId77" Type="http://schemas.openxmlformats.org/officeDocument/2006/relationships/externalLink" Target="externalLinks/externalLink7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hyperlink" Target="#'Location Summary'!Print_Titles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3886</xdr:colOff>
      <xdr:row>4</xdr:row>
      <xdr:rowOff>57150</xdr:rowOff>
    </xdr:from>
    <xdr:to>
      <xdr:col>26</xdr:col>
      <xdr:colOff>349897</xdr:colOff>
      <xdr:row>6</xdr:row>
      <xdr:rowOff>0</xdr:rowOff>
    </xdr:to>
    <xdr:sp macro="" textlink="">
      <xdr:nvSpPr>
        <xdr:cNvPr id="2" name="AutoShape 46">
          <a:extLst>
            <a:ext uri="{FF2B5EF4-FFF2-40B4-BE49-F238E27FC236}">
              <a16:creationId xmlns:a16="http://schemas.microsoft.com/office/drawing/2014/main" id="{CF005676-17D0-43C8-A2B1-B77A4F184F08}"/>
            </a:ext>
          </a:extLst>
        </xdr:cNvPr>
        <xdr:cNvSpPr>
          <a:spLocks noChangeArrowheads="1"/>
        </xdr:cNvSpPr>
      </xdr:nvSpPr>
      <xdr:spPr bwMode="auto">
        <a:xfrm>
          <a:off x="7857151" y="931895"/>
          <a:ext cx="346011" cy="302467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72427</xdr:colOff>
      <xdr:row>3</xdr:row>
      <xdr:rowOff>134794</xdr:rowOff>
    </xdr:from>
    <xdr:to>
      <xdr:col>26</xdr:col>
      <xdr:colOff>213975</xdr:colOff>
      <xdr:row>4</xdr:row>
      <xdr:rowOff>114300</xdr:rowOff>
    </xdr:to>
    <xdr:sp macro="" textlink="">
      <xdr:nvSpPr>
        <xdr:cNvPr id="3" name="6-Point Star 527">
          <a:extLst>
            <a:ext uri="{FF2B5EF4-FFF2-40B4-BE49-F238E27FC236}">
              <a16:creationId xmlns:a16="http://schemas.microsoft.com/office/drawing/2014/main" id="{CB8D2921-AB9E-4D3A-9877-6636B5BB0C81}"/>
            </a:ext>
          </a:extLst>
        </xdr:cNvPr>
        <xdr:cNvSpPr/>
      </xdr:nvSpPr>
      <xdr:spPr>
        <a:xfrm>
          <a:off x="7825777" y="811069"/>
          <a:ext cx="141548" cy="170006"/>
        </a:xfrm>
        <a:prstGeom prst="star6">
          <a:avLst/>
        </a:prstGeom>
        <a:solidFill>
          <a:srgbClr val="00206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219075</xdr:colOff>
      <xdr:row>4</xdr:row>
      <xdr:rowOff>66675</xdr:rowOff>
    </xdr:from>
    <xdr:to>
      <xdr:col>28</xdr:col>
      <xdr:colOff>123825</xdr:colOff>
      <xdr:row>4</xdr:row>
      <xdr:rowOff>76200</xdr:rowOff>
    </xdr:to>
    <xdr:sp macro="" textlink="">
      <xdr:nvSpPr>
        <xdr:cNvPr id="4" name="Line 10720">
          <a:extLst>
            <a:ext uri="{FF2B5EF4-FFF2-40B4-BE49-F238E27FC236}">
              <a16:creationId xmlns:a16="http://schemas.microsoft.com/office/drawing/2014/main" id="{69790BD6-9C35-4431-963D-95BB16BC3642}"/>
            </a:ext>
          </a:extLst>
        </xdr:cNvPr>
        <xdr:cNvSpPr>
          <a:spLocks noChangeShapeType="1"/>
        </xdr:cNvSpPr>
      </xdr:nvSpPr>
      <xdr:spPr bwMode="auto">
        <a:xfrm>
          <a:off x="7972425" y="9334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57150</xdr:colOff>
      <xdr:row>3</xdr:row>
      <xdr:rowOff>66675</xdr:rowOff>
    </xdr:from>
    <xdr:to>
      <xdr:col>26</xdr:col>
      <xdr:colOff>180975</xdr:colOff>
      <xdr:row>3</xdr:row>
      <xdr:rowOff>142875</xdr:rowOff>
    </xdr:to>
    <xdr:sp macro="" textlink="">
      <xdr:nvSpPr>
        <xdr:cNvPr id="5" name="Freeform 10707">
          <a:extLst>
            <a:ext uri="{FF2B5EF4-FFF2-40B4-BE49-F238E27FC236}">
              <a16:creationId xmlns:a16="http://schemas.microsoft.com/office/drawing/2014/main" id="{232EFE4C-2D8C-46C6-8F5B-73F4B8FE68CE}"/>
            </a:ext>
          </a:extLst>
        </xdr:cNvPr>
        <xdr:cNvSpPr>
          <a:spLocks/>
        </xdr:cNvSpPr>
      </xdr:nvSpPr>
      <xdr:spPr bwMode="auto">
        <a:xfrm>
          <a:off x="7524750" y="742950"/>
          <a:ext cx="409575" cy="762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219075</xdr:colOff>
      <xdr:row>5</xdr:row>
      <xdr:rowOff>76200</xdr:rowOff>
    </xdr:from>
    <xdr:to>
      <xdr:col>28</xdr:col>
      <xdr:colOff>123825</xdr:colOff>
      <xdr:row>5</xdr:row>
      <xdr:rowOff>85725</xdr:rowOff>
    </xdr:to>
    <xdr:sp macro="" textlink="">
      <xdr:nvSpPr>
        <xdr:cNvPr id="6" name="Line 10720">
          <a:extLst>
            <a:ext uri="{FF2B5EF4-FFF2-40B4-BE49-F238E27FC236}">
              <a16:creationId xmlns:a16="http://schemas.microsoft.com/office/drawing/2014/main" id="{1DD1C7A7-A1B5-4B66-BFAF-E9250DB541A8}"/>
            </a:ext>
          </a:extLst>
        </xdr:cNvPr>
        <xdr:cNvSpPr>
          <a:spLocks noChangeShapeType="1"/>
        </xdr:cNvSpPr>
      </xdr:nvSpPr>
      <xdr:spPr bwMode="auto">
        <a:xfrm>
          <a:off x="7972425" y="11334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6</xdr:row>
      <xdr:rowOff>142875</xdr:rowOff>
    </xdr:from>
    <xdr:to>
      <xdr:col>28</xdr:col>
      <xdr:colOff>114300</xdr:colOff>
      <xdr:row>7</xdr:row>
      <xdr:rowOff>0</xdr:rowOff>
    </xdr:to>
    <xdr:sp macro="" textlink="">
      <xdr:nvSpPr>
        <xdr:cNvPr id="7" name="Line 10720">
          <a:extLst>
            <a:ext uri="{FF2B5EF4-FFF2-40B4-BE49-F238E27FC236}">
              <a16:creationId xmlns:a16="http://schemas.microsoft.com/office/drawing/2014/main" id="{7DCAC793-735C-441F-96FE-FA8723DAF2CA}"/>
            </a:ext>
          </a:extLst>
        </xdr:cNvPr>
        <xdr:cNvSpPr>
          <a:spLocks noChangeShapeType="1"/>
        </xdr:cNvSpPr>
      </xdr:nvSpPr>
      <xdr:spPr bwMode="auto">
        <a:xfrm>
          <a:off x="7962900" y="1362075"/>
          <a:ext cx="53340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3</xdr:row>
      <xdr:rowOff>66675</xdr:rowOff>
    </xdr:from>
    <xdr:to>
      <xdr:col>28</xdr:col>
      <xdr:colOff>114300</xdr:colOff>
      <xdr:row>3</xdr:row>
      <xdr:rowOff>76200</xdr:rowOff>
    </xdr:to>
    <xdr:sp macro="" textlink="">
      <xdr:nvSpPr>
        <xdr:cNvPr id="8" name="Line 10720">
          <a:extLst>
            <a:ext uri="{FF2B5EF4-FFF2-40B4-BE49-F238E27FC236}">
              <a16:creationId xmlns:a16="http://schemas.microsoft.com/office/drawing/2014/main" id="{0458AA52-65DF-43A8-BCE2-45506C5B1406}"/>
            </a:ext>
          </a:extLst>
        </xdr:cNvPr>
        <xdr:cNvSpPr>
          <a:spLocks noChangeShapeType="1"/>
        </xdr:cNvSpPr>
      </xdr:nvSpPr>
      <xdr:spPr bwMode="auto">
        <a:xfrm>
          <a:off x="7962900" y="7429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219075</xdr:colOff>
      <xdr:row>8</xdr:row>
      <xdr:rowOff>95250</xdr:rowOff>
    </xdr:from>
    <xdr:to>
      <xdr:col>28</xdr:col>
      <xdr:colOff>123825</xdr:colOff>
      <xdr:row>8</xdr:row>
      <xdr:rowOff>104775</xdr:rowOff>
    </xdr:to>
    <xdr:sp macro="" textlink="">
      <xdr:nvSpPr>
        <xdr:cNvPr id="9" name="Line 10720">
          <a:extLst>
            <a:ext uri="{FF2B5EF4-FFF2-40B4-BE49-F238E27FC236}">
              <a16:creationId xmlns:a16="http://schemas.microsoft.com/office/drawing/2014/main" id="{E97A2E4D-6283-470F-9D2E-4596C9755510}"/>
            </a:ext>
          </a:extLst>
        </xdr:cNvPr>
        <xdr:cNvSpPr>
          <a:spLocks noChangeShapeType="1"/>
        </xdr:cNvSpPr>
      </xdr:nvSpPr>
      <xdr:spPr bwMode="auto">
        <a:xfrm>
          <a:off x="7972425" y="16668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1</xdr:colOff>
      <xdr:row>4</xdr:row>
      <xdr:rowOff>57151</xdr:rowOff>
    </xdr:from>
    <xdr:to>
      <xdr:col>36</xdr:col>
      <xdr:colOff>1</xdr:colOff>
      <xdr:row>6</xdr:row>
      <xdr:rowOff>1</xdr:rowOff>
    </xdr:to>
    <xdr:sp macro="" textlink="">
      <xdr:nvSpPr>
        <xdr:cNvPr id="10" name="AutoShape 46">
          <a:extLst>
            <a:ext uri="{FF2B5EF4-FFF2-40B4-BE49-F238E27FC236}">
              <a16:creationId xmlns:a16="http://schemas.microsoft.com/office/drawing/2014/main" id="{66D55884-CDC9-49BF-9B88-BEFAE0974299}"/>
            </a:ext>
          </a:extLst>
        </xdr:cNvPr>
        <xdr:cNvSpPr>
          <a:spLocks noChangeArrowheads="1"/>
        </xdr:cNvSpPr>
      </xdr:nvSpPr>
      <xdr:spPr bwMode="auto">
        <a:xfrm>
          <a:off x="10382251" y="923926"/>
          <a:ext cx="285750" cy="2952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81952</xdr:colOff>
      <xdr:row>3</xdr:row>
      <xdr:rowOff>134794</xdr:rowOff>
    </xdr:from>
    <xdr:to>
      <xdr:col>35</xdr:col>
      <xdr:colOff>223500</xdr:colOff>
      <xdr:row>4</xdr:row>
      <xdr:rowOff>114300</xdr:rowOff>
    </xdr:to>
    <xdr:sp macro="" textlink="">
      <xdr:nvSpPr>
        <xdr:cNvPr id="11" name="6-Point Star 717">
          <a:extLst>
            <a:ext uri="{FF2B5EF4-FFF2-40B4-BE49-F238E27FC236}">
              <a16:creationId xmlns:a16="http://schemas.microsoft.com/office/drawing/2014/main" id="{D04D807F-50AD-486C-B544-F6F8C8386CDE}"/>
            </a:ext>
          </a:extLst>
        </xdr:cNvPr>
        <xdr:cNvSpPr/>
      </xdr:nvSpPr>
      <xdr:spPr>
        <a:xfrm>
          <a:off x="10464202" y="81106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104775</xdr:colOff>
      <xdr:row>3</xdr:row>
      <xdr:rowOff>47625</xdr:rowOff>
    </xdr:from>
    <xdr:to>
      <xdr:col>35</xdr:col>
      <xdr:colOff>190500</xdr:colOff>
      <xdr:row>3</xdr:row>
      <xdr:rowOff>161925</xdr:rowOff>
    </xdr:to>
    <xdr:sp macro="" textlink="">
      <xdr:nvSpPr>
        <xdr:cNvPr id="12" name="Freeform 10707">
          <a:extLst>
            <a:ext uri="{FF2B5EF4-FFF2-40B4-BE49-F238E27FC236}">
              <a16:creationId xmlns:a16="http://schemas.microsoft.com/office/drawing/2014/main" id="{A7D95960-0925-45FE-A6B6-07F9D039E1A7}"/>
            </a:ext>
          </a:extLst>
        </xdr:cNvPr>
        <xdr:cNvSpPr>
          <a:spLocks/>
        </xdr:cNvSpPr>
      </xdr:nvSpPr>
      <xdr:spPr bwMode="auto">
        <a:xfrm>
          <a:off x="10201275" y="723900"/>
          <a:ext cx="371475" cy="114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200025</xdr:colOff>
      <xdr:row>3</xdr:row>
      <xdr:rowOff>47625</xdr:rowOff>
    </xdr:from>
    <xdr:to>
      <xdr:col>37</xdr:col>
      <xdr:colOff>104775</xdr:colOff>
      <xdr:row>3</xdr:row>
      <xdr:rowOff>57150</xdr:rowOff>
    </xdr:to>
    <xdr:sp macro="" textlink="">
      <xdr:nvSpPr>
        <xdr:cNvPr id="13" name="Line 10720">
          <a:extLst>
            <a:ext uri="{FF2B5EF4-FFF2-40B4-BE49-F238E27FC236}">
              <a16:creationId xmlns:a16="http://schemas.microsoft.com/office/drawing/2014/main" id="{3D197590-FA0F-41A8-8AD6-E43C28B2F2A2}"/>
            </a:ext>
          </a:extLst>
        </xdr:cNvPr>
        <xdr:cNvSpPr>
          <a:spLocks noChangeShapeType="1"/>
        </xdr:cNvSpPr>
      </xdr:nvSpPr>
      <xdr:spPr bwMode="auto">
        <a:xfrm>
          <a:off x="10582275" y="723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7</xdr:row>
      <xdr:rowOff>76200</xdr:rowOff>
    </xdr:from>
    <xdr:to>
      <xdr:col>37</xdr:col>
      <xdr:colOff>114300</xdr:colOff>
      <xdr:row>7</xdr:row>
      <xdr:rowOff>85725</xdr:rowOff>
    </xdr:to>
    <xdr:sp macro="" textlink="">
      <xdr:nvSpPr>
        <xdr:cNvPr id="14" name="Line 10720">
          <a:extLst>
            <a:ext uri="{FF2B5EF4-FFF2-40B4-BE49-F238E27FC236}">
              <a16:creationId xmlns:a16="http://schemas.microsoft.com/office/drawing/2014/main" id="{D7D27B92-0C2E-4AB7-8870-ACECCD903965}"/>
            </a:ext>
          </a:extLst>
        </xdr:cNvPr>
        <xdr:cNvSpPr>
          <a:spLocks noChangeShapeType="1"/>
        </xdr:cNvSpPr>
      </xdr:nvSpPr>
      <xdr:spPr bwMode="auto">
        <a:xfrm>
          <a:off x="10591800" y="1457325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276225</xdr:colOff>
      <xdr:row>8</xdr:row>
      <xdr:rowOff>85725</xdr:rowOff>
    </xdr:from>
    <xdr:to>
      <xdr:col>37</xdr:col>
      <xdr:colOff>180975</xdr:colOff>
      <xdr:row>8</xdr:row>
      <xdr:rowOff>95250</xdr:rowOff>
    </xdr:to>
    <xdr:sp macro="" textlink="">
      <xdr:nvSpPr>
        <xdr:cNvPr id="15" name="Line 10720">
          <a:extLst>
            <a:ext uri="{FF2B5EF4-FFF2-40B4-BE49-F238E27FC236}">
              <a16:creationId xmlns:a16="http://schemas.microsoft.com/office/drawing/2014/main" id="{19E9A1DF-B2D8-42E1-BD06-15AD86440EF0}"/>
            </a:ext>
          </a:extLst>
        </xdr:cNvPr>
        <xdr:cNvSpPr>
          <a:spLocks noChangeShapeType="1"/>
        </xdr:cNvSpPr>
      </xdr:nvSpPr>
      <xdr:spPr bwMode="auto">
        <a:xfrm>
          <a:off x="10658475" y="165735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36</xdr:col>
      <xdr:colOff>180975</xdr:colOff>
      <xdr:row>9</xdr:row>
      <xdr:rowOff>133350</xdr:rowOff>
    </xdr:from>
    <xdr:to>
      <xdr:col>37</xdr:col>
      <xdr:colOff>152400</xdr:colOff>
      <xdr:row>9</xdr:row>
      <xdr:rowOff>133350</xdr:rowOff>
    </xdr:to>
    <xdr:sp macro="" textlink="">
      <xdr:nvSpPr>
        <xdr:cNvPr id="16" name="Line 10720">
          <a:extLst>
            <a:ext uri="{FF2B5EF4-FFF2-40B4-BE49-F238E27FC236}">
              <a16:creationId xmlns:a16="http://schemas.microsoft.com/office/drawing/2014/main" id="{583BDA3A-2069-4AF5-8BC9-FC0366D4B6E5}"/>
            </a:ext>
          </a:extLst>
        </xdr:cNvPr>
        <xdr:cNvSpPr>
          <a:spLocks noChangeShapeType="1"/>
        </xdr:cNvSpPr>
      </xdr:nvSpPr>
      <xdr:spPr bwMode="auto">
        <a:xfrm>
          <a:off x="10848975" y="1895475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5</xdr:row>
      <xdr:rowOff>47625</xdr:rowOff>
    </xdr:from>
    <xdr:to>
      <xdr:col>37</xdr:col>
      <xdr:colOff>114300</xdr:colOff>
      <xdr:row>5</xdr:row>
      <xdr:rowOff>57150</xdr:rowOff>
    </xdr:to>
    <xdr:sp macro="" textlink="">
      <xdr:nvSpPr>
        <xdr:cNvPr id="17" name="Line 10720">
          <a:extLst>
            <a:ext uri="{FF2B5EF4-FFF2-40B4-BE49-F238E27FC236}">
              <a16:creationId xmlns:a16="http://schemas.microsoft.com/office/drawing/2014/main" id="{689933BF-130A-455A-9DB3-8EBB21E8665E}"/>
            </a:ext>
          </a:extLst>
        </xdr:cNvPr>
        <xdr:cNvSpPr>
          <a:spLocks noChangeShapeType="1"/>
        </xdr:cNvSpPr>
      </xdr:nvSpPr>
      <xdr:spPr bwMode="auto">
        <a:xfrm>
          <a:off x="10591800" y="1104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228600</xdr:colOff>
      <xdr:row>4</xdr:row>
      <xdr:rowOff>47625</xdr:rowOff>
    </xdr:from>
    <xdr:to>
      <xdr:col>37</xdr:col>
      <xdr:colOff>133350</xdr:colOff>
      <xdr:row>4</xdr:row>
      <xdr:rowOff>57150</xdr:rowOff>
    </xdr:to>
    <xdr:sp macro="" textlink="">
      <xdr:nvSpPr>
        <xdr:cNvPr id="18" name="Line 10720">
          <a:extLst>
            <a:ext uri="{FF2B5EF4-FFF2-40B4-BE49-F238E27FC236}">
              <a16:creationId xmlns:a16="http://schemas.microsoft.com/office/drawing/2014/main" id="{1E5939D7-E222-4A61-BEF3-B723EFB4D622}"/>
            </a:ext>
          </a:extLst>
        </xdr:cNvPr>
        <xdr:cNvSpPr>
          <a:spLocks noChangeShapeType="1"/>
        </xdr:cNvSpPr>
      </xdr:nvSpPr>
      <xdr:spPr bwMode="auto">
        <a:xfrm>
          <a:off x="10610850" y="9144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19" name="AutoShape 46">
          <a:extLst>
            <a:ext uri="{FF2B5EF4-FFF2-40B4-BE49-F238E27FC236}">
              <a16:creationId xmlns:a16="http://schemas.microsoft.com/office/drawing/2014/main" id="{E2C23833-3899-4D92-8F01-A473EFCC0C1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0" name="AutoShape 46">
          <a:extLst>
            <a:ext uri="{FF2B5EF4-FFF2-40B4-BE49-F238E27FC236}">
              <a16:creationId xmlns:a16="http://schemas.microsoft.com/office/drawing/2014/main" id="{A3615F94-A939-4918-9B34-A4CBA25977AB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1" name="AutoShape 46">
          <a:extLst>
            <a:ext uri="{FF2B5EF4-FFF2-40B4-BE49-F238E27FC236}">
              <a16:creationId xmlns:a16="http://schemas.microsoft.com/office/drawing/2014/main" id="{F6011971-4A0F-40C9-B8D0-BA19F1FA5358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2" name="AutoShape 46">
          <a:extLst>
            <a:ext uri="{FF2B5EF4-FFF2-40B4-BE49-F238E27FC236}">
              <a16:creationId xmlns:a16="http://schemas.microsoft.com/office/drawing/2014/main" id="{8C6A6DC3-5E1E-4501-9160-7CA899C2329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3" name="AutoShape 46">
          <a:extLst>
            <a:ext uri="{FF2B5EF4-FFF2-40B4-BE49-F238E27FC236}">
              <a16:creationId xmlns:a16="http://schemas.microsoft.com/office/drawing/2014/main" id="{21245D6D-9E4A-418A-A9F1-8B1C248C19F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4" name="AutoShape 46">
          <a:extLst>
            <a:ext uri="{FF2B5EF4-FFF2-40B4-BE49-F238E27FC236}">
              <a16:creationId xmlns:a16="http://schemas.microsoft.com/office/drawing/2014/main" id="{1CD9EA01-DF6B-4FE5-87C4-78972F4085D6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5" name="AutoShape 46">
          <a:extLst>
            <a:ext uri="{FF2B5EF4-FFF2-40B4-BE49-F238E27FC236}">
              <a16:creationId xmlns:a16="http://schemas.microsoft.com/office/drawing/2014/main" id="{600EBB3B-2763-4F66-9F71-EF6E17BF3040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6" name="AutoShape 46">
          <a:extLst>
            <a:ext uri="{FF2B5EF4-FFF2-40B4-BE49-F238E27FC236}">
              <a16:creationId xmlns:a16="http://schemas.microsoft.com/office/drawing/2014/main" id="{3500BA58-4EEC-47B0-A6CF-926C5E924D9E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7" name="AutoShape 46">
          <a:extLst>
            <a:ext uri="{FF2B5EF4-FFF2-40B4-BE49-F238E27FC236}">
              <a16:creationId xmlns:a16="http://schemas.microsoft.com/office/drawing/2014/main" id="{9CEEDF2B-75F4-4DEE-8553-70EE1C710AC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43</xdr:row>
      <xdr:rowOff>57152</xdr:rowOff>
    </xdr:from>
    <xdr:to>
      <xdr:col>31</xdr:col>
      <xdr:colOff>276228</xdr:colOff>
      <xdr:row>44</xdr:row>
      <xdr:rowOff>161928</xdr:rowOff>
    </xdr:to>
    <xdr:sp macro="" textlink="">
      <xdr:nvSpPr>
        <xdr:cNvPr id="28" name="AutoShape 1512">
          <a:extLst>
            <a:ext uri="{FF2B5EF4-FFF2-40B4-BE49-F238E27FC236}">
              <a16:creationId xmlns:a16="http://schemas.microsoft.com/office/drawing/2014/main" id="{BAE16A4D-82E4-411E-B16C-F705D118DC07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8310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9525</xdr:colOff>
      <xdr:row>43</xdr:row>
      <xdr:rowOff>47625</xdr:rowOff>
    </xdr:from>
    <xdr:to>
      <xdr:col>37</xdr:col>
      <xdr:colOff>238125</xdr:colOff>
      <xdr:row>44</xdr:row>
      <xdr:rowOff>152400</xdr:rowOff>
    </xdr:to>
    <xdr:sp macro="" textlink="">
      <xdr:nvSpPr>
        <xdr:cNvPr id="29" name="AutoShape 1512">
          <a:extLst>
            <a:ext uri="{FF2B5EF4-FFF2-40B4-BE49-F238E27FC236}">
              <a16:creationId xmlns:a16="http://schemas.microsoft.com/office/drawing/2014/main" id="{11646055-BD10-4341-813B-9FB915ACB3FB}"/>
            </a:ext>
          </a:extLst>
        </xdr:cNvPr>
        <xdr:cNvSpPr>
          <a:spLocks noChangeArrowheads="1"/>
        </xdr:cNvSpPr>
      </xdr:nvSpPr>
      <xdr:spPr bwMode="auto">
        <a:xfrm rot="5400000" flipV="1">
          <a:off x="10929937" y="8320088"/>
          <a:ext cx="295275" cy="22860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9719</xdr:colOff>
      <xdr:row>14</xdr:row>
      <xdr:rowOff>57149</xdr:rowOff>
    </xdr:from>
    <xdr:to>
      <xdr:col>13</xdr:col>
      <xdr:colOff>217421</xdr:colOff>
      <xdr:row>17</xdr:row>
      <xdr:rowOff>38877</xdr:rowOff>
    </xdr:to>
    <xdr:sp macro="" textlink="">
      <xdr:nvSpPr>
        <xdr:cNvPr id="30" name="Arrow: Notched Right 29">
          <a:extLst>
            <a:ext uri="{FF2B5EF4-FFF2-40B4-BE49-F238E27FC236}">
              <a16:creationId xmlns:a16="http://schemas.microsoft.com/office/drawing/2014/main" id="{0B59C497-2156-4869-97E0-ED64FACB0E0E}"/>
            </a:ext>
          </a:extLst>
        </xdr:cNvPr>
        <xdr:cNvSpPr/>
      </xdr:nvSpPr>
      <xdr:spPr>
        <a:xfrm>
          <a:off x="2867219" y="2817455"/>
          <a:ext cx="1548978" cy="632927"/>
        </a:xfrm>
        <a:prstGeom prst="notchedRightArrow">
          <a:avLst>
            <a:gd name="adj1" fmla="val 50000"/>
            <a:gd name="adj2" fmla="val 65401"/>
          </a:avLst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9525</xdr:colOff>
      <xdr:row>105</xdr:row>
      <xdr:rowOff>47625</xdr:rowOff>
    </xdr:from>
    <xdr:to>
      <xdr:col>32</xdr:col>
      <xdr:colOff>200025</xdr:colOff>
      <xdr:row>105</xdr:row>
      <xdr:rowOff>161925</xdr:rowOff>
    </xdr:to>
    <xdr:grpSp>
      <xdr:nvGrpSpPr>
        <xdr:cNvPr id="31" name="Group 1008">
          <a:extLst>
            <a:ext uri="{FF2B5EF4-FFF2-40B4-BE49-F238E27FC236}">
              <a16:creationId xmlns:a16="http://schemas.microsoft.com/office/drawing/2014/main" id="{06D7F7D3-1DAD-4598-A286-38B4D51E8B4B}"/>
            </a:ext>
          </a:extLst>
        </xdr:cNvPr>
        <xdr:cNvGrpSpPr>
          <a:grpSpLocks/>
        </xdr:cNvGrpSpPr>
      </xdr:nvGrpSpPr>
      <xdr:grpSpPr bwMode="auto">
        <a:xfrm>
          <a:off x="10253760" y="21274768"/>
          <a:ext cx="190500" cy="114300"/>
          <a:chOff x="5475762" y="47760700"/>
          <a:chExt cx="314325" cy="230209"/>
        </a:xfrm>
      </xdr:grpSpPr>
      <xdr:cxnSp macro="">
        <xdr:nvCxnSpPr>
          <xdr:cNvPr id="32" name="Straight Connector 31">
            <a:extLst>
              <a:ext uri="{FF2B5EF4-FFF2-40B4-BE49-F238E27FC236}">
                <a16:creationId xmlns:a16="http://schemas.microsoft.com/office/drawing/2014/main" id="{E8ECA25D-CD1A-76DE-3E68-58C24432D6E4}"/>
              </a:ext>
            </a:extLst>
          </xdr:cNvPr>
          <xdr:cNvCxnSpPr/>
        </xdr:nvCxnSpPr>
        <xdr:spPr bwMode="auto">
          <a:xfrm>
            <a:off x="5931533" y="52422432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" name="Straight Connector 529">
            <a:extLst>
              <a:ext uri="{FF2B5EF4-FFF2-40B4-BE49-F238E27FC236}">
                <a16:creationId xmlns:a16="http://schemas.microsoft.com/office/drawing/2014/main" id="{11E5EBB2-9480-4095-33E5-A0EF4151E1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902756" y="52451209"/>
            <a:ext cx="57552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" name="Straight Connector 531">
            <a:extLst>
              <a:ext uri="{FF2B5EF4-FFF2-40B4-BE49-F238E27FC236}">
                <a16:creationId xmlns:a16="http://schemas.microsoft.com/office/drawing/2014/main" id="{EBF1DED7-B4FD-7A47-B04D-B0FE36C84E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479985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" name="Straight Connector 533">
            <a:extLst>
              <a:ext uri="{FF2B5EF4-FFF2-40B4-BE49-F238E27FC236}">
                <a16:creationId xmlns:a16="http://schemas.microsoft.com/office/drawing/2014/main" id="{672F03B4-ACFE-407C-DB9E-9C49E6068E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" name="Straight Connector 535">
            <a:extLst>
              <a:ext uri="{FF2B5EF4-FFF2-40B4-BE49-F238E27FC236}">
                <a16:creationId xmlns:a16="http://schemas.microsoft.com/office/drawing/2014/main" id="{D34CF0FE-FACB-82BC-4256-81B816929B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7" name="Straight Connector 537">
            <a:extLst>
              <a:ext uri="{FF2B5EF4-FFF2-40B4-BE49-F238E27FC236}">
                <a16:creationId xmlns:a16="http://schemas.microsoft.com/office/drawing/2014/main" id="{5D3FA054-233F-9B4C-5AA1-298E82C13B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53753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104</xdr:row>
      <xdr:rowOff>95250</xdr:rowOff>
    </xdr:from>
    <xdr:to>
      <xdr:col>2</xdr:col>
      <xdr:colOff>0</xdr:colOff>
      <xdr:row>105</xdr:row>
      <xdr:rowOff>19050</xdr:rowOff>
    </xdr:to>
    <xdr:grpSp>
      <xdr:nvGrpSpPr>
        <xdr:cNvPr id="38" name="Group 1008">
          <a:extLst>
            <a:ext uri="{FF2B5EF4-FFF2-40B4-BE49-F238E27FC236}">
              <a16:creationId xmlns:a16="http://schemas.microsoft.com/office/drawing/2014/main" id="{299D2CEC-127A-47F5-9BDE-68F6EEEE718F}"/>
            </a:ext>
          </a:extLst>
        </xdr:cNvPr>
        <xdr:cNvGrpSpPr>
          <a:grpSpLocks/>
        </xdr:cNvGrpSpPr>
      </xdr:nvGrpSpPr>
      <xdr:grpSpPr bwMode="auto">
        <a:xfrm>
          <a:off x="524847" y="21128005"/>
          <a:ext cx="0" cy="118188"/>
          <a:chOff x="5475762" y="47760700"/>
          <a:chExt cx="314325" cy="230209"/>
        </a:xfrm>
      </xdr:grpSpPr>
      <xdr:cxnSp macro="">
        <xdr:nvCxnSpPr>
          <xdr:cNvPr id="39" name="Straight Connector 38">
            <a:extLst>
              <a:ext uri="{FF2B5EF4-FFF2-40B4-BE49-F238E27FC236}">
                <a16:creationId xmlns:a16="http://schemas.microsoft.com/office/drawing/2014/main" id="{ED14024B-74A7-8A42-AFEA-76CDDF71417E}"/>
              </a:ext>
            </a:extLst>
          </xdr:cNvPr>
          <xdr:cNvCxnSpPr/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" name="Straight Connector 529">
            <a:extLst>
              <a:ext uri="{FF2B5EF4-FFF2-40B4-BE49-F238E27FC236}">
                <a16:creationId xmlns:a16="http://schemas.microsoft.com/office/drawing/2014/main" id="{68A05A06-FB13-4F02-248B-B8C7312DD1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" name="Straight Connector 531">
            <a:extLst>
              <a:ext uri="{FF2B5EF4-FFF2-40B4-BE49-F238E27FC236}">
                <a16:creationId xmlns:a16="http://schemas.microsoft.com/office/drawing/2014/main" id="{177C08CF-99DF-339D-EE3D-A022072DF2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" name="Straight Connector 533">
            <a:extLst>
              <a:ext uri="{FF2B5EF4-FFF2-40B4-BE49-F238E27FC236}">
                <a16:creationId xmlns:a16="http://schemas.microsoft.com/office/drawing/2014/main" id="{9BF9A423-60ED-B51A-2F37-4474460E96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" name="Straight Connector 535">
            <a:extLst>
              <a:ext uri="{FF2B5EF4-FFF2-40B4-BE49-F238E27FC236}">
                <a16:creationId xmlns:a16="http://schemas.microsoft.com/office/drawing/2014/main" id="{6B8BCA4D-E4B2-F4D5-62DD-5526CE245B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" name="Straight Connector 537">
            <a:extLst>
              <a:ext uri="{FF2B5EF4-FFF2-40B4-BE49-F238E27FC236}">
                <a16:creationId xmlns:a16="http://schemas.microsoft.com/office/drawing/2014/main" id="{41084A58-6EF4-B752-6F6B-70342FEB3F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</xdr:col>
      <xdr:colOff>128056</xdr:colOff>
      <xdr:row>15</xdr:row>
      <xdr:rowOff>173568</xdr:rowOff>
    </xdr:from>
    <xdr:to>
      <xdr:col>2</xdr:col>
      <xdr:colOff>220490</xdr:colOff>
      <xdr:row>17</xdr:row>
      <xdr:rowOff>119483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992180E9-E756-41CB-890E-41778DCE8C3B}"/>
            </a:ext>
          </a:extLst>
        </xdr:cNvPr>
        <xdr:cNvSpPr/>
      </xdr:nvSpPr>
      <xdr:spPr>
        <a:xfrm>
          <a:off x="366181" y="3078693"/>
          <a:ext cx="378184" cy="326915"/>
        </a:xfrm>
        <a:prstGeom prst="ellipse">
          <a:avLst/>
        </a:prstGeom>
        <a:noFill/>
        <a:ln w="19050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46" name="Group 1008">
          <a:extLst>
            <a:ext uri="{FF2B5EF4-FFF2-40B4-BE49-F238E27FC236}">
              <a16:creationId xmlns:a16="http://schemas.microsoft.com/office/drawing/2014/main" id="{EDD427DF-AB06-4A64-BC35-2BCCDC442D54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47" name="Straight Connector 46">
            <a:extLst>
              <a:ext uri="{FF2B5EF4-FFF2-40B4-BE49-F238E27FC236}">
                <a16:creationId xmlns:a16="http://schemas.microsoft.com/office/drawing/2014/main" id="{BA3E9A54-95A1-5073-3F41-ADD509FCF2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" name="Straight Connector 529">
            <a:extLst>
              <a:ext uri="{FF2B5EF4-FFF2-40B4-BE49-F238E27FC236}">
                <a16:creationId xmlns:a16="http://schemas.microsoft.com/office/drawing/2014/main" id="{110AFA83-8E67-E047-44B2-7B5D54D2E63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" name="Straight Connector 531">
            <a:extLst>
              <a:ext uri="{FF2B5EF4-FFF2-40B4-BE49-F238E27FC236}">
                <a16:creationId xmlns:a16="http://schemas.microsoft.com/office/drawing/2014/main" id="{658A6097-EDB0-3F98-B727-3A00B82B75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" name="Straight Connector 533">
            <a:extLst>
              <a:ext uri="{FF2B5EF4-FFF2-40B4-BE49-F238E27FC236}">
                <a16:creationId xmlns:a16="http://schemas.microsoft.com/office/drawing/2014/main" id="{26511BE1-7319-3F0C-E26E-49CFEE52D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" name="Straight Connector 535">
            <a:extLst>
              <a:ext uri="{FF2B5EF4-FFF2-40B4-BE49-F238E27FC236}">
                <a16:creationId xmlns:a16="http://schemas.microsoft.com/office/drawing/2014/main" id="{4CF44171-577E-D83B-AB0D-61114BBC36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" name="Straight Connector 537">
            <a:extLst>
              <a:ext uri="{FF2B5EF4-FFF2-40B4-BE49-F238E27FC236}">
                <a16:creationId xmlns:a16="http://schemas.microsoft.com/office/drawing/2014/main" id="{50E68CD1-72FE-0FE9-6944-A1E46EE0F2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53" name="Group 1008">
          <a:extLst>
            <a:ext uri="{FF2B5EF4-FFF2-40B4-BE49-F238E27FC236}">
              <a16:creationId xmlns:a16="http://schemas.microsoft.com/office/drawing/2014/main" id="{9A17FD08-F46B-4A81-B93C-AFF5DC35F971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54" name="Straight Connector 53">
            <a:extLst>
              <a:ext uri="{FF2B5EF4-FFF2-40B4-BE49-F238E27FC236}">
                <a16:creationId xmlns:a16="http://schemas.microsoft.com/office/drawing/2014/main" id="{91CC733A-0630-6BA2-CA8D-841767874C7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" name="Straight Connector 529">
            <a:extLst>
              <a:ext uri="{FF2B5EF4-FFF2-40B4-BE49-F238E27FC236}">
                <a16:creationId xmlns:a16="http://schemas.microsoft.com/office/drawing/2014/main" id="{8A7D7688-147C-54FE-DF48-EA10FA5D7C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" name="Straight Connector 531">
            <a:extLst>
              <a:ext uri="{FF2B5EF4-FFF2-40B4-BE49-F238E27FC236}">
                <a16:creationId xmlns:a16="http://schemas.microsoft.com/office/drawing/2014/main" id="{C5D62B37-BE92-62BA-09EC-9811AB1944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" name="Straight Connector 533">
            <a:extLst>
              <a:ext uri="{FF2B5EF4-FFF2-40B4-BE49-F238E27FC236}">
                <a16:creationId xmlns:a16="http://schemas.microsoft.com/office/drawing/2014/main" id="{C63262B6-4BF7-58A4-6378-F0153829AA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8" name="Straight Connector 535">
            <a:extLst>
              <a:ext uri="{FF2B5EF4-FFF2-40B4-BE49-F238E27FC236}">
                <a16:creationId xmlns:a16="http://schemas.microsoft.com/office/drawing/2014/main" id="{3529780E-28CB-2410-D4B0-361DDB01E8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9" name="Straight Connector 537">
            <a:extLst>
              <a:ext uri="{FF2B5EF4-FFF2-40B4-BE49-F238E27FC236}">
                <a16:creationId xmlns:a16="http://schemas.microsoft.com/office/drawing/2014/main" id="{A96B5392-694A-B283-187C-487730F231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47625</xdr:rowOff>
    </xdr:to>
    <xdr:grpSp>
      <xdr:nvGrpSpPr>
        <xdr:cNvPr id="60" name="Group 1008">
          <a:extLst>
            <a:ext uri="{FF2B5EF4-FFF2-40B4-BE49-F238E27FC236}">
              <a16:creationId xmlns:a16="http://schemas.microsoft.com/office/drawing/2014/main" id="{2D97E2C0-7910-4CEB-B115-7AEB79403A4A}"/>
            </a:ext>
          </a:extLst>
        </xdr:cNvPr>
        <xdr:cNvGrpSpPr>
          <a:grpSpLocks/>
        </xdr:cNvGrpSpPr>
      </xdr:nvGrpSpPr>
      <xdr:grpSpPr bwMode="auto">
        <a:xfrm>
          <a:off x="1846684" y="4963886"/>
          <a:ext cx="0" cy="108662"/>
          <a:chOff x="5475762" y="47760700"/>
          <a:chExt cx="314325" cy="230209"/>
        </a:xfrm>
      </xdr:grpSpPr>
      <xdr:cxnSp macro="">
        <xdr:nvCxnSpPr>
          <xdr:cNvPr id="61" name="Straight Connector 60">
            <a:extLst>
              <a:ext uri="{FF2B5EF4-FFF2-40B4-BE49-F238E27FC236}">
                <a16:creationId xmlns:a16="http://schemas.microsoft.com/office/drawing/2014/main" id="{D24CEB05-3BFE-3A61-6EA7-FDB0FED1796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" name="Straight Connector 529">
            <a:extLst>
              <a:ext uri="{FF2B5EF4-FFF2-40B4-BE49-F238E27FC236}">
                <a16:creationId xmlns:a16="http://schemas.microsoft.com/office/drawing/2014/main" id="{1EEA61BE-FF76-1501-0AD0-AD99BF2832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" name="Straight Connector 531">
            <a:extLst>
              <a:ext uri="{FF2B5EF4-FFF2-40B4-BE49-F238E27FC236}">
                <a16:creationId xmlns:a16="http://schemas.microsoft.com/office/drawing/2014/main" id="{38DAD349-2ABD-4F89-4A55-64B7AF5069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" name="Straight Connector 533">
            <a:extLst>
              <a:ext uri="{FF2B5EF4-FFF2-40B4-BE49-F238E27FC236}">
                <a16:creationId xmlns:a16="http://schemas.microsoft.com/office/drawing/2014/main" id="{75AFD57B-5983-FBE8-4263-44CE23B93F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" name="Straight Connector 535">
            <a:extLst>
              <a:ext uri="{FF2B5EF4-FFF2-40B4-BE49-F238E27FC236}">
                <a16:creationId xmlns:a16="http://schemas.microsoft.com/office/drawing/2014/main" id="{B3C41DFD-4CA3-DA22-2022-D7D5902142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" name="Straight Connector 537">
            <a:extLst>
              <a:ext uri="{FF2B5EF4-FFF2-40B4-BE49-F238E27FC236}">
                <a16:creationId xmlns:a16="http://schemas.microsoft.com/office/drawing/2014/main" id="{026B345A-F9E0-01CC-28C4-24CFF5A873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57150</xdr:rowOff>
    </xdr:to>
    <xdr:grpSp>
      <xdr:nvGrpSpPr>
        <xdr:cNvPr id="67" name="Group 1008">
          <a:extLst>
            <a:ext uri="{FF2B5EF4-FFF2-40B4-BE49-F238E27FC236}">
              <a16:creationId xmlns:a16="http://schemas.microsoft.com/office/drawing/2014/main" id="{E6D06C43-4B85-4213-9E8F-E6B6A31B347B}"/>
            </a:ext>
          </a:extLst>
        </xdr:cNvPr>
        <xdr:cNvGrpSpPr>
          <a:grpSpLocks/>
        </xdr:cNvGrpSpPr>
      </xdr:nvGrpSpPr>
      <xdr:grpSpPr bwMode="auto">
        <a:xfrm>
          <a:off x="1846684" y="4963886"/>
          <a:ext cx="0" cy="118187"/>
          <a:chOff x="5475762" y="47760700"/>
          <a:chExt cx="314325" cy="230209"/>
        </a:xfrm>
      </xdr:grpSpPr>
      <xdr:cxnSp macro="">
        <xdr:nvCxnSpPr>
          <xdr:cNvPr id="68" name="Straight Connector 67">
            <a:extLst>
              <a:ext uri="{FF2B5EF4-FFF2-40B4-BE49-F238E27FC236}">
                <a16:creationId xmlns:a16="http://schemas.microsoft.com/office/drawing/2014/main" id="{7FF02350-FB80-BB52-A725-8D34E1746BF8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" name="Straight Connector 529">
            <a:extLst>
              <a:ext uri="{FF2B5EF4-FFF2-40B4-BE49-F238E27FC236}">
                <a16:creationId xmlns:a16="http://schemas.microsoft.com/office/drawing/2014/main" id="{E874AF36-FA74-FA74-5AFA-BE4DE89C93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" name="Straight Connector 531">
            <a:extLst>
              <a:ext uri="{FF2B5EF4-FFF2-40B4-BE49-F238E27FC236}">
                <a16:creationId xmlns:a16="http://schemas.microsoft.com/office/drawing/2014/main" id="{5BD270D2-D5EE-470F-0866-C1903D365C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" name="Straight Connector 533">
            <a:extLst>
              <a:ext uri="{FF2B5EF4-FFF2-40B4-BE49-F238E27FC236}">
                <a16:creationId xmlns:a16="http://schemas.microsoft.com/office/drawing/2014/main" id="{F8071048-4635-1244-07EF-493E3D4355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" name="Straight Connector 535">
            <a:extLst>
              <a:ext uri="{FF2B5EF4-FFF2-40B4-BE49-F238E27FC236}">
                <a16:creationId xmlns:a16="http://schemas.microsoft.com/office/drawing/2014/main" id="{47C986BE-7526-485B-5DD9-FEE06EB13B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" name="Straight Connector 537">
            <a:extLst>
              <a:ext uri="{FF2B5EF4-FFF2-40B4-BE49-F238E27FC236}">
                <a16:creationId xmlns:a16="http://schemas.microsoft.com/office/drawing/2014/main" id="{EC57B65B-3D03-D1C4-B360-963D26EDD0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13</xdr:row>
      <xdr:rowOff>57150</xdr:rowOff>
    </xdr:from>
    <xdr:to>
      <xdr:col>17</xdr:col>
      <xdr:colOff>0</xdr:colOff>
      <xdr:row>15</xdr:row>
      <xdr:rowOff>0</xdr:rowOff>
    </xdr:to>
    <xdr:sp macro="" textlink="">
      <xdr:nvSpPr>
        <xdr:cNvPr id="74" name="AutoShape 46">
          <a:extLst>
            <a:ext uri="{FF2B5EF4-FFF2-40B4-BE49-F238E27FC236}">
              <a16:creationId xmlns:a16="http://schemas.microsoft.com/office/drawing/2014/main" id="{5287A1CD-C827-4B88-9519-F557DE8CCA27}"/>
            </a:ext>
          </a:extLst>
        </xdr:cNvPr>
        <xdr:cNvSpPr>
          <a:spLocks noChangeArrowheads="1"/>
        </xdr:cNvSpPr>
      </xdr:nvSpPr>
      <xdr:spPr bwMode="auto">
        <a:xfrm>
          <a:off x="4895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13</xdr:row>
      <xdr:rowOff>57150</xdr:rowOff>
    </xdr:from>
    <xdr:to>
      <xdr:col>15</xdr:col>
      <xdr:colOff>0</xdr:colOff>
      <xdr:row>15</xdr:row>
      <xdr:rowOff>0</xdr:rowOff>
    </xdr:to>
    <xdr:sp macro="" textlink="">
      <xdr:nvSpPr>
        <xdr:cNvPr id="75" name="AutoShape 46">
          <a:extLst>
            <a:ext uri="{FF2B5EF4-FFF2-40B4-BE49-F238E27FC236}">
              <a16:creationId xmlns:a16="http://schemas.microsoft.com/office/drawing/2014/main" id="{56041B36-2355-4B4A-BFB7-A7CE49474F8C}"/>
            </a:ext>
          </a:extLst>
        </xdr:cNvPr>
        <xdr:cNvSpPr>
          <a:spLocks noChangeArrowheads="1"/>
        </xdr:cNvSpPr>
      </xdr:nvSpPr>
      <xdr:spPr bwMode="auto">
        <a:xfrm>
          <a:off x="4324350" y="2581275"/>
          <a:ext cx="285750" cy="323850"/>
        </a:xfrm>
        <a:prstGeom prst="triangle">
          <a:avLst>
            <a:gd name="adj" fmla="val 50000"/>
          </a:avLst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76" name="Group 1008">
          <a:extLst>
            <a:ext uri="{FF2B5EF4-FFF2-40B4-BE49-F238E27FC236}">
              <a16:creationId xmlns:a16="http://schemas.microsoft.com/office/drawing/2014/main" id="{F35AED4D-0489-4EE7-9515-80BE32433C4F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77" name="Straight Connector 76">
            <a:extLst>
              <a:ext uri="{FF2B5EF4-FFF2-40B4-BE49-F238E27FC236}">
                <a16:creationId xmlns:a16="http://schemas.microsoft.com/office/drawing/2014/main" id="{C544639B-6F0B-287E-1B10-8E4CBB4FCEFE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8" name="Straight Connector 529">
            <a:extLst>
              <a:ext uri="{FF2B5EF4-FFF2-40B4-BE49-F238E27FC236}">
                <a16:creationId xmlns:a16="http://schemas.microsoft.com/office/drawing/2014/main" id="{DE219B40-4D9F-F1D8-99F8-6C20633DC4D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9" name="Straight Connector 531">
            <a:extLst>
              <a:ext uri="{FF2B5EF4-FFF2-40B4-BE49-F238E27FC236}">
                <a16:creationId xmlns:a16="http://schemas.microsoft.com/office/drawing/2014/main" id="{17F0782B-7AE1-0FFB-0455-787B2DE2D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" name="Straight Connector 533">
            <a:extLst>
              <a:ext uri="{FF2B5EF4-FFF2-40B4-BE49-F238E27FC236}">
                <a16:creationId xmlns:a16="http://schemas.microsoft.com/office/drawing/2014/main" id="{F2B2D977-4369-56A6-D416-82ADC4A4F3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" name="Straight Connector 535">
            <a:extLst>
              <a:ext uri="{FF2B5EF4-FFF2-40B4-BE49-F238E27FC236}">
                <a16:creationId xmlns:a16="http://schemas.microsoft.com/office/drawing/2014/main" id="{EE8EB7B4-8AD7-09BB-BD67-5ADD10CA4A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" name="Straight Connector 537">
            <a:extLst>
              <a:ext uri="{FF2B5EF4-FFF2-40B4-BE49-F238E27FC236}">
                <a16:creationId xmlns:a16="http://schemas.microsoft.com/office/drawing/2014/main" id="{9E7FA5EA-E445-2312-2D91-3854F8D8F4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83" name="Group 1008">
          <a:extLst>
            <a:ext uri="{FF2B5EF4-FFF2-40B4-BE49-F238E27FC236}">
              <a16:creationId xmlns:a16="http://schemas.microsoft.com/office/drawing/2014/main" id="{84C5B4AA-BE1B-427F-B63F-9279AC225415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84" name="Straight Connector 83">
            <a:extLst>
              <a:ext uri="{FF2B5EF4-FFF2-40B4-BE49-F238E27FC236}">
                <a16:creationId xmlns:a16="http://schemas.microsoft.com/office/drawing/2014/main" id="{717F02D5-1625-60C7-A110-E84E2E306253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" name="Straight Connector 529">
            <a:extLst>
              <a:ext uri="{FF2B5EF4-FFF2-40B4-BE49-F238E27FC236}">
                <a16:creationId xmlns:a16="http://schemas.microsoft.com/office/drawing/2014/main" id="{2CCBF8C5-509F-8173-CFF5-32B024DD5C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" name="Straight Connector 531">
            <a:extLst>
              <a:ext uri="{FF2B5EF4-FFF2-40B4-BE49-F238E27FC236}">
                <a16:creationId xmlns:a16="http://schemas.microsoft.com/office/drawing/2014/main" id="{796BFAC3-379F-41EB-FE5E-4FD87CBA0C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" name="Straight Connector 533">
            <a:extLst>
              <a:ext uri="{FF2B5EF4-FFF2-40B4-BE49-F238E27FC236}">
                <a16:creationId xmlns:a16="http://schemas.microsoft.com/office/drawing/2014/main" id="{32799A03-CE08-F849-DB4F-88E61D4657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" name="Straight Connector 535">
            <a:extLst>
              <a:ext uri="{FF2B5EF4-FFF2-40B4-BE49-F238E27FC236}">
                <a16:creationId xmlns:a16="http://schemas.microsoft.com/office/drawing/2014/main" id="{754B58A3-CC0A-3E86-4BB4-D4E58D6972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" name="Straight Connector 537">
            <a:extLst>
              <a:ext uri="{FF2B5EF4-FFF2-40B4-BE49-F238E27FC236}">
                <a16:creationId xmlns:a16="http://schemas.microsoft.com/office/drawing/2014/main" id="{15AC502E-9EB8-193A-78C0-1FEA12246B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0" name="Group 1008">
          <a:extLst>
            <a:ext uri="{FF2B5EF4-FFF2-40B4-BE49-F238E27FC236}">
              <a16:creationId xmlns:a16="http://schemas.microsoft.com/office/drawing/2014/main" id="{126BFEB0-35A9-4913-ABCF-A13105C1B320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91" name="Straight Connector 90">
            <a:extLst>
              <a:ext uri="{FF2B5EF4-FFF2-40B4-BE49-F238E27FC236}">
                <a16:creationId xmlns:a16="http://schemas.microsoft.com/office/drawing/2014/main" id="{94AD9EB4-E5E4-AF81-6FD4-6EAD1477AF1B}"/>
              </a:ext>
            </a:extLst>
          </xdr:cNvPr>
          <xdr:cNvCxnSpPr/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" name="Straight Connector 529">
            <a:extLst>
              <a:ext uri="{FF2B5EF4-FFF2-40B4-BE49-F238E27FC236}">
                <a16:creationId xmlns:a16="http://schemas.microsoft.com/office/drawing/2014/main" id="{02EDE62A-222C-5F9A-E9DC-84D6F2A8AB2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" name="Straight Connector 531">
            <a:extLst>
              <a:ext uri="{FF2B5EF4-FFF2-40B4-BE49-F238E27FC236}">
                <a16:creationId xmlns:a16="http://schemas.microsoft.com/office/drawing/2014/main" id="{57B8D1B8-3679-AA3B-397B-45C00151EC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" name="Straight Connector 533">
            <a:extLst>
              <a:ext uri="{FF2B5EF4-FFF2-40B4-BE49-F238E27FC236}">
                <a16:creationId xmlns:a16="http://schemas.microsoft.com/office/drawing/2014/main" id="{2C9683E7-FED6-5B04-4257-93FCBFCC1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" name="Straight Connector 535">
            <a:extLst>
              <a:ext uri="{FF2B5EF4-FFF2-40B4-BE49-F238E27FC236}">
                <a16:creationId xmlns:a16="http://schemas.microsoft.com/office/drawing/2014/main" id="{C1069BE9-717B-CC70-5EF4-392DC72548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" name="Straight Connector 537">
            <a:extLst>
              <a:ext uri="{FF2B5EF4-FFF2-40B4-BE49-F238E27FC236}">
                <a16:creationId xmlns:a16="http://schemas.microsoft.com/office/drawing/2014/main" id="{19260126-3792-421E-0819-C4AAC5C958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7" name="Group 1008">
          <a:extLst>
            <a:ext uri="{FF2B5EF4-FFF2-40B4-BE49-F238E27FC236}">
              <a16:creationId xmlns:a16="http://schemas.microsoft.com/office/drawing/2014/main" id="{DD7A8B92-C0B3-4FED-B679-C01D2E48133F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98" name="Straight Connector 97">
            <a:extLst>
              <a:ext uri="{FF2B5EF4-FFF2-40B4-BE49-F238E27FC236}">
                <a16:creationId xmlns:a16="http://schemas.microsoft.com/office/drawing/2014/main" id="{5146E64A-CD39-0216-8B46-0A029E4E6654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9" name="Straight Connector 529">
            <a:extLst>
              <a:ext uri="{FF2B5EF4-FFF2-40B4-BE49-F238E27FC236}">
                <a16:creationId xmlns:a16="http://schemas.microsoft.com/office/drawing/2014/main" id="{A3573A91-BD1B-BA96-CC55-249E91BB0F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0" name="Straight Connector 531">
            <a:extLst>
              <a:ext uri="{FF2B5EF4-FFF2-40B4-BE49-F238E27FC236}">
                <a16:creationId xmlns:a16="http://schemas.microsoft.com/office/drawing/2014/main" id="{B5B71220-38F8-7306-D466-587154A5C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" name="Straight Connector 533">
            <a:extLst>
              <a:ext uri="{FF2B5EF4-FFF2-40B4-BE49-F238E27FC236}">
                <a16:creationId xmlns:a16="http://schemas.microsoft.com/office/drawing/2014/main" id="{5DC06E19-C9FF-F638-A247-20C899FF74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" name="Straight Connector 535">
            <a:extLst>
              <a:ext uri="{FF2B5EF4-FFF2-40B4-BE49-F238E27FC236}">
                <a16:creationId xmlns:a16="http://schemas.microsoft.com/office/drawing/2014/main" id="{532414E1-EDEB-96DB-39C0-CAC1587398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" name="Straight Connector 537">
            <a:extLst>
              <a:ext uri="{FF2B5EF4-FFF2-40B4-BE49-F238E27FC236}">
                <a16:creationId xmlns:a16="http://schemas.microsoft.com/office/drawing/2014/main" id="{46471C3A-B583-64BC-9909-6361A4CE74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3</xdr:row>
      <xdr:rowOff>0</xdr:rowOff>
    </xdr:from>
    <xdr:to>
      <xdr:col>18</xdr:col>
      <xdr:colOff>209550</xdr:colOff>
      <xdr:row>4</xdr:row>
      <xdr:rowOff>28575</xdr:rowOff>
    </xdr:to>
    <xdr:sp macro="" textlink="">
      <xdr:nvSpPr>
        <xdr:cNvPr id="104" name="AutoShape 1512">
          <a:extLst>
            <a:ext uri="{FF2B5EF4-FFF2-40B4-BE49-F238E27FC236}">
              <a16:creationId xmlns:a16="http://schemas.microsoft.com/office/drawing/2014/main" id="{2C7EC5FC-37E8-4D5D-9794-ED66040198DB}"/>
            </a:ext>
          </a:extLst>
        </xdr:cNvPr>
        <xdr:cNvSpPr>
          <a:spLocks noChangeArrowheads="1"/>
        </xdr:cNvSpPr>
      </xdr:nvSpPr>
      <xdr:spPr bwMode="auto">
        <a:xfrm rot="5400000" flipV="1">
          <a:off x="5462587" y="681038"/>
          <a:ext cx="219075" cy="20955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</xdr:row>
      <xdr:rowOff>114300</xdr:rowOff>
    </xdr:from>
    <xdr:to>
      <xdr:col>18</xdr:col>
      <xdr:colOff>240665</xdr:colOff>
      <xdr:row>6</xdr:row>
      <xdr:rowOff>131196</xdr:rowOff>
    </xdr:to>
    <xdr:pic>
      <xdr:nvPicPr>
        <xdr:cNvPr id="105" name="Graphic 2264" descr="Road with solid fill">
          <a:extLst>
            <a:ext uri="{FF2B5EF4-FFF2-40B4-BE49-F238E27FC236}">
              <a16:creationId xmlns:a16="http://schemas.microsoft.com/office/drawing/2014/main" id="{37789397-0A65-4C5C-9130-70BD2B6F3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7350" y="981075"/>
          <a:ext cx="238125" cy="366781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18</xdr:col>
      <xdr:colOff>19050</xdr:colOff>
      <xdr:row>6</xdr:row>
      <xdr:rowOff>74084</xdr:rowOff>
    </xdr:from>
    <xdr:to>
      <xdr:col>18</xdr:col>
      <xdr:colOff>213360</xdr:colOff>
      <xdr:row>9</xdr:row>
      <xdr:rowOff>23366</xdr:rowOff>
    </xdr:to>
    <xdr:pic>
      <xdr:nvPicPr>
        <xdr:cNvPr id="106" name="Graphic 3644" descr="Train Tracks outline">
          <a:extLst>
            <a:ext uri="{FF2B5EF4-FFF2-40B4-BE49-F238E27FC236}">
              <a16:creationId xmlns:a16="http://schemas.microsoft.com/office/drawing/2014/main" id="{9A4EFD41-5D6B-4CD3-A091-E2F42A400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93284"/>
          <a:ext cx="190500" cy="4947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247651</xdr:colOff>
      <xdr:row>8</xdr:row>
      <xdr:rowOff>45507</xdr:rowOff>
    </xdr:from>
    <xdr:to>
      <xdr:col>18</xdr:col>
      <xdr:colOff>258501</xdr:colOff>
      <xdr:row>11</xdr:row>
      <xdr:rowOff>50533</xdr:rowOff>
    </xdr:to>
    <xdr:pic>
      <xdr:nvPicPr>
        <xdr:cNvPr id="107" name="Graphic 106" descr="Aquarius with solid fill">
          <a:extLst>
            <a:ext uri="{FF2B5EF4-FFF2-40B4-BE49-F238E27FC236}">
              <a16:creationId xmlns:a16="http://schemas.microsoft.com/office/drawing/2014/main" id="{0ECE3B00-358A-4148-A2D9-1734B5A70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5299836" y="1746547"/>
          <a:ext cx="573986" cy="31515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08" name="Group 1008">
          <a:extLst>
            <a:ext uri="{FF2B5EF4-FFF2-40B4-BE49-F238E27FC236}">
              <a16:creationId xmlns:a16="http://schemas.microsoft.com/office/drawing/2014/main" id="{39A61EBC-312E-46B4-A912-12FC1299BD95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109" name="Straight Connector 108">
            <a:extLst>
              <a:ext uri="{FF2B5EF4-FFF2-40B4-BE49-F238E27FC236}">
                <a16:creationId xmlns:a16="http://schemas.microsoft.com/office/drawing/2014/main" id="{C8B6F497-F266-24E9-5ABE-B1D25E1C82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" name="Straight Connector 529">
            <a:extLst>
              <a:ext uri="{FF2B5EF4-FFF2-40B4-BE49-F238E27FC236}">
                <a16:creationId xmlns:a16="http://schemas.microsoft.com/office/drawing/2014/main" id="{C9F73AA0-542C-F30D-1A70-E50B864971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" name="Straight Connector 531">
            <a:extLst>
              <a:ext uri="{FF2B5EF4-FFF2-40B4-BE49-F238E27FC236}">
                <a16:creationId xmlns:a16="http://schemas.microsoft.com/office/drawing/2014/main" id="{39CB48D0-BF15-AF40-4E73-570696A90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" name="Straight Connector 533">
            <a:extLst>
              <a:ext uri="{FF2B5EF4-FFF2-40B4-BE49-F238E27FC236}">
                <a16:creationId xmlns:a16="http://schemas.microsoft.com/office/drawing/2014/main" id="{46DBF963-F4D7-284A-FE7D-15517284DD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" name="Straight Connector 535">
            <a:extLst>
              <a:ext uri="{FF2B5EF4-FFF2-40B4-BE49-F238E27FC236}">
                <a16:creationId xmlns:a16="http://schemas.microsoft.com/office/drawing/2014/main" id="{EB343D33-9EE4-DAB3-95AB-8089ED422E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" name="Straight Connector 537">
            <a:extLst>
              <a:ext uri="{FF2B5EF4-FFF2-40B4-BE49-F238E27FC236}">
                <a16:creationId xmlns:a16="http://schemas.microsoft.com/office/drawing/2014/main" id="{67C9AE03-C484-ED51-EE49-4BA1C5B087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15" name="Group 1008">
          <a:extLst>
            <a:ext uri="{FF2B5EF4-FFF2-40B4-BE49-F238E27FC236}">
              <a16:creationId xmlns:a16="http://schemas.microsoft.com/office/drawing/2014/main" id="{B7B9FF21-B7C6-40AE-A5E7-B32644F152AF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116" name="Straight Connector 115">
            <a:extLst>
              <a:ext uri="{FF2B5EF4-FFF2-40B4-BE49-F238E27FC236}">
                <a16:creationId xmlns:a16="http://schemas.microsoft.com/office/drawing/2014/main" id="{4904E225-7917-F63E-93B7-9E6F40A1AD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" name="Straight Connector 529">
            <a:extLst>
              <a:ext uri="{FF2B5EF4-FFF2-40B4-BE49-F238E27FC236}">
                <a16:creationId xmlns:a16="http://schemas.microsoft.com/office/drawing/2014/main" id="{23CDF2AA-179C-BFDD-F5E7-619E7672C7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" name="Straight Connector 531">
            <a:extLst>
              <a:ext uri="{FF2B5EF4-FFF2-40B4-BE49-F238E27FC236}">
                <a16:creationId xmlns:a16="http://schemas.microsoft.com/office/drawing/2014/main" id="{F421D9F5-4AC1-91D4-E04D-9F501988C2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9" name="Straight Connector 533">
            <a:extLst>
              <a:ext uri="{FF2B5EF4-FFF2-40B4-BE49-F238E27FC236}">
                <a16:creationId xmlns:a16="http://schemas.microsoft.com/office/drawing/2014/main" id="{5F76466A-822C-8E52-DEA4-39B7B08BAC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0" name="Straight Connector 535">
            <a:extLst>
              <a:ext uri="{FF2B5EF4-FFF2-40B4-BE49-F238E27FC236}">
                <a16:creationId xmlns:a16="http://schemas.microsoft.com/office/drawing/2014/main" id="{5C733369-5D43-0B08-2852-EBD9B10C03C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" name="Straight Connector 537">
            <a:extLst>
              <a:ext uri="{FF2B5EF4-FFF2-40B4-BE49-F238E27FC236}">
                <a16:creationId xmlns:a16="http://schemas.microsoft.com/office/drawing/2014/main" id="{967DD47B-2EA4-B0B8-D774-DDE5BF1003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2" name="Group 1008">
          <a:extLst>
            <a:ext uri="{FF2B5EF4-FFF2-40B4-BE49-F238E27FC236}">
              <a16:creationId xmlns:a16="http://schemas.microsoft.com/office/drawing/2014/main" id="{CA0C2BB8-27C4-4CFD-87A2-159E65B9658C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23" name="Straight Connector 122">
            <a:extLst>
              <a:ext uri="{FF2B5EF4-FFF2-40B4-BE49-F238E27FC236}">
                <a16:creationId xmlns:a16="http://schemas.microsoft.com/office/drawing/2014/main" id="{16565219-EB34-70B7-1C53-34E46195FB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" name="Straight Connector 529">
            <a:extLst>
              <a:ext uri="{FF2B5EF4-FFF2-40B4-BE49-F238E27FC236}">
                <a16:creationId xmlns:a16="http://schemas.microsoft.com/office/drawing/2014/main" id="{F831F9C1-4507-6FD3-08F8-335003D588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" name="Straight Connector 531">
            <a:extLst>
              <a:ext uri="{FF2B5EF4-FFF2-40B4-BE49-F238E27FC236}">
                <a16:creationId xmlns:a16="http://schemas.microsoft.com/office/drawing/2014/main" id="{DBBB9A90-0E15-4514-3711-D5CC7E5487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" name="Straight Connector 533">
            <a:extLst>
              <a:ext uri="{FF2B5EF4-FFF2-40B4-BE49-F238E27FC236}">
                <a16:creationId xmlns:a16="http://schemas.microsoft.com/office/drawing/2014/main" id="{58D62380-81EC-766F-624F-DD091C1D3E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" name="Straight Connector 535">
            <a:extLst>
              <a:ext uri="{FF2B5EF4-FFF2-40B4-BE49-F238E27FC236}">
                <a16:creationId xmlns:a16="http://schemas.microsoft.com/office/drawing/2014/main" id="{D466FB0D-F61E-85CF-8F88-746145DEBB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" name="Straight Connector 537">
            <a:extLst>
              <a:ext uri="{FF2B5EF4-FFF2-40B4-BE49-F238E27FC236}">
                <a16:creationId xmlns:a16="http://schemas.microsoft.com/office/drawing/2014/main" id="{E1A65E40-4D9A-4A84-101F-0FAC098194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9" name="Group 1008">
          <a:extLst>
            <a:ext uri="{FF2B5EF4-FFF2-40B4-BE49-F238E27FC236}">
              <a16:creationId xmlns:a16="http://schemas.microsoft.com/office/drawing/2014/main" id="{6303C43D-5298-49C6-8D8B-56113BF57F14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30" name="Straight Connector 129">
            <a:extLst>
              <a:ext uri="{FF2B5EF4-FFF2-40B4-BE49-F238E27FC236}">
                <a16:creationId xmlns:a16="http://schemas.microsoft.com/office/drawing/2014/main" id="{57DD9D27-49A8-701B-C12B-D27FC2E82A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" name="Straight Connector 529">
            <a:extLst>
              <a:ext uri="{FF2B5EF4-FFF2-40B4-BE49-F238E27FC236}">
                <a16:creationId xmlns:a16="http://schemas.microsoft.com/office/drawing/2014/main" id="{6D1A992D-C9B6-E17D-66E2-6B37C6F50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" name="Straight Connector 531">
            <a:extLst>
              <a:ext uri="{FF2B5EF4-FFF2-40B4-BE49-F238E27FC236}">
                <a16:creationId xmlns:a16="http://schemas.microsoft.com/office/drawing/2014/main" id="{4647B02E-2EDE-3DFC-B117-BD6AEAC0B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" name="Straight Connector 533">
            <a:extLst>
              <a:ext uri="{FF2B5EF4-FFF2-40B4-BE49-F238E27FC236}">
                <a16:creationId xmlns:a16="http://schemas.microsoft.com/office/drawing/2014/main" id="{5D075E9B-8871-FC17-C3A9-C0478D4248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" name="Straight Connector 535">
            <a:extLst>
              <a:ext uri="{FF2B5EF4-FFF2-40B4-BE49-F238E27FC236}">
                <a16:creationId xmlns:a16="http://schemas.microsoft.com/office/drawing/2014/main" id="{2D737C37-F02C-D459-E416-5E958770F4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" name="Straight Connector 537">
            <a:extLst>
              <a:ext uri="{FF2B5EF4-FFF2-40B4-BE49-F238E27FC236}">
                <a16:creationId xmlns:a16="http://schemas.microsoft.com/office/drawing/2014/main" id="{3A43FDD7-C795-8854-CB2C-2136F1D0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36" name="Group 1008">
          <a:extLst>
            <a:ext uri="{FF2B5EF4-FFF2-40B4-BE49-F238E27FC236}">
              <a16:creationId xmlns:a16="http://schemas.microsoft.com/office/drawing/2014/main" id="{C1AC397E-4ED3-4AA6-820C-2AD8531474B8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37" name="Straight Connector 136">
            <a:extLst>
              <a:ext uri="{FF2B5EF4-FFF2-40B4-BE49-F238E27FC236}">
                <a16:creationId xmlns:a16="http://schemas.microsoft.com/office/drawing/2014/main" id="{75F60C6A-FA67-F0A9-C1B1-E6E5996441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" name="Straight Connector 529">
            <a:extLst>
              <a:ext uri="{FF2B5EF4-FFF2-40B4-BE49-F238E27FC236}">
                <a16:creationId xmlns:a16="http://schemas.microsoft.com/office/drawing/2014/main" id="{3BFAF833-99C8-E0B3-6E5F-204E38AF70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" name="Straight Connector 531">
            <a:extLst>
              <a:ext uri="{FF2B5EF4-FFF2-40B4-BE49-F238E27FC236}">
                <a16:creationId xmlns:a16="http://schemas.microsoft.com/office/drawing/2014/main" id="{06B7DC82-D9AD-44FA-0E80-E9CD046547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0" name="Straight Connector 533">
            <a:extLst>
              <a:ext uri="{FF2B5EF4-FFF2-40B4-BE49-F238E27FC236}">
                <a16:creationId xmlns:a16="http://schemas.microsoft.com/office/drawing/2014/main" id="{3A8E89ED-58EA-D147-7FDA-ECCFE02162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" name="Straight Connector 535">
            <a:extLst>
              <a:ext uri="{FF2B5EF4-FFF2-40B4-BE49-F238E27FC236}">
                <a16:creationId xmlns:a16="http://schemas.microsoft.com/office/drawing/2014/main" id="{B1691632-0E38-F3D7-F47B-902B35905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" name="Straight Connector 537">
            <a:extLst>
              <a:ext uri="{FF2B5EF4-FFF2-40B4-BE49-F238E27FC236}">
                <a16:creationId xmlns:a16="http://schemas.microsoft.com/office/drawing/2014/main" id="{E95E6BC7-3BFB-7FB3-037F-471C424611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43" name="Group 1008">
          <a:extLst>
            <a:ext uri="{FF2B5EF4-FFF2-40B4-BE49-F238E27FC236}">
              <a16:creationId xmlns:a16="http://schemas.microsoft.com/office/drawing/2014/main" id="{09832657-FB3B-4A90-9903-E3A87CEEB375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44" name="Straight Connector 143">
            <a:extLst>
              <a:ext uri="{FF2B5EF4-FFF2-40B4-BE49-F238E27FC236}">
                <a16:creationId xmlns:a16="http://schemas.microsoft.com/office/drawing/2014/main" id="{ECD9963B-F946-A5B3-02EC-F7F53F9FF5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" name="Straight Connector 529">
            <a:extLst>
              <a:ext uri="{FF2B5EF4-FFF2-40B4-BE49-F238E27FC236}">
                <a16:creationId xmlns:a16="http://schemas.microsoft.com/office/drawing/2014/main" id="{561A16CD-4BE3-E419-8134-53138ABE6C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" name="Straight Connector 531">
            <a:extLst>
              <a:ext uri="{FF2B5EF4-FFF2-40B4-BE49-F238E27FC236}">
                <a16:creationId xmlns:a16="http://schemas.microsoft.com/office/drawing/2014/main" id="{F463BCAC-C7C8-3AA1-320F-34FB772CB0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" name="Straight Connector 533">
            <a:extLst>
              <a:ext uri="{FF2B5EF4-FFF2-40B4-BE49-F238E27FC236}">
                <a16:creationId xmlns:a16="http://schemas.microsoft.com/office/drawing/2014/main" id="{7D862AFE-A738-3681-E968-8FAB6755D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" name="Straight Connector 535">
            <a:extLst>
              <a:ext uri="{FF2B5EF4-FFF2-40B4-BE49-F238E27FC236}">
                <a16:creationId xmlns:a16="http://schemas.microsoft.com/office/drawing/2014/main" id="{53A443BF-2E44-3EFE-7F1C-45B9F2748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" name="Straight Connector 537">
            <a:extLst>
              <a:ext uri="{FF2B5EF4-FFF2-40B4-BE49-F238E27FC236}">
                <a16:creationId xmlns:a16="http://schemas.microsoft.com/office/drawing/2014/main" id="{2157E195-9E06-94AA-3F4F-C623EF42F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0" name="Group 1008">
          <a:extLst>
            <a:ext uri="{FF2B5EF4-FFF2-40B4-BE49-F238E27FC236}">
              <a16:creationId xmlns:a16="http://schemas.microsoft.com/office/drawing/2014/main" id="{633FF2CC-A035-4B27-82E9-AAD73E1F9C48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51" name="Straight Connector 150">
            <a:extLst>
              <a:ext uri="{FF2B5EF4-FFF2-40B4-BE49-F238E27FC236}">
                <a16:creationId xmlns:a16="http://schemas.microsoft.com/office/drawing/2014/main" id="{4EB328BD-2FBD-D45C-0A70-B1565433855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" name="Straight Connector 529">
            <a:extLst>
              <a:ext uri="{FF2B5EF4-FFF2-40B4-BE49-F238E27FC236}">
                <a16:creationId xmlns:a16="http://schemas.microsoft.com/office/drawing/2014/main" id="{C72DB283-F7B1-B8B8-BF9D-F4262B32A0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" name="Straight Connector 531">
            <a:extLst>
              <a:ext uri="{FF2B5EF4-FFF2-40B4-BE49-F238E27FC236}">
                <a16:creationId xmlns:a16="http://schemas.microsoft.com/office/drawing/2014/main" id="{3EF579D5-F28D-75B5-E463-7175DCD1D5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" name="Straight Connector 533">
            <a:extLst>
              <a:ext uri="{FF2B5EF4-FFF2-40B4-BE49-F238E27FC236}">
                <a16:creationId xmlns:a16="http://schemas.microsoft.com/office/drawing/2014/main" id="{F10810D4-F45B-976B-187E-31917AB1D6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" name="Straight Connector 535">
            <a:extLst>
              <a:ext uri="{FF2B5EF4-FFF2-40B4-BE49-F238E27FC236}">
                <a16:creationId xmlns:a16="http://schemas.microsoft.com/office/drawing/2014/main" id="{6499DD87-797F-AC27-6959-40CC439D5E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" name="Straight Connector 537">
            <a:extLst>
              <a:ext uri="{FF2B5EF4-FFF2-40B4-BE49-F238E27FC236}">
                <a16:creationId xmlns:a16="http://schemas.microsoft.com/office/drawing/2014/main" id="{E5EA57D8-2D06-6003-C517-CA38171B4B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7" name="Group 1008">
          <a:extLst>
            <a:ext uri="{FF2B5EF4-FFF2-40B4-BE49-F238E27FC236}">
              <a16:creationId xmlns:a16="http://schemas.microsoft.com/office/drawing/2014/main" id="{1C6619B3-5469-4605-940B-D5494EEFBC3F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58" name="Straight Connector 157">
            <a:extLst>
              <a:ext uri="{FF2B5EF4-FFF2-40B4-BE49-F238E27FC236}">
                <a16:creationId xmlns:a16="http://schemas.microsoft.com/office/drawing/2014/main" id="{15BDBA6F-A9AC-CA07-A3B9-93DB2BBD84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" name="Straight Connector 529">
            <a:extLst>
              <a:ext uri="{FF2B5EF4-FFF2-40B4-BE49-F238E27FC236}">
                <a16:creationId xmlns:a16="http://schemas.microsoft.com/office/drawing/2014/main" id="{FFDC5D0F-5D82-D281-AF2E-B5453B22D5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0" name="Straight Connector 531">
            <a:extLst>
              <a:ext uri="{FF2B5EF4-FFF2-40B4-BE49-F238E27FC236}">
                <a16:creationId xmlns:a16="http://schemas.microsoft.com/office/drawing/2014/main" id="{6DBE0AE7-701F-B362-8539-2DD251BCDA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1" name="Straight Connector 533">
            <a:extLst>
              <a:ext uri="{FF2B5EF4-FFF2-40B4-BE49-F238E27FC236}">
                <a16:creationId xmlns:a16="http://schemas.microsoft.com/office/drawing/2014/main" id="{B1FFFD69-A5CB-A7FB-426B-1E59A90AC5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" name="Straight Connector 535">
            <a:extLst>
              <a:ext uri="{FF2B5EF4-FFF2-40B4-BE49-F238E27FC236}">
                <a16:creationId xmlns:a16="http://schemas.microsoft.com/office/drawing/2014/main" id="{06B46E77-1E8F-44EF-347F-475C75D670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" name="Straight Connector 537">
            <a:extLst>
              <a:ext uri="{FF2B5EF4-FFF2-40B4-BE49-F238E27FC236}">
                <a16:creationId xmlns:a16="http://schemas.microsoft.com/office/drawing/2014/main" id="{2D875F16-D4CD-8D63-11E5-3967D549AB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64" name="Group 1008">
          <a:extLst>
            <a:ext uri="{FF2B5EF4-FFF2-40B4-BE49-F238E27FC236}">
              <a16:creationId xmlns:a16="http://schemas.microsoft.com/office/drawing/2014/main" id="{C91D8212-C37D-477B-9EFC-D6EF150B2E11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65" name="Straight Connector 164">
            <a:extLst>
              <a:ext uri="{FF2B5EF4-FFF2-40B4-BE49-F238E27FC236}">
                <a16:creationId xmlns:a16="http://schemas.microsoft.com/office/drawing/2014/main" id="{FA8B71DF-078A-1D15-8C99-CB8F5B1AB9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" name="Straight Connector 529">
            <a:extLst>
              <a:ext uri="{FF2B5EF4-FFF2-40B4-BE49-F238E27FC236}">
                <a16:creationId xmlns:a16="http://schemas.microsoft.com/office/drawing/2014/main" id="{3084FAEB-5029-E900-D385-C1D4E319E4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" name="Straight Connector 531">
            <a:extLst>
              <a:ext uri="{FF2B5EF4-FFF2-40B4-BE49-F238E27FC236}">
                <a16:creationId xmlns:a16="http://schemas.microsoft.com/office/drawing/2014/main" id="{1149CA70-3E42-31DD-4C6D-9A5F380A94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" name="Straight Connector 533">
            <a:extLst>
              <a:ext uri="{FF2B5EF4-FFF2-40B4-BE49-F238E27FC236}">
                <a16:creationId xmlns:a16="http://schemas.microsoft.com/office/drawing/2014/main" id="{00660B0F-8071-F9A8-A697-45AC2E51D5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" name="Straight Connector 535">
            <a:extLst>
              <a:ext uri="{FF2B5EF4-FFF2-40B4-BE49-F238E27FC236}">
                <a16:creationId xmlns:a16="http://schemas.microsoft.com/office/drawing/2014/main" id="{17E3F289-8B59-D553-9655-B57774FF2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" name="Straight Connector 537">
            <a:extLst>
              <a:ext uri="{FF2B5EF4-FFF2-40B4-BE49-F238E27FC236}">
                <a16:creationId xmlns:a16="http://schemas.microsoft.com/office/drawing/2014/main" id="{14F60612-BF73-D3FD-8FA1-565DAB8966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1" name="Group 1008">
          <a:extLst>
            <a:ext uri="{FF2B5EF4-FFF2-40B4-BE49-F238E27FC236}">
              <a16:creationId xmlns:a16="http://schemas.microsoft.com/office/drawing/2014/main" id="{27BCFC7A-3AE8-41F9-87C3-84DD97D7CDA1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72" name="Straight Connector 171">
            <a:extLst>
              <a:ext uri="{FF2B5EF4-FFF2-40B4-BE49-F238E27FC236}">
                <a16:creationId xmlns:a16="http://schemas.microsoft.com/office/drawing/2014/main" id="{82AAFBD9-93A7-D091-5915-55DB541CC9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" name="Straight Connector 529">
            <a:extLst>
              <a:ext uri="{FF2B5EF4-FFF2-40B4-BE49-F238E27FC236}">
                <a16:creationId xmlns:a16="http://schemas.microsoft.com/office/drawing/2014/main" id="{E457ED5E-FFF0-938C-334F-1E2350A51E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" name="Straight Connector 531">
            <a:extLst>
              <a:ext uri="{FF2B5EF4-FFF2-40B4-BE49-F238E27FC236}">
                <a16:creationId xmlns:a16="http://schemas.microsoft.com/office/drawing/2014/main" id="{0468F1FA-C273-CDCE-377B-956176358F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" name="Straight Connector 533">
            <a:extLst>
              <a:ext uri="{FF2B5EF4-FFF2-40B4-BE49-F238E27FC236}">
                <a16:creationId xmlns:a16="http://schemas.microsoft.com/office/drawing/2014/main" id="{533DF063-2D91-9EAD-2826-5B3A68E720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" name="Straight Connector 535">
            <a:extLst>
              <a:ext uri="{FF2B5EF4-FFF2-40B4-BE49-F238E27FC236}">
                <a16:creationId xmlns:a16="http://schemas.microsoft.com/office/drawing/2014/main" id="{6094D143-0204-81C4-6E26-ADC2EE1DF4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" name="Straight Connector 537">
            <a:extLst>
              <a:ext uri="{FF2B5EF4-FFF2-40B4-BE49-F238E27FC236}">
                <a16:creationId xmlns:a16="http://schemas.microsoft.com/office/drawing/2014/main" id="{8939AAA9-193F-CD8E-6E90-E2B0B77C97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8" name="Group 1008">
          <a:extLst>
            <a:ext uri="{FF2B5EF4-FFF2-40B4-BE49-F238E27FC236}">
              <a16:creationId xmlns:a16="http://schemas.microsoft.com/office/drawing/2014/main" id="{BE9E6BCB-EF79-4C13-A4D8-A2E3DD99A988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79" name="Straight Connector 178">
            <a:extLst>
              <a:ext uri="{FF2B5EF4-FFF2-40B4-BE49-F238E27FC236}">
                <a16:creationId xmlns:a16="http://schemas.microsoft.com/office/drawing/2014/main" id="{F3FC9C6A-2285-190A-25A8-77C48A7DE0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0" name="Straight Connector 529">
            <a:extLst>
              <a:ext uri="{FF2B5EF4-FFF2-40B4-BE49-F238E27FC236}">
                <a16:creationId xmlns:a16="http://schemas.microsoft.com/office/drawing/2014/main" id="{28045E32-1DCE-BE9F-196B-E176CEC1F8D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1" name="Straight Connector 531">
            <a:extLst>
              <a:ext uri="{FF2B5EF4-FFF2-40B4-BE49-F238E27FC236}">
                <a16:creationId xmlns:a16="http://schemas.microsoft.com/office/drawing/2014/main" id="{1C33B832-AC39-8A65-B173-A2C9DE80A51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" name="Straight Connector 533">
            <a:extLst>
              <a:ext uri="{FF2B5EF4-FFF2-40B4-BE49-F238E27FC236}">
                <a16:creationId xmlns:a16="http://schemas.microsoft.com/office/drawing/2014/main" id="{B88F3F3B-9522-B749-5292-B593F8335F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" name="Straight Connector 535">
            <a:extLst>
              <a:ext uri="{FF2B5EF4-FFF2-40B4-BE49-F238E27FC236}">
                <a16:creationId xmlns:a16="http://schemas.microsoft.com/office/drawing/2014/main" id="{2DB5078E-7FF0-EBAE-B499-8691B5EB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" name="Straight Connector 537">
            <a:extLst>
              <a:ext uri="{FF2B5EF4-FFF2-40B4-BE49-F238E27FC236}">
                <a16:creationId xmlns:a16="http://schemas.microsoft.com/office/drawing/2014/main" id="{0565DC5E-ACD6-EE34-A894-C00C981BE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85" name="Group 1008">
          <a:extLst>
            <a:ext uri="{FF2B5EF4-FFF2-40B4-BE49-F238E27FC236}">
              <a16:creationId xmlns:a16="http://schemas.microsoft.com/office/drawing/2014/main" id="{96CBA8B7-CC7E-44E6-B039-F46C9EE52DF4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86" name="Straight Connector 185">
            <a:extLst>
              <a:ext uri="{FF2B5EF4-FFF2-40B4-BE49-F238E27FC236}">
                <a16:creationId xmlns:a16="http://schemas.microsoft.com/office/drawing/2014/main" id="{091D294E-847B-5394-F5F0-1DBA274036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" name="Straight Connector 529">
            <a:extLst>
              <a:ext uri="{FF2B5EF4-FFF2-40B4-BE49-F238E27FC236}">
                <a16:creationId xmlns:a16="http://schemas.microsoft.com/office/drawing/2014/main" id="{264E0963-4659-290B-065A-E113FA5039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" name="Straight Connector 531">
            <a:extLst>
              <a:ext uri="{FF2B5EF4-FFF2-40B4-BE49-F238E27FC236}">
                <a16:creationId xmlns:a16="http://schemas.microsoft.com/office/drawing/2014/main" id="{FFBB9B48-3A03-C71C-3E29-91B031BE71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" name="Straight Connector 533">
            <a:extLst>
              <a:ext uri="{FF2B5EF4-FFF2-40B4-BE49-F238E27FC236}">
                <a16:creationId xmlns:a16="http://schemas.microsoft.com/office/drawing/2014/main" id="{4B69B8B3-F15C-CA85-0BEE-E792E0FC25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" name="Straight Connector 535">
            <a:extLst>
              <a:ext uri="{FF2B5EF4-FFF2-40B4-BE49-F238E27FC236}">
                <a16:creationId xmlns:a16="http://schemas.microsoft.com/office/drawing/2014/main" id="{E0D0A8DE-C2FE-2110-97A9-33BF4A1CE0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" name="Straight Connector 537">
            <a:extLst>
              <a:ext uri="{FF2B5EF4-FFF2-40B4-BE49-F238E27FC236}">
                <a16:creationId xmlns:a16="http://schemas.microsoft.com/office/drawing/2014/main" id="{074A51D6-EB95-765A-475D-7B66820B88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2" name="Group 1008">
          <a:extLst>
            <a:ext uri="{FF2B5EF4-FFF2-40B4-BE49-F238E27FC236}">
              <a16:creationId xmlns:a16="http://schemas.microsoft.com/office/drawing/2014/main" id="{F96D15EA-C6EA-4494-A46E-30C12613B18F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93" name="Straight Connector 192">
            <a:extLst>
              <a:ext uri="{FF2B5EF4-FFF2-40B4-BE49-F238E27FC236}">
                <a16:creationId xmlns:a16="http://schemas.microsoft.com/office/drawing/2014/main" id="{B199554E-E400-C9F1-B59D-603D1E9650D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" name="Straight Connector 529">
            <a:extLst>
              <a:ext uri="{FF2B5EF4-FFF2-40B4-BE49-F238E27FC236}">
                <a16:creationId xmlns:a16="http://schemas.microsoft.com/office/drawing/2014/main" id="{2FF7AEF2-BDC6-067F-4ECF-66BA09EF8D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" name="Straight Connector 531">
            <a:extLst>
              <a:ext uri="{FF2B5EF4-FFF2-40B4-BE49-F238E27FC236}">
                <a16:creationId xmlns:a16="http://schemas.microsoft.com/office/drawing/2014/main" id="{16141067-F579-72C1-9D1F-751C0B895B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" name="Straight Connector 533">
            <a:extLst>
              <a:ext uri="{FF2B5EF4-FFF2-40B4-BE49-F238E27FC236}">
                <a16:creationId xmlns:a16="http://schemas.microsoft.com/office/drawing/2014/main" id="{3EA8CDA1-FCEC-02C2-77B9-5BB98795A4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" name="Straight Connector 535">
            <a:extLst>
              <a:ext uri="{FF2B5EF4-FFF2-40B4-BE49-F238E27FC236}">
                <a16:creationId xmlns:a16="http://schemas.microsoft.com/office/drawing/2014/main" id="{7066A8AB-8462-3D27-88F8-E8554D34D9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" name="Straight Connector 537">
            <a:extLst>
              <a:ext uri="{FF2B5EF4-FFF2-40B4-BE49-F238E27FC236}">
                <a16:creationId xmlns:a16="http://schemas.microsoft.com/office/drawing/2014/main" id="{DFA50059-D3C6-0069-AC7A-45ED16FEB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9" name="Group 1008">
          <a:extLst>
            <a:ext uri="{FF2B5EF4-FFF2-40B4-BE49-F238E27FC236}">
              <a16:creationId xmlns:a16="http://schemas.microsoft.com/office/drawing/2014/main" id="{2A24928E-45DD-4046-ABDE-AE264AEEB774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200" name="Straight Connector 199">
            <a:extLst>
              <a:ext uri="{FF2B5EF4-FFF2-40B4-BE49-F238E27FC236}">
                <a16:creationId xmlns:a16="http://schemas.microsoft.com/office/drawing/2014/main" id="{D9CD08B3-215B-7103-E100-1C84A62716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1" name="Straight Connector 529">
            <a:extLst>
              <a:ext uri="{FF2B5EF4-FFF2-40B4-BE49-F238E27FC236}">
                <a16:creationId xmlns:a16="http://schemas.microsoft.com/office/drawing/2014/main" id="{6154ED65-53B7-A181-67DD-851F4F464C4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" name="Straight Connector 531">
            <a:extLst>
              <a:ext uri="{FF2B5EF4-FFF2-40B4-BE49-F238E27FC236}">
                <a16:creationId xmlns:a16="http://schemas.microsoft.com/office/drawing/2014/main" id="{E961FFC6-2629-05F0-B6B8-E1E96B4CA6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" name="Straight Connector 533">
            <a:extLst>
              <a:ext uri="{FF2B5EF4-FFF2-40B4-BE49-F238E27FC236}">
                <a16:creationId xmlns:a16="http://schemas.microsoft.com/office/drawing/2014/main" id="{5AFCD744-A7AD-E865-67EE-D3EFAE39DE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" name="Straight Connector 535">
            <a:extLst>
              <a:ext uri="{FF2B5EF4-FFF2-40B4-BE49-F238E27FC236}">
                <a16:creationId xmlns:a16="http://schemas.microsoft.com/office/drawing/2014/main" id="{E33A5C00-CFDD-DD05-A92D-9528A39663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" name="Straight Connector 537">
            <a:extLst>
              <a:ext uri="{FF2B5EF4-FFF2-40B4-BE49-F238E27FC236}">
                <a16:creationId xmlns:a16="http://schemas.microsoft.com/office/drawing/2014/main" id="{3A811CC1-FB6B-BB51-31D4-64A5B6943A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206" name="Group 1008">
          <a:extLst>
            <a:ext uri="{FF2B5EF4-FFF2-40B4-BE49-F238E27FC236}">
              <a16:creationId xmlns:a16="http://schemas.microsoft.com/office/drawing/2014/main" id="{C4004B11-92C2-4008-B5DF-3C2FCF32C107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207" name="Straight Connector 206">
            <a:extLst>
              <a:ext uri="{FF2B5EF4-FFF2-40B4-BE49-F238E27FC236}">
                <a16:creationId xmlns:a16="http://schemas.microsoft.com/office/drawing/2014/main" id="{685D7467-2B4B-90B4-04EE-19D49FA95D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" name="Straight Connector 529">
            <a:extLst>
              <a:ext uri="{FF2B5EF4-FFF2-40B4-BE49-F238E27FC236}">
                <a16:creationId xmlns:a16="http://schemas.microsoft.com/office/drawing/2014/main" id="{7D818EFD-56EF-737C-656F-47C26450E37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" name="Straight Connector 531">
            <a:extLst>
              <a:ext uri="{FF2B5EF4-FFF2-40B4-BE49-F238E27FC236}">
                <a16:creationId xmlns:a16="http://schemas.microsoft.com/office/drawing/2014/main" id="{8CF02737-6779-E84C-4DAF-A6F10BD7B5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" name="Straight Connector 533">
            <a:extLst>
              <a:ext uri="{FF2B5EF4-FFF2-40B4-BE49-F238E27FC236}">
                <a16:creationId xmlns:a16="http://schemas.microsoft.com/office/drawing/2014/main" id="{160741B7-DC93-D5C0-8871-A3BA3A3C2A2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" name="Straight Connector 535">
            <a:extLst>
              <a:ext uri="{FF2B5EF4-FFF2-40B4-BE49-F238E27FC236}">
                <a16:creationId xmlns:a16="http://schemas.microsoft.com/office/drawing/2014/main" id="{CBE1FA5A-BDC1-B279-FCCE-9EEA623CAC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" name="Straight Connector 537">
            <a:extLst>
              <a:ext uri="{FF2B5EF4-FFF2-40B4-BE49-F238E27FC236}">
                <a16:creationId xmlns:a16="http://schemas.microsoft.com/office/drawing/2014/main" id="{8AFA039C-A469-CB8D-EB9A-AA75A3807B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13" name="Group 1008">
          <a:extLst>
            <a:ext uri="{FF2B5EF4-FFF2-40B4-BE49-F238E27FC236}">
              <a16:creationId xmlns:a16="http://schemas.microsoft.com/office/drawing/2014/main" id="{31057378-4BAF-4355-AEEE-6F22FE14D286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14" name="Straight Connector 213">
            <a:extLst>
              <a:ext uri="{FF2B5EF4-FFF2-40B4-BE49-F238E27FC236}">
                <a16:creationId xmlns:a16="http://schemas.microsoft.com/office/drawing/2014/main" id="{1CFF60B3-EA96-B84F-315C-470671A31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" name="Straight Connector 529">
            <a:extLst>
              <a:ext uri="{FF2B5EF4-FFF2-40B4-BE49-F238E27FC236}">
                <a16:creationId xmlns:a16="http://schemas.microsoft.com/office/drawing/2014/main" id="{AD645BA4-0C97-59D3-DB7A-4CF16AEEEA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" name="Straight Connector 531">
            <a:extLst>
              <a:ext uri="{FF2B5EF4-FFF2-40B4-BE49-F238E27FC236}">
                <a16:creationId xmlns:a16="http://schemas.microsoft.com/office/drawing/2014/main" id="{B5F8F99A-06EA-E57F-42D9-89F9CC290B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" name="Straight Connector 533">
            <a:extLst>
              <a:ext uri="{FF2B5EF4-FFF2-40B4-BE49-F238E27FC236}">
                <a16:creationId xmlns:a16="http://schemas.microsoft.com/office/drawing/2014/main" id="{1E39DF2D-5FA6-44C2-030E-EFA48D016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" name="Straight Connector 535">
            <a:extLst>
              <a:ext uri="{FF2B5EF4-FFF2-40B4-BE49-F238E27FC236}">
                <a16:creationId xmlns:a16="http://schemas.microsoft.com/office/drawing/2014/main" id="{25DB4E3A-74D4-07DF-4712-1F1345DBD6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" name="Straight Connector 537">
            <a:extLst>
              <a:ext uri="{FF2B5EF4-FFF2-40B4-BE49-F238E27FC236}">
                <a16:creationId xmlns:a16="http://schemas.microsoft.com/office/drawing/2014/main" id="{E9D09A57-E839-5A86-DB1D-919EE6B382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0" name="Group 1008">
          <a:extLst>
            <a:ext uri="{FF2B5EF4-FFF2-40B4-BE49-F238E27FC236}">
              <a16:creationId xmlns:a16="http://schemas.microsoft.com/office/drawing/2014/main" id="{E91FD923-52F0-40CF-ACCA-DA63A2968611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21" name="Straight Connector 220">
            <a:extLst>
              <a:ext uri="{FF2B5EF4-FFF2-40B4-BE49-F238E27FC236}">
                <a16:creationId xmlns:a16="http://schemas.microsoft.com/office/drawing/2014/main" id="{96D6A082-6444-8E8F-70BB-1E2A162AED8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2" name="Straight Connector 529">
            <a:extLst>
              <a:ext uri="{FF2B5EF4-FFF2-40B4-BE49-F238E27FC236}">
                <a16:creationId xmlns:a16="http://schemas.microsoft.com/office/drawing/2014/main" id="{F8D73BE3-9FE3-36AC-270A-177395427A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" name="Straight Connector 531">
            <a:extLst>
              <a:ext uri="{FF2B5EF4-FFF2-40B4-BE49-F238E27FC236}">
                <a16:creationId xmlns:a16="http://schemas.microsoft.com/office/drawing/2014/main" id="{FC374D9A-B08D-CD85-3880-1D0E1C6CC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" name="Straight Connector 533">
            <a:extLst>
              <a:ext uri="{FF2B5EF4-FFF2-40B4-BE49-F238E27FC236}">
                <a16:creationId xmlns:a16="http://schemas.microsoft.com/office/drawing/2014/main" id="{DED67FC6-EC2C-1DD7-34C2-79B9799DBC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" name="Straight Connector 535">
            <a:extLst>
              <a:ext uri="{FF2B5EF4-FFF2-40B4-BE49-F238E27FC236}">
                <a16:creationId xmlns:a16="http://schemas.microsoft.com/office/drawing/2014/main" id="{DC9C4F12-7E7D-7766-DD02-EE012248F9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" name="Straight Connector 537">
            <a:extLst>
              <a:ext uri="{FF2B5EF4-FFF2-40B4-BE49-F238E27FC236}">
                <a16:creationId xmlns:a16="http://schemas.microsoft.com/office/drawing/2014/main" id="{DF186C82-596D-7AFD-7268-C7E6720C47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7" name="Group 1008">
          <a:extLst>
            <a:ext uri="{FF2B5EF4-FFF2-40B4-BE49-F238E27FC236}">
              <a16:creationId xmlns:a16="http://schemas.microsoft.com/office/drawing/2014/main" id="{374376F9-FEBD-4F58-A8CE-339A9BE8911B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28" name="Straight Connector 227">
            <a:extLst>
              <a:ext uri="{FF2B5EF4-FFF2-40B4-BE49-F238E27FC236}">
                <a16:creationId xmlns:a16="http://schemas.microsoft.com/office/drawing/2014/main" id="{7DAB8BD6-C738-3468-23BE-07C09220B5B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" name="Straight Connector 529">
            <a:extLst>
              <a:ext uri="{FF2B5EF4-FFF2-40B4-BE49-F238E27FC236}">
                <a16:creationId xmlns:a16="http://schemas.microsoft.com/office/drawing/2014/main" id="{C50347ED-973D-45EE-393E-67792F14DD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" name="Straight Connector 531">
            <a:extLst>
              <a:ext uri="{FF2B5EF4-FFF2-40B4-BE49-F238E27FC236}">
                <a16:creationId xmlns:a16="http://schemas.microsoft.com/office/drawing/2014/main" id="{90A0407E-2850-38E4-A7BD-D86640987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" name="Straight Connector 533">
            <a:extLst>
              <a:ext uri="{FF2B5EF4-FFF2-40B4-BE49-F238E27FC236}">
                <a16:creationId xmlns:a16="http://schemas.microsoft.com/office/drawing/2014/main" id="{F3DF12AE-A6FE-BAF6-DBF3-F9EF62691A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" name="Straight Connector 535">
            <a:extLst>
              <a:ext uri="{FF2B5EF4-FFF2-40B4-BE49-F238E27FC236}">
                <a16:creationId xmlns:a16="http://schemas.microsoft.com/office/drawing/2014/main" id="{A837ADE4-EDD1-3AFD-9130-CE23A3B7C4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" name="Straight Connector 537">
            <a:extLst>
              <a:ext uri="{FF2B5EF4-FFF2-40B4-BE49-F238E27FC236}">
                <a16:creationId xmlns:a16="http://schemas.microsoft.com/office/drawing/2014/main" id="{572AD0D2-DE89-1D70-11DB-779065606E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34" name="Group 1008">
          <a:extLst>
            <a:ext uri="{FF2B5EF4-FFF2-40B4-BE49-F238E27FC236}">
              <a16:creationId xmlns:a16="http://schemas.microsoft.com/office/drawing/2014/main" id="{64A4684B-8121-4E4A-A475-1487A1FCEE19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35" name="Straight Connector 234">
            <a:extLst>
              <a:ext uri="{FF2B5EF4-FFF2-40B4-BE49-F238E27FC236}">
                <a16:creationId xmlns:a16="http://schemas.microsoft.com/office/drawing/2014/main" id="{774D39AE-540B-8640-B763-2DE3EC746D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" name="Straight Connector 529">
            <a:extLst>
              <a:ext uri="{FF2B5EF4-FFF2-40B4-BE49-F238E27FC236}">
                <a16:creationId xmlns:a16="http://schemas.microsoft.com/office/drawing/2014/main" id="{A059F5BD-6643-5825-FBD5-977D5F9BE6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" name="Straight Connector 531">
            <a:extLst>
              <a:ext uri="{FF2B5EF4-FFF2-40B4-BE49-F238E27FC236}">
                <a16:creationId xmlns:a16="http://schemas.microsoft.com/office/drawing/2014/main" id="{E1C52B39-1BA3-C9CA-06CF-9E7C406A1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" name="Straight Connector 533">
            <a:extLst>
              <a:ext uri="{FF2B5EF4-FFF2-40B4-BE49-F238E27FC236}">
                <a16:creationId xmlns:a16="http://schemas.microsoft.com/office/drawing/2014/main" id="{294CFC99-D29F-BE26-C011-27FD3BF19C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" name="Straight Connector 535">
            <a:extLst>
              <a:ext uri="{FF2B5EF4-FFF2-40B4-BE49-F238E27FC236}">
                <a16:creationId xmlns:a16="http://schemas.microsoft.com/office/drawing/2014/main" id="{817260AA-3B77-4BE2-70AF-937CE32037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" name="Straight Connector 537">
            <a:extLst>
              <a:ext uri="{FF2B5EF4-FFF2-40B4-BE49-F238E27FC236}">
                <a16:creationId xmlns:a16="http://schemas.microsoft.com/office/drawing/2014/main" id="{B565E96D-36F5-07D0-DE9A-8F61C7A5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1" name="Group 1008">
          <a:extLst>
            <a:ext uri="{FF2B5EF4-FFF2-40B4-BE49-F238E27FC236}">
              <a16:creationId xmlns:a16="http://schemas.microsoft.com/office/drawing/2014/main" id="{C0C79BE2-6B0F-4253-B3FB-7C5E3BF8B2ED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42" name="Straight Connector 241">
            <a:extLst>
              <a:ext uri="{FF2B5EF4-FFF2-40B4-BE49-F238E27FC236}">
                <a16:creationId xmlns:a16="http://schemas.microsoft.com/office/drawing/2014/main" id="{E7ADE3FB-3F17-AFD8-CA6F-12399A80DE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" name="Straight Connector 529">
            <a:extLst>
              <a:ext uri="{FF2B5EF4-FFF2-40B4-BE49-F238E27FC236}">
                <a16:creationId xmlns:a16="http://schemas.microsoft.com/office/drawing/2014/main" id="{A55B4C88-11E8-E4BA-F1D7-DE720349A7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" name="Straight Connector 531">
            <a:extLst>
              <a:ext uri="{FF2B5EF4-FFF2-40B4-BE49-F238E27FC236}">
                <a16:creationId xmlns:a16="http://schemas.microsoft.com/office/drawing/2014/main" id="{FE9C4C66-DF6F-26D1-67E3-972F3A3338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" name="Straight Connector 533">
            <a:extLst>
              <a:ext uri="{FF2B5EF4-FFF2-40B4-BE49-F238E27FC236}">
                <a16:creationId xmlns:a16="http://schemas.microsoft.com/office/drawing/2014/main" id="{1E21DC95-3F5F-3960-C363-D8FC6E0659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" name="Straight Connector 535">
            <a:extLst>
              <a:ext uri="{FF2B5EF4-FFF2-40B4-BE49-F238E27FC236}">
                <a16:creationId xmlns:a16="http://schemas.microsoft.com/office/drawing/2014/main" id="{AFBD5E1B-9403-38C5-606C-D31708DC81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" name="Straight Connector 537">
            <a:extLst>
              <a:ext uri="{FF2B5EF4-FFF2-40B4-BE49-F238E27FC236}">
                <a16:creationId xmlns:a16="http://schemas.microsoft.com/office/drawing/2014/main" id="{A0C8A71B-6232-62CC-565E-1EB2C63829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8" name="Group 1008">
          <a:extLst>
            <a:ext uri="{FF2B5EF4-FFF2-40B4-BE49-F238E27FC236}">
              <a16:creationId xmlns:a16="http://schemas.microsoft.com/office/drawing/2014/main" id="{8A64D648-B8BE-4DD6-8677-1AE5FA7A5B00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49" name="Straight Connector 248">
            <a:extLst>
              <a:ext uri="{FF2B5EF4-FFF2-40B4-BE49-F238E27FC236}">
                <a16:creationId xmlns:a16="http://schemas.microsoft.com/office/drawing/2014/main" id="{B34A27EB-F30F-9A02-EF80-EA910FBA3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" name="Straight Connector 529">
            <a:extLst>
              <a:ext uri="{FF2B5EF4-FFF2-40B4-BE49-F238E27FC236}">
                <a16:creationId xmlns:a16="http://schemas.microsoft.com/office/drawing/2014/main" id="{07D0807D-2C17-4BC9-880D-7DE91B6B2F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" name="Straight Connector 531">
            <a:extLst>
              <a:ext uri="{FF2B5EF4-FFF2-40B4-BE49-F238E27FC236}">
                <a16:creationId xmlns:a16="http://schemas.microsoft.com/office/drawing/2014/main" id="{BDD9B67D-901D-58CB-62CB-A811D2EFC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" name="Straight Connector 533">
            <a:extLst>
              <a:ext uri="{FF2B5EF4-FFF2-40B4-BE49-F238E27FC236}">
                <a16:creationId xmlns:a16="http://schemas.microsoft.com/office/drawing/2014/main" id="{FE37E984-0AEE-F12F-1535-D5351DFEB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" name="Straight Connector 535">
            <a:extLst>
              <a:ext uri="{FF2B5EF4-FFF2-40B4-BE49-F238E27FC236}">
                <a16:creationId xmlns:a16="http://schemas.microsoft.com/office/drawing/2014/main" id="{70A4B41C-E45B-4A06-EDF7-3766F46061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" name="Straight Connector 537">
            <a:extLst>
              <a:ext uri="{FF2B5EF4-FFF2-40B4-BE49-F238E27FC236}">
                <a16:creationId xmlns:a16="http://schemas.microsoft.com/office/drawing/2014/main" id="{8F2F8B5A-6316-3DB2-4E15-E27B5F1645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55" name="Group 1008">
          <a:extLst>
            <a:ext uri="{FF2B5EF4-FFF2-40B4-BE49-F238E27FC236}">
              <a16:creationId xmlns:a16="http://schemas.microsoft.com/office/drawing/2014/main" id="{9342DB68-75F7-46DC-8C4D-29AECB1FB3EA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56" name="Straight Connector 255">
            <a:extLst>
              <a:ext uri="{FF2B5EF4-FFF2-40B4-BE49-F238E27FC236}">
                <a16:creationId xmlns:a16="http://schemas.microsoft.com/office/drawing/2014/main" id="{E42D05F3-E9B4-2A92-5F2C-6838634F99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" name="Straight Connector 529">
            <a:extLst>
              <a:ext uri="{FF2B5EF4-FFF2-40B4-BE49-F238E27FC236}">
                <a16:creationId xmlns:a16="http://schemas.microsoft.com/office/drawing/2014/main" id="{DA29DE67-A111-514D-1BDD-E68172F6C5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" name="Straight Connector 531">
            <a:extLst>
              <a:ext uri="{FF2B5EF4-FFF2-40B4-BE49-F238E27FC236}">
                <a16:creationId xmlns:a16="http://schemas.microsoft.com/office/drawing/2014/main" id="{493B3E15-9AB5-35ED-053B-79B3C3EED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" name="Straight Connector 533">
            <a:extLst>
              <a:ext uri="{FF2B5EF4-FFF2-40B4-BE49-F238E27FC236}">
                <a16:creationId xmlns:a16="http://schemas.microsoft.com/office/drawing/2014/main" id="{90FF04EA-01B7-64B0-FFAC-7B0A495608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" name="Straight Connector 535">
            <a:extLst>
              <a:ext uri="{FF2B5EF4-FFF2-40B4-BE49-F238E27FC236}">
                <a16:creationId xmlns:a16="http://schemas.microsoft.com/office/drawing/2014/main" id="{2BECEFD3-9DB2-AF34-017E-FD6EA68F62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" name="Straight Connector 537">
            <a:extLst>
              <a:ext uri="{FF2B5EF4-FFF2-40B4-BE49-F238E27FC236}">
                <a16:creationId xmlns:a16="http://schemas.microsoft.com/office/drawing/2014/main" id="{A5517D5D-35A7-EA06-ED06-39DE970126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2" name="Group 1008">
          <a:extLst>
            <a:ext uri="{FF2B5EF4-FFF2-40B4-BE49-F238E27FC236}">
              <a16:creationId xmlns:a16="http://schemas.microsoft.com/office/drawing/2014/main" id="{A3606B4A-D89C-423C-9F08-818B9E5FB060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63" name="Straight Connector 262">
            <a:extLst>
              <a:ext uri="{FF2B5EF4-FFF2-40B4-BE49-F238E27FC236}">
                <a16:creationId xmlns:a16="http://schemas.microsoft.com/office/drawing/2014/main" id="{B89DEE30-98B0-5342-DBF8-B7E252AEA6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" name="Straight Connector 529">
            <a:extLst>
              <a:ext uri="{FF2B5EF4-FFF2-40B4-BE49-F238E27FC236}">
                <a16:creationId xmlns:a16="http://schemas.microsoft.com/office/drawing/2014/main" id="{4DD98982-7F83-8DFE-89A7-B5DBB15422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" name="Straight Connector 531">
            <a:extLst>
              <a:ext uri="{FF2B5EF4-FFF2-40B4-BE49-F238E27FC236}">
                <a16:creationId xmlns:a16="http://schemas.microsoft.com/office/drawing/2014/main" id="{B8FC9DD3-2A25-844B-C17E-52F6807E32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" name="Straight Connector 533">
            <a:extLst>
              <a:ext uri="{FF2B5EF4-FFF2-40B4-BE49-F238E27FC236}">
                <a16:creationId xmlns:a16="http://schemas.microsoft.com/office/drawing/2014/main" id="{1B8DEECF-34C1-C070-939E-D7DB4B116C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" name="Straight Connector 535">
            <a:extLst>
              <a:ext uri="{FF2B5EF4-FFF2-40B4-BE49-F238E27FC236}">
                <a16:creationId xmlns:a16="http://schemas.microsoft.com/office/drawing/2014/main" id="{F33129EF-9CCA-34C0-C58E-D87EB214D71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" name="Straight Connector 537">
            <a:extLst>
              <a:ext uri="{FF2B5EF4-FFF2-40B4-BE49-F238E27FC236}">
                <a16:creationId xmlns:a16="http://schemas.microsoft.com/office/drawing/2014/main" id="{66DAD8C9-AA5D-C509-2BBC-E8667D59BA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9" name="Group 1008">
          <a:extLst>
            <a:ext uri="{FF2B5EF4-FFF2-40B4-BE49-F238E27FC236}">
              <a16:creationId xmlns:a16="http://schemas.microsoft.com/office/drawing/2014/main" id="{F43A774A-54E0-47BC-875A-D52AD52017FD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70" name="Straight Connector 269">
            <a:extLst>
              <a:ext uri="{FF2B5EF4-FFF2-40B4-BE49-F238E27FC236}">
                <a16:creationId xmlns:a16="http://schemas.microsoft.com/office/drawing/2014/main" id="{5F7B6DB5-4FF5-5AEA-AB60-7516FFEE42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" name="Straight Connector 529">
            <a:extLst>
              <a:ext uri="{FF2B5EF4-FFF2-40B4-BE49-F238E27FC236}">
                <a16:creationId xmlns:a16="http://schemas.microsoft.com/office/drawing/2014/main" id="{95F39E40-9769-319D-00B7-EC4B6E6863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" name="Straight Connector 531">
            <a:extLst>
              <a:ext uri="{FF2B5EF4-FFF2-40B4-BE49-F238E27FC236}">
                <a16:creationId xmlns:a16="http://schemas.microsoft.com/office/drawing/2014/main" id="{B6E74C06-B399-7939-842B-47BA664FAA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" name="Straight Connector 533">
            <a:extLst>
              <a:ext uri="{FF2B5EF4-FFF2-40B4-BE49-F238E27FC236}">
                <a16:creationId xmlns:a16="http://schemas.microsoft.com/office/drawing/2014/main" id="{4D19AC14-AA5D-2E86-3EB4-95813F1A25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" name="Straight Connector 535">
            <a:extLst>
              <a:ext uri="{FF2B5EF4-FFF2-40B4-BE49-F238E27FC236}">
                <a16:creationId xmlns:a16="http://schemas.microsoft.com/office/drawing/2014/main" id="{8B08E43A-9E0C-CDF5-1FBF-D4E42B0208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" name="Straight Connector 537">
            <a:extLst>
              <a:ext uri="{FF2B5EF4-FFF2-40B4-BE49-F238E27FC236}">
                <a16:creationId xmlns:a16="http://schemas.microsoft.com/office/drawing/2014/main" id="{85A56EF3-04C8-4C62-926D-241F069387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76" name="Group 1008">
          <a:extLst>
            <a:ext uri="{FF2B5EF4-FFF2-40B4-BE49-F238E27FC236}">
              <a16:creationId xmlns:a16="http://schemas.microsoft.com/office/drawing/2014/main" id="{9BD8FCC0-93E9-4EF5-8BAE-FA0762200EF2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77" name="Straight Connector 276">
            <a:extLst>
              <a:ext uri="{FF2B5EF4-FFF2-40B4-BE49-F238E27FC236}">
                <a16:creationId xmlns:a16="http://schemas.microsoft.com/office/drawing/2014/main" id="{3DD7C125-2EC0-F64F-90C7-660941AF2C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" name="Straight Connector 529">
            <a:extLst>
              <a:ext uri="{FF2B5EF4-FFF2-40B4-BE49-F238E27FC236}">
                <a16:creationId xmlns:a16="http://schemas.microsoft.com/office/drawing/2014/main" id="{670A2C80-0323-FB02-B847-15E039AA52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" name="Straight Connector 531">
            <a:extLst>
              <a:ext uri="{FF2B5EF4-FFF2-40B4-BE49-F238E27FC236}">
                <a16:creationId xmlns:a16="http://schemas.microsoft.com/office/drawing/2014/main" id="{56290C54-464E-F6A4-6605-0B2304EE0C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" name="Straight Connector 533">
            <a:extLst>
              <a:ext uri="{FF2B5EF4-FFF2-40B4-BE49-F238E27FC236}">
                <a16:creationId xmlns:a16="http://schemas.microsoft.com/office/drawing/2014/main" id="{0AB531A8-D53E-D583-C6DA-35075D6F13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" name="Straight Connector 535">
            <a:extLst>
              <a:ext uri="{FF2B5EF4-FFF2-40B4-BE49-F238E27FC236}">
                <a16:creationId xmlns:a16="http://schemas.microsoft.com/office/drawing/2014/main" id="{CC3B546B-C4DF-D4D0-D3B5-23D62001D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" name="Straight Connector 537">
            <a:extLst>
              <a:ext uri="{FF2B5EF4-FFF2-40B4-BE49-F238E27FC236}">
                <a16:creationId xmlns:a16="http://schemas.microsoft.com/office/drawing/2014/main" id="{258BEBB3-3937-ADFE-1A04-30370EAD13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83" name="Group 1008">
          <a:extLst>
            <a:ext uri="{FF2B5EF4-FFF2-40B4-BE49-F238E27FC236}">
              <a16:creationId xmlns:a16="http://schemas.microsoft.com/office/drawing/2014/main" id="{63E9BFCF-8E45-43A9-81D1-54CC50CBB72F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84" name="Straight Connector 283">
            <a:extLst>
              <a:ext uri="{FF2B5EF4-FFF2-40B4-BE49-F238E27FC236}">
                <a16:creationId xmlns:a16="http://schemas.microsoft.com/office/drawing/2014/main" id="{0ABF3ECB-2ADF-B6A1-7BDD-39154CDF31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" name="Straight Connector 529">
            <a:extLst>
              <a:ext uri="{FF2B5EF4-FFF2-40B4-BE49-F238E27FC236}">
                <a16:creationId xmlns:a16="http://schemas.microsoft.com/office/drawing/2014/main" id="{0376CE86-1032-EA93-258C-50587BC5DF1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" name="Straight Connector 531">
            <a:extLst>
              <a:ext uri="{FF2B5EF4-FFF2-40B4-BE49-F238E27FC236}">
                <a16:creationId xmlns:a16="http://schemas.microsoft.com/office/drawing/2014/main" id="{4924DE89-BCB8-6AFE-A099-AEFBB935A4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" name="Straight Connector 533">
            <a:extLst>
              <a:ext uri="{FF2B5EF4-FFF2-40B4-BE49-F238E27FC236}">
                <a16:creationId xmlns:a16="http://schemas.microsoft.com/office/drawing/2014/main" id="{FEA863D7-54D8-FD4E-E36B-F8CC509449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" name="Straight Connector 535">
            <a:extLst>
              <a:ext uri="{FF2B5EF4-FFF2-40B4-BE49-F238E27FC236}">
                <a16:creationId xmlns:a16="http://schemas.microsoft.com/office/drawing/2014/main" id="{2BF7B0BB-3010-BB46-C3B6-EF02EE2E3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" name="Straight Connector 537">
            <a:extLst>
              <a:ext uri="{FF2B5EF4-FFF2-40B4-BE49-F238E27FC236}">
                <a16:creationId xmlns:a16="http://schemas.microsoft.com/office/drawing/2014/main" id="{11BC94D0-8668-0945-A1EE-9BB8D6D36F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0" name="Group 1008">
          <a:extLst>
            <a:ext uri="{FF2B5EF4-FFF2-40B4-BE49-F238E27FC236}">
              <a16:creationId xmlns:a16="http://schemas.microsoft.com/office/drawing/2014/main" id="{43E34916-3B0E-4438-B5DF-86C1A045AAC5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91" name="Straight Connector 290">
            <a:extLst>
              <a:ext uri="{FF2B5EF4-FFF2-40B4-BE49-F238E27FC236}">
                <a16:creationId xmlns:a16="http://schemas.microsoft.com/office/drawing/2014/main" id="{888988D3-8562-02BB-22D4-6605BEA85F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" name="Straight Connector 529">
            <a:extLst>
              <a:ext uri="{FF2B5EF4-FFF2-40B4-BE49-F238E27FC236}">
                <a16:creationId xmlns:a16="http://schemas.microsoft.com/office/drawing/2014/main" id="{D29A281F-4A60-F681-6752-8DB8FC5FF4E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" name="Straight Connector 531">
            <a:extLst>
              <a:ext uri="{FF2B5EF4-FFF2-40B4-BE49-F238E27FC236}">
                <a16:creationId xmlns:a16="http://schemas.microsoft.com/office/drawing/2014/main" id="{77C77C2B-6389-3437-6C6B-4E3D9476B5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" name="Straight Connector 533">
            <a:extLst>
              <a:ext uri="{FF2B5EF4-FFF2-40B4-BE49-F238E27FC236}">
                <a16:creationId xmlns:a16="http://schemas.microsoft.com/office/drawing/2014/main" id="{DF9EDFF9-C392-C8EF-502F-70B0750821F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" name="Straight Connector 535">
            <a:extLst>
              <a:ext uri="{FF2B5EF4-FFF2-40B4-BE49-F238E27FC236}">
                <a16:creationId xmlns:a16="http://schemas.microsoft.com/office/drawing/2014/main" id="{8D72DA61-E62B-78AB-A195-DFF6EB22C2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" name="Straight Connector 537">
            <a:extLst>
              <a:ext uri="{FF2B5EF4-FFF2-40B4-BE49-F238E27FC236}">
                <a16:creationId xmlns:a16="http://schemas.microsoft.com/office/drawing/2014/main" id="{87590BC8-DA14-D176-BE3E-0CACECB1D5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7" name="Group 1008">
          <a:extLst>
            <a:ext uri="{FF2B5EF4-FFF2-40B4-BE49-F238E27FC236}">
              <a16:creationId xmlns:a16="http://schemas.microsoft.com/office/drawing/2014/main" id="{09C4F5A5-A86F-4EE3-9477-F1B28F00CAC7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98" name="Straight Connector 297">
            <a:extLst>
              <a:ext uri="{FF2B5EF4-FFF2-40B4-BE49-F238E27FC236}">
                <a16:creationId xmlns:a16="http://schemas.microsoft.com/office/drawing/2014/main" id="{85D2676E-C97D-EF15-4598-EB90AEDFCE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" name="Straight Connector 529">
            <a:extLst>
              <a:ext uri="{FF2B5EF4-FFF2-40B4-BE49-F238E27FC236}">
                <a16:creationId xmlns:a16="http://schemas.microsoft.com/office/drawing/2014/main" id="{687B6450-87A5-5BCA-BA09-FA226E8256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" name="Straight Connector 531">
            <a:extLst>
              <a:ext uri="{FF2B5EF4-FFF2-40B4-BE49-F238E27FC236}">
                <a16:creationId xmlns:a16="http://schemas.microsoft.com/office/drawing/2014/main" id="{12E427C2-AB63-9345-1299-7178FAC0CB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1" name="Straight Connector 533">
            <a:extLst>
              <a:ext uri="{FF2B5EF4-FFF2-40B4-BE49-F238E27FC236}">
                <a16:creationId xmlns:a16="http://schemas.microsoft.com/office/drawing/2014/main" id="{1F968ACC-11B3-F4C9-F0BD-E49F085CEF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2" name="Straight Connector 535">
            <a:extLst>
              <a:ext uri="{FF2B5EF4-FFF2-40B4-BE49-F238E27FC236}">
                <a16:creationId xmlns:a16="http://schemas.microsoft.com/office/drawing/2014/main" id="{C88C1ACC-4D04-551E-FDCD-4A9FE7AB22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3" name="Straight Connector 537">
            <a:extLst>
              <a:ext uri="{FF2B5EF4-FFF2-40B4-BE49-F238E27FC236}">
                <a16:creationId xmlns:a16="http://schemas.microsoft.com/office/drawing/2014/main" id="{62E3EC98-E8A3-7893-3CA1-7D2E4DE6CD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04" name="Group 1008">
          <a:extLst>
            <a:ext uri="{FF2B5EF4-FFF2-40B4-BE49-F238E27FC236}">
              <a16:creationId xmlns:a16="http://schemas.microsoft.com/office/drawing/2014/main" id="{F633E597-1A41-49C9-B629-6F4ED0B10BF1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05" name="Straight Connector 304">
            <a:extLst>
              <a:ext uri="{FF2B5EF4-FFF2-40B4-BE49-F238E27FC236}">
                <a16:creationId xmlns:a16="http://schemas.microsoft.com/office/drawing/2014/main" id="{22575AB0-FDC2-95F5-0165-FB98ECE43A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6" name="Straight Connector 529">
            <a:extLst>
              <a:ext uri="{FF2B5EF4-FFF2-40B4-BE49-F238E27FC236}">
                <a16:creationId xmlns:a16="http://schemas.microsoft.com/office/drawing/2014/main" id="{61C7CECC-9C90-6723-53BE-9D504017BB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7" name="Straight Connector 531">
            <a:extLst>
              <a:ext uri="{FF2B5EF4-FFF2-40B4-BE49-F238E27FC236}">
                <a16:creationId xmlns:a16="http://schemas.microsoft.com/office/drawing/2014/main" id="{0235CF7E-275C-B7D3-5FEB-10185B1D88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8" name="Straight Connector 533">
            <a:extLst>
              <a:ext uri="{FF2B5EF4-FFF2-40B4-BE49-F238E27FC236}">
                <a16:creationId xmlns:a16="http://schemas.microsoft.com/office/drawing/2014/main" id="{680156B3-0AE6-D9C0-5E5D-996DD0B108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9" name="Straight Connector 535">
            <a:extLst>
              <a:ext uri="{FF2B5EF4-FFF2-40B4-BE49-F238E27FC236}">
                <a16:creationId xmlns:a16="http://schemas.microsoft.com/office/drawing/2014/main" id="{D09BEFD8-00C0-445B-9F2B-F45205B575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0" name="Straight Connector 537">
            <a:extLst>
              <a:ext uri="{FF2B5EF4-FFF2-40B4-BE49-F238E27FC236}">
                <a16:creationId xmlns:a16="http://schemas.microsoft.com/office/drawing/2014/main" id="{A3592CD0-C7CF-FF13-4140-B3888042F5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1" name="Group 1008">
          <a:extLst>
            <a:ext uri="{FF2B5EF4-FFF2-40B4-BE49-F238E27FC236}">
              <a16:creationId xmlns:a16="http://schemas.microsoft.com/office/drawing/2014/main" id="{FDC72537-A6FC-4C40-BED4-513C706E9AA5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12" name="Straight Connector 311">
            <a:extLst>
              <a:ext uri="{FF2B5EF4-FFF2-40B4-BE49-F238E27FC236}">
                <a16:creationId xmlns:a16="http://schemas.microsoft.com/office/drawing/2014/main" id="{8FF39332-9AE9-ECBF-E32A-3595664746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3" name="Straight Connector 529">
            <a:extLst>
              <a:ext uri="{FF2B5EF4-FFF2-40B4-BE49-F238E27FC236}">
                <a16:creationId xmlns:a16="http://schemas.microsoft.com/office/drawing/2014/main" id="{BEA340C6-4805-3752-60BE-37718AF25D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4" name="Straight Connector 531">
            <a:extLst>
              <a:ext uri="{FF2B5EF4-FFF2-40B4-BE49-F238E27FC236}">
                <a16:creationId xmlns:a16="http://schemas.microsoft.com/office/drawing/2014/main" id="{7726BAAE-1DD1-1F96-8558-DECBC91630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" name="Straight Connector 533">
            <a:extLst>
              <a:ext uri="{FF2B5EF4-FFF2-40B4-BE49-F238E27FC236}">
                <a16:creationId xmlns:a16="http://schemas.microsoft.com/office/drawing/2014/main" id="{E909B79D-F908-34BF-86EA-9D675B33059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6" name="Straight Connector 535">
            <a:extLst>
              <a:ext uri="{FF2B5EF4-FFF2-40B4-BE49-F238E27FC236}">
                <a16:creationId xmlns:a16="http://schemas.microsoft.com/office/drawing/2014/main" id="{655EF8BF-072A-71E3-778A-80F1B7C971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7" name="Straight Connector 537">
            <a:extLst>
              <a:ext uri="{FF2B5EF4-FFF2-40B4-BE49-F238E27FC236}">
                <a16:creationId xmlns:a16="http://schemas.microsoft.com/office/drawing/2014/main" id="{5BD67AE1-6DCB-CDF4-E386-9DD00AC661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8" name="Group 1008">
          <a:extLst>
            <a:ext uri="{FF2B5EF4-FFF2-40B4-BE49-F238E27FC236}">
              <a16:creationId xmlns:a16="http://schemas.microsoft.com/office/drawing/2014/main" id="{B648FEFD-4553-494C-A47C-C23E4288378E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19" name="Straight Connector 318">
            <a:extLst>
              <a:ext uri="{FF2B5EF4-FFF2-40B4-BE49-F238E27FC236}">
                <a16:creationId xmlns:a16="http://schemas.microsoft.com/office/drawing/2014/main" id="{DBE17B01-2A61-5C3B-3F57-5811274C0D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0" name="Straight Connector 529">
            <a:extLst>
              <a:ext uri="{FF2B5EF4-FFF2-40B4-BE49-F238E27FC236}">
                <a16:creationId xmlns:a16="http://schemas.microsoft.com/office/drawing/2014/main" id="{2302987D-59A4-C105-278E-411FBE8A59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1" name="Straight Connector 531">
            <a:extLst>
              <a:ext uri="{FF2B5EF4-FFF2-40B4-BE49-F238E27FC236}">
                <a16:creationId xmlns:a16="http://schemas.microsoft.com/office/drawing/2014/main" id="{D1FFBF42-1DFA-A0DA-2BEA-4E09EE61E4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2" name="Straight Connector 533">
            <a:extLst>
              <a:ext uri="{FF2B5EF4-FFF2-40B4-BE49-F238E27FC236}">
                <a16:creationId xmlns:a16="http://schemas.microsoft.com/office/drawing/2014/main" id="{41717FAD-6D2A-B14A-AEFC-4C2A0B43A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3" name="Straight Connector 535">
            <a:extLst>
              <a:ext uri="{FF2B5EF4-FFF2-40B4-BE49-F238E27FC236}">
                <a16:creationId xmlns:a16="http://schemas.microsoft.com/office/drawing/2014/main" id="{8F55D9A4-2FE8-A1A5-3B92-53E5FD2E311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4" name="Straight Connector 537">
            <a:extLst>
              <a:ext uri="{FF2B5EF4-FFF2-40B4-BE49-F238E27FC236}">
                <a16:creationId xmlns:a16="http://schemas.microsoft.com/office/drawing/2014/main" id="{762FCEC5-1DBA-E83D-1693-2C7E98F57E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25" name="Group 1008">
          <a:extLst>
            <a:ext uri="{FF2B5EF4-FFF2-40B4-BE49-F238E27FC236}">
              <a16:creationId xmlns:a16="http://schemas.microsoft.com/office/drawing/2014/main" id="{76CCA1CB-71C0-4859-B7FF-454D66A09270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26" name="Straight Connector 325">
            <a:extLst>
              <a:ext uri="{FF2B5EF4-FFF2-40B4-BE49-F238E27FC236}">
                <a16:creationId xmlns:a16="http://schemas.microsoft.com/office/drawing/2014/main" id="{8FC82016-B065-C13F-AF76-AB63DED2CF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7" name="Straight Connector 529">
            <a:extLst>
              <a:ext uri="{FF2B5EF4-FFF2-40B4-BE49-F238E27FC236}">
                <a16:creationId xmlns:a16="http://schemas.microsoft.com/office/drawing/2014/main" id="{EDDAD467-3513-9B3C-6A19-D7E4CE86C2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" name="Straight Connector 531">
            <a:extLst>
              <a:ext uri="{FF2B5EF4-FFF2-40B4-BE49-F238E27FC236}">
                <a16:creationId xmlns:a16="http://schemas.microsoft.com/office/drawing/2014/main" id="{91F3E57B-8991-F75D-60CB-EB0EA14D59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" name="Straight Connector 533">
            <a:extLst>
              <a:ext uri="{FF2B5EF4-FFF2-40B4-BE49-F238E27FC236}">
                <a16:creationId xmlns:a16="http://schemas.microsoft.com/office/drawing/2014/main" id="{E3A7B725-2E1A-C3A2-278F-CFF661E12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" name="Straight Connector 535">
            <a:extLst>
              <a:ext uri="{FF2B5EF4-FFF2-40B4-BE49-F238E27FC236}">
                <a16:creationId xmlns:a16="http://schemas.microsoft.com/office/drawing/2014/main" id="{305CE6E7-A9CD-C24B-240B-4419719A65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" name="Straight Connector 537">
            <a:extLst>
              <a:ext uri="{FF2B5EF4-FFF2-40B4-BE49-F238E27FC236}">
                <a16:creationId xmlns:a16="http://schemas.microsoft.com/office/drawing/2014/main" id="{84B21637-8C31-6674-BC0E-FC4584D01D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2" name="Group 1008">
          <a:extLst>
            <a:ext uri="{FF2B5EF4-FFF2-40B4-BE49-F238E27FC236}">
              <a16:creationId xmlns:a16="http://schemas.microsoft.com/office/drawing/2014/main" id="{44472F5B-FF1F-4C92-BFBB-EA83967D1820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33" name="Straight Connector 332">
            <a:extLst>
              <a:ext uri="{FF2B5EF4-FFF2-40B4-BE49-F238E27FC236}">
                <a16:creationId xmlns:a16="http://schemas.microsoft.com/office/drawing/2014/main" id="{CCB68FF7-C7AC-467A-FD74-805B85E989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" name="Straight Connector 529">
            <a:extLst>
              <a:ext uri="{FF2B5EF4-FFF2-40B4-BE49-F238E27FC236}">
                <a16:creationId xmlns:a16="http://schemas.microsoft.com/office/drawing/2014/main" id="{95FBF291-9D48-2AD0-6599-75833667AE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" name="Straight Connector 531">
            <a:extLst>
              <a:ext uri="{FF2B5EF4-FFF2-40B4-BE49-F238E27FC236}">
                <a16:creationId xmlns:a16="http://schemas.microsoft.com/office/drawing/2014/main" id="{B771E438-C835-6A5C-F4C7-9017D85AB3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" name="Straight Connector 533">
            <a:extLst>
              <a:ext uri="{FF2B5EF4-FFF2-40B4-BE49-F238E27FC236}">
                <a16:creationId xmlns:a16="http://schemas.microsoft.com/office/drawing/2014/main" id="{A1835542-C3C1-DF20-DBC1-90D40196C5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" name="Straight Connector 535">
            <a:extLst>
              <a:ext uri="{FF2B5EF4-FFF2-40B4-BE49-F238E27FC236}">
                <a16:creationId xmlns:a16="http://schemas.microsoft.com/office/drawing/2014/main" id="{05A61C9E-794D-0A73-177B-E72FD0479B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" name="Straight Connector 537">
            <a:extLst>
              <a:ext uri="{FF2B5EF4-FFF2-40B4-BE49-F238E27FC236}">
                <a16:creationId xmlns:a16="http://schemas.microsoft.com/office/drawing/2014/main" id="{DEE42C5C-AF57-E4CA-675F-9397965AC4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9" name="Group 1008">
          <a:extLst>
            <a:ext uri="{FF2B5EF4-FFF2-40B4-BE49-F238E27FC236}">
              <a16:creationId xmlns:a16="http://schemas.microsoft.com/office/drawing/2014/main" id="{AC11DFF7-F1C6-4580-97CC-620DA2C9EC5D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40" name="Straight Connector 339">
            <a:extLst>
              <a:ext uri="{FF2B5EF4-FFF2-40B4-BE49-F238E27FC236}">
                <a16:creationId xmlns:a16="http://schemas.microsoft.com/office/drawing/2014/main" id="{7FC4A6C5-33C6-639E-D539-81438BFAFC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" name="Straight Connector 529">
            <a:extLst>
              <a:ext uri="{FF2B5EF4-FFF2-40B4-BE49-F238E27FC236}">
                <a16:creationId xmlns:a16="http://schemas.microsoft.com/office/drawing/2014/main" id="{A249BDA1-E1C5-BF72-7BB2-AFE108534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" name="Straight Connector 531">
            <a:extLst>
              <a:ext uri="{FF2B5EF4-FFF2-40B4-BE49-F238E27FC236}">
                <a16:creationId xmlns:a16="http://schemas.microsoft.com/office/drawing/2014/main" id="{7D06E50A-A17A-1BBF-E099-B9F7B869CA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" name="Straight Connector 533">
            <a:extLst>
              <a:ext uri="{FF2B5EF4-FFF2-40B4-BE49-F238E27FC236}">
                <a16:creationId xmlns:a16="http://schemas.microsoft.com/office/drawing/2014/main" id="{328648D5-A177-8787-B448-04D2328FA8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" name="Straight Connector 535">
            <a:extLst>
              <a:ext uri="{FF2B5EF4-FFF2-40B4-BE49-F238E27FC236}">
                <a16:creationId xmlns:a16="http://schemas.microsoft.com/office/drawing/2014/main" id="{C21BC348-2B52-784A-E782-CF489B0719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" name="Straight Connector 537">
            <a:extLst>
              <a:ext uri="{FF2B5EF4-FFF2-40B4-BE49-F238E27FC236}">
                <a16:creationId xmlns:a16="http://schemas.microsoft.com/office/drawing/2014/main" id="{3B6C1973-E141-F914-5B87-A7532F3ED4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46" name="Group 1008">
          <a:extLst>
            <a:ext uri="{FF2B5EF4-FFF2-40B4-BE49-F238E27FC236}">
              <a16:creationId xmlns:a16="http://schemas.microsoft.com/office/drawing/2014/main" id="{3F9F819C-D710-484D-AC0A-689B9A5D41EE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47" name="Straight Connector 346">
            <a:extLst>
              <a:ext uri="{FF2B5EF4-FFF2-40B4-BE49-F238E27FC236}">
                <a16:creationId xmlns:a16="http://schemas.microsoft.com/office/drawing/2014/main" id="{E255F5F5-72B5-1AD6-4782-9033F2A7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" name="Straight Connector 529">
            <a:extLst>
              <a:ext uri="{FF2B5EF4-FFF2-40B4-BE49-F238E27FC236}">
                <a16:creationId xmlns:a16="http://schemas.microsoft.com/office/drawing/2014/main" id="{324F0A71-DBA2-44D8-039F-65C3E3D2D4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" name="Straight Connector 531">
            <a:extLst>
              <a:ext uri="{FF2B5EF4-FFF2-40B4-BE49-F238E27FC236}">
                <a16:creationId xmlns:a16="http://schemas.microsoft.com/office/drawing/2014/main" id="{F2B13611-C4E3-1BCA-E4BB-52259572BE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" name="Straight Connector 533">
            <a:extLst>
              <a:ext uri="{FF2B5EF4-FFF2-40B4-BE49-F238E27FC236}">
                <a16:creationId xmlns:a16="http://schemas.microsoft.com/office/drawing/2014/main" id="{296B6CC0-9D6B-70A9-9921-63B7529F7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" name="Straight Connector 535">
            <a:extLst>
              <a:ext uri="{FF2B5EF4-FFF2-40B4-BE49-F238E27FC236}">
                <a16:creationId xmlns:a16="http://schemas.microsoft.com/office/drawing/2014/main" id="{C3E53AE1-3936-7BC2-3BF3-0FF7C3D9F9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" name="Straight Connector 537">
            <a:extLst>
              <a:ext uri="{FF2B5EF4-FFF2-40B4-BE49-F238E27FC236}">
                <a16:creationId xmlns:a16="http://schemas.microsoft.com/office/drawing/2014/main" id="{8221F9A0-3350-63FF-43BF-7E6C92111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 editAs="oneCell">
    <xdr:from>
      <xdr:col>10</xdr:col>
      <xdr:colOff>266700</xdr:colOff>
      <xdr:row>55</xdr:row>
      <xdr:rowOff>57145</xdr:rowOff>
    </xdr:from>
    <xdr:to>
      <xdr:col>11</xdr:col>
      <xdr:colOff>225717</xdr:colOff>
      <xdr:row>58</xdr:row>
      <xdr:rowOff>96096</xdr:rowOff>
    </xdr:to>
    <xdr:pic>
      <xdr:nvPicPr>
        <xdr:cNvPr id="353" name="Graphic 352" descr="Aquarius with solid fill">
          <a:extLst>
            <a:ext uri="{FF2B5EF4-FFF2-40B4-BE49-F238E27FC236}">
              <a16:creationId xmlns:a16="http://schemas.microsoft.com/office/drawing/2014/main" id="{161578BA-F4A8-44AE-8955-DA3E11B2A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3272253" y="10758067"/>
          <a:ext cx="671309" cy="319716"/>
        </a:xfrm>
        <a:prstGeom prst="rect">
          <a:avLst/>
        </a:prstGeom>
      </xdr:spPr>
    </xdr:pic>
    <xdr:clientData/>
  </xdr:twoCellAnchor>
  <xdr:twoCellAnchor>
    <xdr:from>
      <xdr:col>25</xdr:col>
      <xdr:colOff>9526</xdr:colOff>
      <xdr:row>59</xdr:row>
      <xdr:rowOff>57152</xdr:rowOff>
    </xdr:from>
    <xdr:to>
      <xdr:col>25</xdr:col>
      <xdr:colOff>276228</xdr:colOff>
      <xdr:row>60</xdr:row>
      <xdr:rowOff>161928</xdr:rowOff>
    </xdr:to>
    <xdr:sp macro="" textlink="">
      <xdr:nvSpPr>
        <xdr:cNvPr id="354" name="AutoShape 1512">
          <a:extLst>
            <a:ext uri="{FF2B5EF4-FFF2-40B4-BE49-F238E27FC236}">
              <a16:creationId xmlns:a16="http://schemas.microsoft.com/office/drawing/2014/main" id="{3FDFD4E2-E11E-4A06-BA1C-39E2514614BD}"/>
            </a:ext>
          </a:extLst>
        </xdr:cNvPr>
        <xdr:cNvSpPr>
          <a:spLocks noChangeArrowheads="1"/>
        </xdr:cNvSpPr>
      </xdr:nvSpPr>
      <xdr:spPr bwMode="auto">
        <a:xfrm rot="5400000" flipV="1">
          <a:off x="746283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59</xdr:row>
      <xdr:rowOff>57152</xdr:rowOff>
    </xdr:from>
    <xdr:to>
      <xdr:col>31</xdr:col>
      <xdr:colOff>276228</xdr:colOff>
      <xdr:row>60</xdr:row>
      <xdr:rowOff>161928</xdr:rowOff>
    </xdr:to>
    <xdr:sp macro="" textlink="">
      <xdr:nvSpPr>
        <xdr:cNvPr id="355" name="AutoShape 1512">
          <a:extLst>
            <a:ext uri="{FF2B5EF4-FFF2-40B4-BE49-F238E27FC236}">
              <a16:creationId xmlns:a16="http://schemas.microsoft.com/office/drawing/2014/main" id="{BE39E188-A460-427B-91C5-466B176FDCEE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9526</xdr:colOff>
      <xdr:row>59</xdr:row>
      <xdr:rowOff>57152</xdr:rowOff>
    </xdr:from>
    <xdr:to>
      <xdr:col>35</xdr:col>
      <xdr:colOff>276228</xdr:colOff>
      <xdr:row>60</xdr:row>
      <xdr:rowOff>161928</xdr:rowOff>
    </xdr:to>
    <xdr:sp macro="" textlink="">
      <xdr:nvSpPr>
        <xdr:cNvPr id="356" name="AutoShape 1512">
          <a:extLst>
            <a:ext uri="{FF2B5EF4-FFF2-40B4-BE49-F238E27FC236}">
              <a16:creationId xmlns:a16="http://schemas.microsoft.com/office/drawing/2014/main" id="{00D1B1A0-32A9-4115-B72A-68F06F1CB5C4}"/>
            </a:ext>
          </a:extLst>
        </xdr:cNvPr>
        <xdr:cNvSpPr>
          <a:spLocks noChangeArrowheads="1"/>
        </xdr:cNvSpPr>
      </xdr:nvSpPr>
      <xdr:spPr bwMode="auto">
        <a:xfrm rot="5400000" flipV="1">
          <a:off x="10377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41</xdr:col>
      <xdr:colOff>38100</xdr:colOff>
      <xdr:row>55</xdr:row>
      <xdr:rowOff>66675</xdr:rowOff>
    </xdr:from>
    <xdr:to>
      <xdr:col>41</xdr:col>
      <xdr:colOff>240665</xdr:colOff>
      <xdr:row>58</xdr:row>
      <xdr:rowOff>62277</xdr:rowOff>
    </xdr:to>
    <xdr:pic>
      <xdr:nvPicPr>
        <xdr:cNvPr id="357" name="Graphic 3644" descr="Train Tracks outline">
          <a:extLst>
            <a:ext uri="{FF2B5EF4-FFF2-40B4-BE49-F238E27FC236}">
              <a16:creationId xmlns:a16="http://schemas.microsoft.com/office/drawing/2014/main" id="{EF25CF72-2E31-44C2-A541-05E957FE1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34850" y="10591800"/>
          <a:ext cx="200025" cy="621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115493</xdr:colOff>
      <xdr:row>13</xdr:row>
      <xdr:rowOff>93179</xdr:rowOff>
    </xdr:from>
    <xdr:to>
      <xdr:col>2</xdr:col>
      <xdr:colOff>208673</xdr:colOff>
      <xdr:row>15</xdr:row>
      <xdr:rowOff>93179</xdr:rowOff>
    </xdr:to>
    <xdr:sp macro="" textlink="">
      <xdr:nvSpPr>
        <xdr:cNvPr id="358" name="Rectangle: Rounded Corners 357">
          <a:extLst>
            <a:ext uri="{FF2B5EF4-FFF2-40B4-BE49-F238E27FC236}">
              <a16:creationId xmlns:a16="http://schemas.microsoft.com/office/drawing/2014/main" id="{235DD242-6D10-4B8F-B71D-9E887DCECEF1}"/>
            </a:ext>
          </a:extLst>
        </xdr:cNvPr>
        <xdr:cNvSpPr/>
      </xdr:nvSpPr>
      <xdr:spPr>
        <a:xfrm>
          <a:off x="353618" y="2617304"/>
          <a:ext cx="378930" cy="381000"/>
        </a:xfrm>
        <a:prstGeom prst="roundRect">
          <a:avLst/>
        </a:prstGeom>
        <a:noFill/>
        <a:ln>
          <a:solidFill>
            <a:srgbClr val="00B0F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13</xdr:row>
      <xdr:rowOff>57150</xdr:rowOff>
    </xdr:from>
    <xdr:to>
      <xdr:col>19</xdr:col>
      <xdr:colOff>0</xdr:colOff>
      <xdr:row>15</xdr:row>
      <xdr:rowOff>0</xdr:rowOff>
    </xdr:to>
    <xdr:sp macro="" textlink="">
      <xdr:nvSpPr>
        <xdr:cNvPr id="359" name="AutoShape 46">
          <a:extLst>
            <a:ext uri="{FF2B5EF4-FFF2-40B4-BE49-F238E27FC236}">
              <a16:creationId xmlns:a16="http://schemas.microsoft.com/office/drawing/2014/main" id="{E6B41190-6460-4BCB-83D1-1ADDDAB3A7E2}"/>
            </a:ext>
          </a:extLst>
        </xdr:cNvPr>
        <xdr:cNvSpPr>
          <a:spLocks noChangeArrowheads="1"/>
        </xdr:cNvSpPr>
      </xdr:nvSpPr>
      <xdr:spPr bwMode="auto">
        <a:xfrm>
          <a:off x="5467350" y="2581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13</xdr:row>
      <xdr:rowOff>57150</xdr:rowOff>
    </xdr:from>
    <xdr:to>
      <xdr:col>21</xdr:col>
      <xdr:colOff>0</xdr:colOff>
      <xdr:row>15</xdr:row>
      <xdr:rowOff>0</xdr:rowOff>
    </xdr:to>
    <xdr:sp macro="" textlink="">
      <xdr:nvSpPr>
        <xdr:cNvPr id="360" name="AutoShape 46">
          <a:extLst>
            <a:ext uri="{FF2B5EF4-FFF2-40B4-BE49-F238E27FC236}">
              <a16:creationId xmlns:a16="http://schemas.microsoft.com/office/drawing/2014/main" id="{DACC0302-2B31-4C49-AC39-74121827E367}"/>
            </a:ext>
          </a:extLst>
        </xdr:cNvPr>
        <xdr:cNvSpPr>
          <a:spLocks noChangeArrowheads="1"/>
        </xdr:cNvSpPr>
      </xdr:nvSpPr>
      <xdr:spPr bwMode="auto">
        <a:xfrm>
          <a:off x="6038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13</xdr:row>
      <xdr:rowOff>57150</xdr:rowOff>
    </xdr:from>
    <xdr:to>
      <xdr:col>23</xdr:col>
      <xdr:colOff>0</xdr:colOff>
      <xdr:row>15</xdr:row>
      <xdr:rowOff>0</xdr:rowOff>
    </xdr:to>
    <xdr:sp macro="" textlink="">
      <xdr:nvSpPr>
        <xdr:cNvPr id="361" name="AutoShape 46">
          <a:extLst>
            <a:ext uri="{FF2B5EF4-FFF2-40B4-BE49-F238E27FC236}">
              <a16:creationId xmlns:a16="http://schemas.microsoft.com/office/drawing/2014/main" id="{C9BC695E-9ACB-4150-9D66-073E132A7BC3}"/>
            </a:ext>
          </a:extLst>
        </xdr:cNvPr>
        <xdr:cNvSpPr>
          <a:spLocks noChangeArrowheads="1"/>
        </xdr:cNvSpPr>
      </xdr:nvSpPr>
      <xdr:spPr bwMode="auto">
        <a:xfrm>
          <a:off x="6610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13</xdr:row>
      <xdr:rowOff>57150</xdr:rowOff>
    </xdr:from>
    <xdr:to>
      <xdr:col>25</xdr:col>
      <xdr:colOff>0</xdr:colOff>
      <xdr:row>15</xdr:row>
      <xdr:rowOff>0</xdr:rowOff>
    </xdr:to>
    <xdr:sp macro="" textlink="">
      <xdr:nvSpPr>
        <xdr:cNvPr id="362" name="AutoShape 46">
          <a:extLst>
            <a:ext uri="{FF2B5EF4-FFF2-40B4-BE49-F238E27FC236}">
              <a16:creationId xmlns:a16="http://schemas.microsoft.com/office/drawing/2014/main" id="{6A50E3AA-82D8-4727-8B37-3CCA94C49534}"/>
            </a:ext>
          </a:extLst>
        </xdr:cNvPr>
        <xdr:cNvSpPr>
          <a:spLocks noChangeArrowheads="1"/>
        </xdr:cNvSpPr>
      </xdr:nvSpPr>
      <xdr:spPr bwMode="auto">
        <a:xfrm>
          <a:off x="7181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13</xdr:row>
      <xdr:rowOff>57150</xdr:rowOff>
    </xdr:from>
    <xdr:to>
      <xdr:col>27</xdr:col>
      <xdr:colOff>0</xdr:colOff>
      <xdr:row>15</xdr:row>
      <xdr:rowOff>0</xdr:rowOff>
    </xdr:to>
    <xdr:sp macro="" textlink="">
      <xdr:nvSpPr>
        <xdr:cNvPr id="363" name="AutoShape 46">
          <a:extLst>
            <a:ext uri="{FF2B5EF4-FFF2-40B4-BE49-F238E27FC236}">
              <a16:creationId xmlns:a16="http://schemas.microsoft.com/office/drawing/2014/main" id="{300975D6-43EB-4380-9C7C-2F0F23863916}"/>
            </a:ext>
          </a:extLst>
        </xdr:cNvPr>
        <xdr:cNvSpPr>
          <a:spLocks noChangeArrowheads="1"/>
        </xdr:cNvSpPr>
      </xdr:nvSpPr>
      <xdr:spPr bwMode="auto">
        <a:xfrm>
          <a:off x="7753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13</xdr:row>
      <xdr:rowOff>57150</xdr:rowOff>
    </xdr:from>
    <xdr:to>
      <xdr:col>29</xdr:col>
      <xdr:colOff>0</xdr:colOff>
      <xdr:row>15</xdr:row>
      <xdr:rowOff>0</xdr:rowOff>
    </xdr:to>
    <xdr:sp macro="" textlink="">
      <xdr:nvSpPr>
        <xdr:cNvPr id="364" name="AutoShape 46">
          <a:extLst>
            <a:ext uri="{FF2B5EF4-FFF2-40B4-BE49-F238E27FC236}">
              <a16:creationId xmlns:a16="http://schemas.microsoft.com/office/drawing/2014/main" id="{85782677-63E1-452E-9DCC-46452498C24B}"/>
            </a:ext>
          </a:extLst>
        </xdr:cNvPr>
        <xdr:cNvSpPr>
          <a:spLocks noChangeArrowheads="1"/>
        </xdr:cNvSpPr>
      </xdr:nvSpPr>
      <xdr:spPr bwMode="auto">
        <a:xfrm>
          <a:off x="8382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13</xdr:row>
      <xdr:rowOff>57150</xdr:rowOff>
    </xdr:from>
    <xdr:to>
      <xdr:col>31</xdr:col>
      <xdr:colOff>0</xdr:colOff>
      <xdr:row>15</xdr:row>
      <xdr:rowOff>0</xdr:rowOff>
    </xdr:to>
    <xdr:sp macro="" textlink="">
      <xdr:nvSpPr>
        <xdr:cNvPr id="365" name="AutoShape 46">
          <a:extLst>
            <a:ext uri="{FF2B5EF4-FFF2-40B4-BE49-F238E27FC236}">
              <a16:creationId xmlns:a16="http://schemas.microsoft.com/office/drawing/2014/main" id="{57D667D5-527C-4C3B-B38B-9DA0D6364FB3}"/>
            </a:ext>
          </a:extLst>
        </xdr:cNvPr>
        <xdr:cNvSpPr>
          <a:spLocks noChangeArrowheads="1"/>
        </xdr:cNvSpPr>
      </xdr:nvSpPr>
      <xdr:spPr bwMode="auto">
        <a:xfrm>
          <a:off x="8953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13</xdr:row>
      <xdr:rowOff>57150</xdr:rowOff>
    </xdr:from>
    <xdr:to>
      <xdr:col>33</xdr:col>
      <xdr:colOff>0</xdr:colOff>
      <xdr:row>15</xdr:row>
      <xdr:rowOff>0</xdr:rowOff>
    </xdr:to>
    <xdr:sp macro="" textlink="">
      <xdr:nvSpPr>
        <xdr:cNvPr id="366" name="AutoShape 46">
          <a:extLst>
            <a:ext uri="{FF2B5EF4-FFF2-40B4-BE49-F238E27FC236}">
              <a16:creationId xmlns:a16="http://schemas.microsoft.com/office/drawing/2014/main" id="{F77B35A5-7D59-43E9-8AB0-CE4708BFE8B0}"/>
            </a:ext>
          </a:extLst>
        </xdr:cNvPr>
        <xdr:cNvSpPr>
          <a:spLocks noChangeArrowheads="1"/>
        </xdr:cNvSpPr>
      </xdr:nvSpPr>
      <xdr:spPr bwMode="auto">
        <a:xfrm>
          <a:off x="9525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13</xdr:row>
      <xdr:rowOff>57150</xdr:rowOff>
    </xdr:from>
    <xdr:to>
      <xdr:col>35</xdr:col>
      <xdr:colOff>0</xdr:colOff>
      <xdr:row>15</xdr:row>
      <xdr:rowOff>0</xdr:rowOff>
    </xdr:to>
    <xdr:sp macro="" textlink="">
      <xdr:nvSpPr>
        <xdr:cNvPr id="367" name="AutoShape 46">
          <a:extLst>
            <a:ext uri="{FF2B5EF4-FFF2-40B4-BE49-F238E27FC236}">
              <a16:creationId xmlns:a16="http://schemas.microsoft.com/office/drawing/2014/main" id="{B363F162-FA38-4966-9642-FC7AC3D7DAAB}"/>
            </a:ext>
          </a:extLst>
        </xdr:cNvPr>
        <xdr:cNvSpPr>
          <a:spLocks noChangeArrowheads="1"/>
        </xdr:cNvSpPr>
      </xdr:nvSpPr>
      <xdr:spPr bwMode="auto">
        <a:xfrm>
          <a:off x="10096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13</xdr:row>
      <xdr:rowOff>57150</xdr:rowOff>
    </xdr:from>
    <xdr:to>
      <xdr:col>37</xdr:col>
      <xdr:colOff>0</xdr:colOff>
      <xdr:row>15</xdr:row>
      <xdr:rowOff>0</xdr:rowOff>
    </xdr:to>
    <xdr:sp macro="" textlink="">
      <xdr:nvSpPr>
        <xdr:cNvPr id="368" name="AutoShape 46">
          <a:extLst>
            <a:ext uri="{FF2B5EF4-FFF2-40B4-BE49-F238E27FC236}">
              <a16:creationId xmlns:a16="http://schemas.microsoft.com/office/drawing/2014/main" id="{7B2F80FB-D0FB-4957-9C8F-C95984A63C5D}"/>
            </a:ext>
          </a:extLst>
        </xdr:cNvPr>
        <xdr:cNvSpPr>
          <a:spLocks noChangeArrowheads="1"/>
        </xdr:cNvSpPr>
      </xdr:nvSpPr>
      <xdr:spPr bwMode="auto">
        <a:xfrm>
          <a:off x="10668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13</xdr:row>
      <xdr:rowOff>57150</xdr:rowOff>
    </xdr:from>
    <xdr:to>
      <xdr:col>39</xdr:col>
      <xdr:colOff>0</xdr:colOff>
      <xdr:row>15</xdr:row>
      <xdr:rowOff>0</xdr:rowOff>
    </xdr:to>
    <xdr:sp macro="" textlink="">
      <xdr:nvSpPr>
        <xdr:cNvPr id="369" name="AutoShape 46">
          <a:extLst>
            <a:ext uri="{FF2B5EF4-FFF2-40B4-BE49-F238E27FC236}">
              <a16:creationId xmlns:a16="http://schemas.microsoft.com/office/drawing/2014/main" id="{27940772-8FC1-4B7C-8EEF-4507ADD2C260}"/>
            </a:ext>
          </a:extLst>
        </xdr:cNvPr>
        <xdr:cNvSpPr>
          <a:spLocks noChangeArrowheads="1"/>
        </xdr:cNvSpPr>
      </xdr:nvSpPr>
      <xdr:spPr bwMode="auto">
        <a:xfrm>
          <a:off x="11239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13</xdr:row>
      <xdr:rowOff>57150</xdr:rowOff>
    </xdr:from>
    <xdr:to>
      <xdr:col>41</xdr:col>
      <xdr:colOff>0</xdr:colOff>
      <xdr:row>15</xdr:row>
      <xdr:rowOff>0</xdr:rowOff>
    </xdr:to>
    <xdr:sp macro="" textlink="">
      <xdr:nvSpPr>
        <xdr:cNvPr id="370" name="AutoShape 46">
          <a:extLst>
            <a:ext uri="{FF2B5EF4-FFF2-40B4-BE49-F238E27FC236}">
              <a16:creationId xmlns:a16="http://schemas.microsoft.com/office/drawing/2014/main" id="{0BA93E0B-C371-4330-AAD4-CF82AB68E953}"/>
            </a:ext>
          </a:extLst>
        </xdr:cNvPr>
        <xdr:cNvSpPr>
          <a:spLocks noChangeArrowheads="1"/>
        </xdr:cNvSpPr>
      </xdr:nvSpPr>
      <xdr:spPr bwMode="auto">
        <a:xfrm>
          <a:off x="11811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13</xdr:row>
      <xdr:rowOff>57150</xdr:rowOff>
    </xdr:from>
    <xdr:to>
      <xdr:col>43</xdr:col>
      <xdr:colOff>0</xdr:colOff>
      <xdr:row>15</xdr:row>
      <xdr:rowOff>0</xdr:rowOff>
    </xdr:to>
    <xdr:sp macro="" textlink="">
      <xdr:nvSpPr>
        <xdr:cNvPr id="371" name="AutoShape 46">
          <a:extLst>
            <a:ext uri="{FF2B5EF4-FFF2-40B4-BE49-F238E27FC236}">
              <a16:creationId xmlns:a16="http://schemas.microsoft.com/office/drawing/2014/main" id="{927EA8A0-F38E-4DFE-98A3-EFA244249F43}"/>
            </a:ext>
          </a:extLst>
        </xdr:cNvPr>
        <xdr:cNvSpPr>
          <a:spLocks noChangeArrowheads="1"/>
        </xdr:cNvSpPr>
      </xdr:nvSpPr>
      <xdr:spPr bwMode="auto">
        <a:xfrm>
          <a:off x="12382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43</xdr:col>
      <xdr:colOff>388775</xdr:colOff>
      <xdr:row>13</xdr:row>
      <xdr:rowOff>47430</xdr:rowOff>
    </xdr:from>
    <xdr:to>
      <xdr:col>44</xdr:col>
      <xdr:colOff>359617</xdr:colOff>
      <xdr:row>14</xdr:row>
      <xdr:rowOff>184668</xdr:rowOff>
    </xdr:to>
    <xdr:sp macro="" textlink="">
      <xdr:nvSpPr>
        <xdr:cNvPr id="372" name="AutoShape 46">
          <a:extLst>
            <a:ext uri="{FF2B5EF4-FFF2-40B4-BE49-F238E27FC236}">
              <a16:creationId xmlns:a16="http://schemas.microsoft.com/office/drawing/2014/main" id="{C3E37FFD-55E4-4549-9CFE-511525B9A2F6}"/>
            </a:ext>
          </a:extLst>
        </xdr:cNvPr>
        <xdr:cNvSpPr>
          <a:spLocks noChangeArrowheads="1"/>
        </xdr:cNvSpPr>
      </xdr:nvSpPr>
      <xdr:spPr bwMode="auto">
        <a:xfrm>
          <a:off x="14122270" y="2613348"/>
          <a:ext cx="369337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21</xdr:row>
      <xdr:rowOff>57150</xdr:rowOff>
    </xdr:from>
    <xdr:to>
      <xdr:col>17</xdr:col>
      <xdr:colOff>0</xdr:colOff>
      <xdr:row>23</xdr:row>
      <xdr:rowOff>0</xdr:rowOff>
    </xdr:to>
    <xdr:sp macro="" textlink="">
      <xdr:nvSpPr>
        <xdr:cNvPr id="373" name="AutoShape 46">
          <a:extLst>
            <a:ext uri="{FF2B5EF4-FFF2-40B4-BE49-F238E27FC236}">
              <a16:creationId xmlns:a16="http://schemas.microsoft.com/office/drawing/2014/main" id="{5C1C0D17-EFC9-4705-B09F-2FEB418353F6}"/>
            </a:ext>
          </a:extLst>
        </xdr:cNvPr>
        <xdr:cNvSpPr>
          <a:spLocks noChangeArrowheads="1"/>
        </xdr:cNvSpPr>
      </xdr:nvSpPr>
      <xdr:spPr bwMode="auto">
        <a:xfrm>
          <a:off x="4895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21</xdr:row>
      <xdr:rowOff>57150</xdr:rowOff>
    </xdr:from>
    <xdr:to>
      <xdr:col>19</xdr:col>
      <xdr:colOff>0</xdr:colOff>
      <xdr:row>23</xdr:row>
      <xdr:rowOff>0</xdr:rowOff>
    </xdr:to>
    <xdr:sp macro="" textlink="">
      <xdr:nvSpPr>
        <xdr:cNvPr id="374" name="AutoShape 46">
          <a:extLst>
            <a:ext uri="{FF2B5EF4-FFF2-40B4-BE49-F238E27FC236}">
              <a16:creationId xmlns:a16="http://schemas.microsoft.com/office/drawing/2014/main" id="{C9F78C42-9C08-46E7-966E-8A4DDEE7467A}"/>
            </a:ext>
          </a:extLst>
        </xdr:cNvPr>
        <xdr:cNvSpPr>
          <a:spLocks noChangeArrowheads="1"/>
        </xdr:cNvSpPr>
      </xdr:nvSpPr>
      <xdr:spPr bwMode="auto">
        <a:xfrm>
          <a:off x="5467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21</xdr:row>
      <xdr:rowOff>57150</xdr:rowOff>
    </xdr:from>
    <xdr:to>
      <xdr:col>21</xdr:col>
      <xdr:colOff>0</xdr:colOff>
      <xdr:row>23</xdr:row>
      <xdr:rowOff>0</xdr:rowOff>
    </xdr:to>
    <xdr:sp macro="" textlink="">
      <xdr:nvSpPr>
        <xdr:cNvPr id="375" name="AutoShape 46">
          <a:extLst>
            <a:ext uri="{FF2B5EF4-FFF2-40B4-BE49-F238E27FC236}">
              <a16:creationId xmlns:a16="http://schemas.microsoft.com/office/drawing/2014/main" id="{2F2E0695-9610-4525-85D8-137B2375D8B1}"/>
            </a:ext>
          </a:extLst>
        </xdr:cNvPr>
        <xdr:cNvSpPr>
          <a:spLocks noChangeArrowheads="1"/>
        </xdr:cNvSpPr>
      </xdr:nvSpPr>
      <xdr:spPr bwMode="auto">
        <a:xfrm>
          <a:off x="6038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21</xdr:row>
      <xdr:rowOff>57150</xdr:rowOff>
    </xdr:from>
    <xdr:to>
      <xdr:col>23</xdr:col>
      <xdr:colOff>0</xdr:colOff>
      <xdr:row>23</xdr:row>
      <xdr:rowOff>0</xdr:rowOff>
    </xdr:to>
    <xdr:sp macro="" textlink="">
      <xdr:nvSpPr>
        <xdr:cNvPr id="376" name="AutoShape 46">
          <a:extLst>
            <a:ext uri="{FF2B5EF4-FFF2-40B4-BE49-F238E27FC236}">
              <a16:creationId xmlns:a16="http://schemas.microsoft.com/office/drawing/2014/main" id="{81DD1CBB-8089-439E-A174-6C94A7BBAAF1}"/>
            </a:ext>
          </a:extLst>
        </xdr:cNvPr>
        <xdr:cNvSpPr>
          <a:spLocks noChangeArrowheads="1"/>
        </xdr:cNvSpPr>
      </xdr:nvSpPr>
      <xdr:spPr bwMode="auto">
        <a:xfrm>
          <a:off x="6610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21</xdr:row>
      <xdr:rowOff>57150</xdr:rowOff>
    </xdr:from>
    <xdr:to>
      <xdr:col>25</xdr:col>
      <xdr:colOff>0</xdr:colOff>
      <xdr:row>23</xdr:row>
      <xdr:rowOff>0</xdr:rowOff>
    </xdr:to>
    <xdr:sp macro="" textlink="">
      <xdr:nvSpPr>
        <xdr:cNvPr id="377" name="AutoShape 46">
          <a:extLst>
            <a:ext uri="{FF2B5EF4-FFF2-40B4-BE49-F238E27FC236}">
              <a16:creationId xmlns:a16="http://schemas.microsoft.com/office/drawing/2014/main" id="{CFFA4469-3578-4479-A2E0-68A87D5BC8DD}"/>
            </a:ext>
          </a:extLst>
        </xdr:cNvPr>
        <xdr:cNvSpPr>
          <a:spLocks noChangeArrowheads="1"/>
        </xdr:cNvSpPr>
      </xdr:nvSpPr>
      <xdr:spPr bwMode="auto">
        <a:xfrm>
          <a:off x="7181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21</xdr:row>
      <xdr:rowOff>57150</xdr:rowOff>
    </xdr:from>
    <xdr:to>
      <xdr:col>27</xdr:col>
      <xdr:colOff>0</xdr:colOff>
      <xdr:row>23</xdr:row>
      <xdr:rowOff>0</xdr:rowOff>
    </xdr:to>
    <xdr:sp macro="" textlink="">
      <xdr:nvSpPr>
        <xdr:cNvPr id="378" name="AutoShape 46">
          <a:extLst>
            <a:ext uri="{FF2B5EF4-FFF2-40B4-BE49-F238E27FC236}">
              <a16:creationId xmlns:a16="http://schemas.microsoft.com/office/drawing/2014/main" id="{FBE473D5-79B4-4AAE-81D6-8B63F4403FBE}"/>
            </a:ext>
          </a:extLst>
        </xdr:cNvPr>
        <xdr:cNvSpPr>
          <a:spLocks noChangeArrowheads="1"/>
        </xdr:cNvSpPr>
      </xdr:nvSpPr>
      <xdr:spPr bwMode="auto">
        <a:xfrm>
          <a:off x="7753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21</xdr:row>
      <xdr:rowOff>57150</xdr:rowOff>
    </xdr:from>
    <xdr:to>
      <xdr:col>29</xdr:col>
      <xdr:colOff>0</xdr:colOff>
      <xdr:row>23</xdr:row>
      <xdr:rowOff>0</xdr:rowOff>
    </xdr:to>
    <xdr:sp macro="" textlink="">
      <xdr:nvSpPr>
        <xdr:cNvPr id="379" name="AutoShape 46">
          <a:extLst>
            <a:ext uri="{FF2B5EF4-FFF2-40B4-BE49-F238E27FC236}">
              <a16:creationId xmlns:a16="http://schemas.microsoft.com/office/drawing/2014/main" id="{41B983DB-91D2-4C5D-8A15-BBF16354212F}"/>
            </a:ext>
          </a:extLst>
        </xdr:cNvPr>
        <xdr:cNvSpPr>
          <a:spLocks noChangeArrowheads="1"/>
        </xdr:cNvSpPr>
      </xdr:nvSpPr>
      <xdr:spPr bwMode="auto">
        <a:xfrm>
          <a:off x="8382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30</xdr:col>
      <xdr:colOff>0</xdr:colOff>
      <xdr:row>21</xdr:row>
      <xdr:rowOff>57150</xdr:rowOff>
    </xdr:from>
    <xdr:to>
      <xdr:col>31</xdr:col>
      <xdr:colOff>0</xdr:colOff>
      <xdr:row>23</xdr:row>
      <xdr:rowOff>0</xdr:rowOff>
    </xdr:to>
    <xdr:sp macro="" textlink="">
      <xdr:nvSpPr>
        <xdr:cNvPr id="380" name="AutoShape 46">
          <a:extLst>
            <a:ext uri="{FF2B5EF4-FFF2-40B4-BE49-F238E27FC236}">
              <a16:creationId xmlns:a16="http://schemas.microsoft.com/office/drawing/2014/main" id="{BAED31D6-7FB6-4E71-8232-C5D802B52A80}"/>
            </a:ext>
          </a:extLst>
        </xdr:cNvPr>
        <xdr:cNvSpPr>
          <a:spLocks noChangeArrowheads="1"/>
        </xdr:cNvSpPr>
      </xdr:nvSpPr>
      <xdr:spPr bwMode="auto">
        <a:xfrm>
          <a:off x="8953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21</xdr:row>
      <xdr:rowOff>57150</xdr:rowOff>
    </xdr:from>
    <xdr:to>
      <xdr:col>33</xdr:col>
      <xdr:colOff>0</xdr:colOff>
      <xdr:row>23</xdr:row>
      <xdr:rowOff>0</xdr:rowOff>
    </xdr:to>
    <xdr:sp macro="" textlink="">
      <xdr:nvSpPr>
        <xdr:cNvPr id="381" name="AutoShape 46">
          <a:extLst>
            <a:ext uri="{FF2B5EF4-FFF2-40B4-BE49-F238E27FC236}">
              <a16:creationId xmlns:a16="http://schemas.microsoft.com/office/drawing/2014/main" id="{E434B01D-38AD-4B70-B74F-2FBC5369B2B8}"/>
            </a:ext>
          </a:extLst>
        </xdr:cNvPr>
        <xdr:cNvSpPr>
          <a:spLocks noChangeArrowheads="1"/>
        </xdr:cNvSpPr>
      </xdr:nvSpPr>
      <xdr:spPr bwMode="auto">
        <a:xfrm>
          <a:off x="9525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21</xdr:row>
      <xdr:rowOff>57150</xdr:rowOff>
    </xdr:from>
    <xdr:to>
      <xdr:col>35</xdr:col>
      <xdr:colOff>0</xdr:colOff>
      <xdr:row>23</xdr:row>
      <xdr:rowOff>0</xdr:rowOff>
    </xdr:to>
    <xdr:sp macro="" textlink="">
      <xdr:nvSpPr>
        <xdr:cNvPr id="382" name="AutoShape 46">
          <a:extLst>
            <a:ext uri="{FF2B5EF4-FFF2-40B4-BE49-F238E27FC236}">
              <a16:creationId xmlns:a16="http://schemas.microsoft.com/office/drawing/2014/main" id="{A108FADA-1AB5-482D-A68D-635790B62C8F}"/>
            </a:ext>
          </a:extLst>
        </xdr:cNvPr>
        <xdr:cNvSpPr>
          <a:spLocks noChangeArrowheads="1"/>
        </xdr:cNvSpPr>
      </xdr:nvSpPr>
      <xdr:spPr bwMode="auto">
        <a:xfrm>
          <a:off x="10096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21</xdr:row>
      <xdr:rowOff>57150</xdr:rowOff>
    </xdr:from>
    <xdr:to>
      <xdr:col>37</xdr:col>
      <xdr:colOff>0</xdr:colOff>
      <xdr:row>23</xdr:row>
      <xdr:rowOff>0</xdr:rowOff>
    </xdr:to>
    <xdr:sp macro="" textlink="">
      <xdr:nvSpPr>
        <xdr:cNvPr id="383" name="AutoShape 46">
          <a:extLst>
            <a:ext uri="{FF2B5EF4-FFF2-40B4-BE49-F238E27FC236}">
              <a16:creationId xmlns:a16="http://schemas.microsoft.com/office/drawing/2014/main" id="{1169E1B3-88B7-4A80-8678-F67882638160}"/>
            </a:ext>
          </a:extLst>
        </xdr:cNvPr>
        <xdr:cNvSpPr>
          <a:spLocks noChangeArrowheads="1"/>
        </xdr:cNvSpPr>
      </xdr:nvSpPr>
      <xdr:spPr bwMode="auto">
        <a:xfrm>
          <a:off x="10668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21</xdr:row>
      <xdr:rowOff>57150</xdr:rowOff>
    </xdr:from>
    <xdr:to>
      <xdr:col>39</xdr:col>
      <xdr:colOff>0</xdr:colOff>
      <xdr:row>23</xdr:row>
      <xdr:rowOff>0</xdr:rowOff>
    </xdr:to>
    <xdr:sp macro="" textlink="">
      <xdr:nvSpPr>
        <xdr:cNvPr id="384" name="AutoShape 46">
          <a:extLst>
            <a:ext uri="{FF2B5EF4-FFF2-40B4-BE49-F238E27FC236}">
              <a16:creationId xmlns:a16="http://schemas.microsoft.com/office/drawing/2014/main" id="{1ECE00B5-306D-47C3-A970-B2A29473E5D6}"/>
            </a:ext>
          </a:extLst>
        </xdr:cNvPr>
        <xdr:cNvSpPr>
          <a:spLocks noChangeArrowheads="1"/>
        </xdr:cNvSpPr>
      </xdr:nvSpPr>
      <xdr:spPr bwMode="auto">
        <a:xfrm>
          <a:off x="11838214" y="4178170"/>
          <a:ext cx="340179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21</xdr:row>
      <xdr:rowOff>57150</xdr:rowOff>
    </xdr:from>
    <xdr:to>
      <xdr:col>41</xdr:col>
      <xdr:colOff>0</xdr:colOff>
      <xdr:row>23</xdr:row>
      <xdr:rowOff>0</xdr:rowOff>
    </xdr:to>
    <xdr:sp macro="" textlink="">
      <xdr:nvSpPr>
        <xdr:cNvPr id="385" name="AutoShape 46">
          <a:extLst>
            <a:ext uri="{FF2B5EF4-FFF2-40B4-BE49-F238E27FC236}">
              <a16:creationId xmlns:a16="http://schemas.microsoft.com/office/drawing/2014/main" id="{6DDCF098-1F13-4ED0-948C-D68BFDD941D3}"/>
            </a:ext>
          </a:extLst>
        </xdr:cNvPr>
        <xdr:cNvSpPr>
          <a:spLocks noChangeArrowheads="1"/>
        </xdr:cNvSpPr>
      </xdr:nvSpPr>
      <xdr:spPr bwMode="auto">
        <a:xfrm>
          <a:off x="11811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21</xdr:row>
      <xdr:rowOff>57150</xdr:rowOff>
    </xdr:from>
    <xdr:to>
      <xdr:col>43</xdr:col>
      <xdr:colOff>0</xdr:colOff>
      <xdr:row>23</xdr:row>
      <xdr:rowOff>0</xdr:rowOff>
    </xdr:to>
    <xdr:sp macro="" textlink="">
      <xdr:nvSpPr>
        <xdr:cNvPr id="386" name="AutoShape 46">
          <a:extLst>
            <a:ext uri="{FF2B5EF4-FFF2-40B4-BE49-F238E27FC236}">
              <a16:creationId xmlns:a16="http://schemas.microsoft.com/office/drawing/2014/main" id="{917C4E20-A475-4C28-8602-C7695FD9E32A}"/>
            </a:ext>
          </a:extLst>
        </xdr:cNvPr>
        <xdr:cNvSpPr>
          <a:spLocks noChangeArrowheads="1"/>
        </xdr:cNvSpPr>
      </xdr:nvSpPr>
      <xdr:spPr bwMode="auto">
        <a:xfrm>
          <a:off x="12382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21</xdr:row>
      <xdr:rowOff>29158</xdr:rowOff>
    </xdr:from>
    <xdr:to>
      <xdr:col>45</xdr:col>
      <xdr:colOff>9719</xdr:colOff>
      <xdr:row>23</xdr:row>
      <xdr:rowOff>0</xdr:rowOff>
    </xdr:to>
    <xdr:sp macro="" textlink="">
      <xdr:nvSpPr>
        <xdr:cNvPr id="387" name="AutoShape 46">
          <a:extLst>
            <a:ext uri="{FF2B5EF4-FFF2-40B4-BE49-F238E27FC236}">
              <a16:creationId xmlns:a16="http://schemas.microsoft.com/office/drawing/2014/main" id="{3CC19794-71E4-4684-B289-51A82EC61EFC}"/>
            </a:ext>
          </a:extLst>
        </xdr:cNvPr>
        <xdr:cNvSpPr>
          <a:spLocks noChangeArrowheads="1"/>
        </xdr:cNvSpPr>
      </xdr:nvSpPr>
      <xdr:spPr bwMode="auto">
        <a:xfrm>
          <a:off x="14131990" y="4218214"/>
          <a:ext cx="379056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21</xdr:row>
      <xdr:rowOff>57150</xdr:rowOff>
    </xdr:from>
    <xdr:to>
      <xdr:col>11</xdr:col>
      <xdr:colOff>0</xdr:colOff>
      <xdr:row>23</xdr:row>
      <xdr:rowOff>0</xdr:rowOff>
    </xdr:to>
    <xdr:sp macro="" textlink="">
      <xdr:nvSpPr>
        <xdr:cNvPr id="388" name="AutoShape 46">
          <a:extLst>
            <a:ext uri="{FF2B5EF4-FFF2-40B4-BE49-F238E27FC236}">
              <a16:creationId xmlns:a16="http://schemas.microsoft.com/office/drawing/2014/main" id="{E1AF8D3B-AD23-4541-8E30-2A73E625B2DB}"/>
            </a:ext>
          </a:extLst>
        </xdr:cNvPr>
        <xdr:cNvSpPr>
          <a:spLocks noChangeArrowheads="1"/>
        </xdr:cNvSpPr>
      </xdr:nvSpPr>
      <xdr:spPr bwMode="auto">
        <a:xfrm>
          <a:off x="3181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21</xdr:row>
      <xdr:rowOff>57150</xdr:rowOff>
    </xdr:from>
    <xdr:to>
      <xdr:col>13</xdr:col>
      <xdr:colOff>0</xdr:colOff>
      <xdr:row>23</xdr:row>
      <xdr:rowOff>0</xdr:rowOff>
    </xdr:to>
    <xdr:sp macro="" textlink="">
      <xdr:nvSpPr>
        <xdr:cNvPr id="389" name="AutoShape 46">
          <a:extLst>
            <a:ext uri="{FF2B5EF4-FFF2-40B4-BE49-F238E27FC236}">
              <a16:creationId xmlns:a16="http://schemas.microsoft.com/office/drawing/2014/main" id="{DD48F599-A734-482D-B5A5-A3A1F66D822A}"/>
            </a:ext>
          </a:extLst>
        </xdr:cNvPr>
        <xdr:cNvSpPr>
          <a:spLocks noChangeArrowheads="1"/>
        </xdr:cNvSpPr>
      </xdr:nvSpPr>
      <xdr:spPr bwMode="auto">
        <a:xfrm>
          <a:off x="3752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21</xdr:row>
      <xdr:rowOff>57150</xdr:rowOff>
    </xdr:from>
    <xdr:to>
      <xdr:col>15</xdr:col>
      <xdr:colOff>0</xdr:colOff>
      <xdr:row>23</xdr:row>
      <xdr:rowOff>0</xdr:rowOff>
    </xdr:to>
    <xdr:sp macro="" textlink="">
      <xdr:nvSpPr>
        <xdr:cNvPr id="390" name="AutoShape 46">
          <a:extLst>
            <a:ext uri="{FF2B5EF4-FFF2-40B4-BE49-F238E27FC236}">
              <a16:creationId xmlns:a16="http://schemas.microsoft.com/office/drawing/2014/main" id="{AB255308-B84F-42F0-B251-354BCEBFA5A1}"/>
            </a:ext>
          </a:extLst>
        </xdr:cNvPr>
        <xdr:cNvSpPr>
          <a:spLocks noChangeArrowheads="1"/>
        </xdr:cNvSpPr>
      </xdr:nvSpPr>
      <xdr:spPr bwMode="auto">
        <a:xfrm>
          <a:off x="4324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21</xdr:row>
      <xdr:rowOff>57150</xdr:rowOff>
    </xdr:from>
    <xdr:to>
      <xdr:col>9</xdr:col>
      <xdr:colOff>0</xdr:colOff>
      <xdr:row>23</xdr:row>
      <xdr:rowOff>0</xdr:rowOff>
    </xdr:to>
    <xdr:sp macro="" textlink="">
      <xdr:nvSpPr>
        <xdr:cNvPr id="391" name="AutoShape 46">
          <a:extLst>
            <a:ext uri="{FF2B5EF4-FFF2-40B4-BE49-F238E27FC236}">
              <a16:creationId xmlns:a16="http://schemas.microsoft.com/office/drawing/2014/main" id="{DF3A54B4-8930-467C-87B4-2187C56CCD51}"/>
            </a:ext>
          </a:extLst>
        </xdr:cNvPr>
        <xdr:cNvSpPr>
          <a:spLocks noChangeArrowheads="1"/>
        </xdr:cNvSpPr>
      </xdr:nvSpPr>
      <xdr:spPr bwMode="auto">
        <a:xfrm>
          <a:off x="2409825" y="410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21</xdr:row>
      <xdr:rowOff>57150</xdr:rowOff>
    </xdr:from>
    <xdr:to>
      <xdr:col>7</xdr:col>
      <xdr:colOff>0</xdr:colOff>
      <xdr:row>23</xdr:row>
      <xdr:rowOff>0</xdr:rowOff>
    </xdr:to>
    <xdr:sp macro="" textlink="">
      <xdr:nvSpPr>
        <xdr:cNvPr id="392" name="AutoShape 46">
          <a:extLst>
            <a:ext uri="{FF2B5EF4-FFF2-40B4-BE49-F238E27FC236}">
              <a16:creationId xmlns:a16="http://schemas.microsoft.com/office/drawing/2014/main" id="{CD110341-46AB-494C-9567-FA2A1041E099}"/>
            </a:ext>
          </a:extLst>
        </xdr:cNvPr>
        <xdr:cNvSpPr>
          <a:spLocks noChangeArrowheads="1"/>
        </xdr:cNvSpPr>
      </xdr:nvSpPr>
      <xdr:spPr bwMode="auto">
        <a:xfrm>
          <a:off x="1819275" y="410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21</xdr:row>
      <xdr:rowOff>57150</xdr:rowOff>
    </xdr:from>
    <xdr:to>
      <xdr:col>5</xdr:col>
      <xdr:colOff>0</xdr:colOff>
      <xdr:row>23</xdr:row>
      <xdr:rowOff>0</xdr:rowOff>
    </xdr:to>
    <xdr:sp macro="" textlink="">
      <xdr:nvSpPr>
        <xdr:cNvPr id="393" name="AutoShape 46">
          <a:extLst>
            <a:ext uri="{FF2B5EF4-FFF2-40B4-BE49-F238E27FC236}">
              <a16:creationId xmlns:a16="http://schemas.microsoft.com/office/drawing/2014/main" id="{5EB094B7-0519-44CE-AD36-E69616FFFBFA}"/>
            </a:ext>
          </a:extLst>
        </xdr:cNvPr>
        <xdr:cNvSpPr>
          <a:spLocks noChangeArrowheads="1"/>
        </xdr:cNvSpPr>
      </xdr:nvSpPr>
      <xdr:spPr bwMode="auto">
        <a:xfrm>
          <a:off x="1095375" y="410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21</xdr:row>
      <xdr:rowOff>57149</xdr:rowOff>
    </xdr:from>
    <xdr:to>
      <xdr:col>3</xdr:col>
      <xdr:colOff>0</xdr:colOff>
      <xdr:row>22</xdr:row>
      <xdr:rowOff>190499</xdr:rowOff>
    </xdr:to>
    <xdr:sp macro="" textlink="">
      <xdr:nvSpPr>
        <xdr:cNvPr id="394" name="AutoShape 46">
          <a:extLst>
            <a:ext uri="{FF2B5EF4-FFF2-40B4-BE49-F238E27FC236}">
              <a16:creationId xmlns:a16="http://schemas.microsoft.com/office/drawing/2014/main" id="{102368A7-BAE3-4B39-9748-4A78EB2CF4E3}"/>
            </a:ext>
          </a:extLst>
        </xdr:cNvPr>
        <xdr:cNvSpPr>
          <a:spLocks noChangeArrowheads="1"/>
        </xdr:cNvSpPr>
      </xdr:nvSpPr>
      <xdr:spPr bwMode="auto">
        <a:xfrm>
          <a:off x="523875" y="4105274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395" name="Group 1008">
          <a:extLst>
            <a:ext uri="{FF2B5EF4-FFF2-40B4-BE49-F238E27FC236}">
              <a16:creationId xmlns:a16="http://schemas.microsoft.com/office/drawing/2014/main" id="{68E127A9-F5A5-41EE-9991-391DCE64341D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396" name="Straight Connector 395">
            <a:extLst>
              <a:ext uri="{FF2B5EF4-FFF2-40B4-BE49-F238E27FC236}">
                <a16:creationId xmlns:a16="http://schemas.microsoft.com/office/drawing/2014/main" id="{1EBF39DE-AD22-F3BA-528C-0B2B9591EB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97" name="Straight Connector 529">
            <a:extLst>
              <a:ext uri="{FF2B5EF4-FFF2-40B4-BE49-F238E27FC236}">
                <a16:creationId xmlns:a16="http://schemas.microsoft.com/office/drawing/2014/main" id="{E43C64FB-2D76-2B2C-2D1C-521D8E854A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8" name="Straight Connector 531">
            <a:extLst>
              <a:ext uri="{FF2B5EF4-FFF2-40B4-BE49-F238E27FC236}">
                <a16:creationId xmlns:a16="http://schemas.microsoft.com/office/drawing/2014/main" id="{888B68A3-CBE0-F681-EDBA-963C96E7D9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9" name="Straight Connector 533">
            <a:extLst>
              <a:ext uri="{FF2B5EF4-FFF2-40B4-BE49-F238E27FC236}">
                <a16:creationId xmlns:a16="http://schemas.microsoft.com/office/drawing/2014/main" id="{36626A1C-FC87-9911-758E-9DD3D607B0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0" name="Straight Connector 535">
            <a:extLst>
              <a:ext uri="{FF2B5EF4-FFF2-40B4-BE49-F238E27FC236}">
                <a16:creationId xmlns:a16="http://schemas.microsoft.com/office/drawing/2014/main" id="{C1FA7A44-3B9D-3E2D-A454-4EFDD2E6F9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1" name="Straight Connector 537">
            <a:extLst>
              <a:ext uri="{FF2B5EF4-FFF2-40B4-BE49-F238E27FC236}">
                <a16:creationId xmlns:a16="http://schemas.microsoft.com/office/drawing/2014/main" id="{C1EB923C-00EB-1CAB-3D10-B251C80283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02" name="Group 1008">
          <a:extLst>
            <a:ext uri="{FF2B5EF4-FFF2-40B4-BE49-F238E27FC236}">
              <a16:creationId xmlns:a16="http://schemas.microsoft.com/office/drawing/2014/main" id="{8530A89E-3153-4A6B-A32D-B9FEDD6A03D7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03" name="Straight Connector 402">
            <a:extLst>
              <a:ext uri="{FF2B5EF4-FFF2-40B4-BE49-F238E27FC236}">
                <a16:creationId xmlns:a16="http://schemas.microsoft.com/office/drawing/2014/main" id="{2C38F221-B536-38C6-15BC-A5332330A8A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4" name="Straight Connector 529">
            <a:extLst>
              <a:ext uri="{FF2B5EF4-FFF2-40B4-BE49-F238E27FC236}">
                <a16:creationId xmlns:a16="http://schemas.microsoft.com/office/drawing/2014/main" id="{84D2E67B-AD4B-4D4B-2424-7B1C4ECA22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5" name="Straight Connector 531">
            <a:extLst>
              <a:ext uri="{FF2B5EF4-FFF2-40B4-BE49-F238E27FC236}">
                <a16:creationId xmlns:a16="http://schemas.microsoft.com/office/drawing/2014/main" id="{BE03119C-00F8-A2B3-3584-E5946E2D67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6" name="Straight Connector 533">
            <a:extLst>
              <a:ext uri="{FF2B5EF4-FFF2-40B4-BE49-F238E27FC236}">
                <a16:creationId xmlns:a16="http://schemas.microsoft.com/office/drawing/2014/main" id="{D5089471-315C-6578-4111-74C613460D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7" name="Straight Connector 535">
            <a:extLst>
              <a:ext uri="{FF2B5EF4-FFF2-40B4-BE49-F238E27FC236}">
                <a16:creationId xmlns:a16="http://schemas.microsoft.com/office/drawing/2014/main" id="{F80BAA84-250B-3310-1ED4-2394F3555B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8" name="Straight Connector 537">
            <a:extLst>
              <a:ext uri="{FF2B5EF4-FFF2-40B4-BE49-F238E27FC236}">
                <a16:creationId xmlns:a16="http://schemas.microsoft.com/office/drawing/2014/main" id="{09209C55-F3DD-8DE9-EF4E-3E85619766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47625</xdr:rowOff>
    </xdr:to>
    <xdr:grpSp>
      <xdr:nvGrpSpPr>
        <xdr:cNvPr id="409" name="Group 1008">
          <a:extLst>
            <a:ext uri="{FF2B5EF4-FFF2-40B4-BE49-F238E27FC236}">
              <a16:creationId xmlns:a16="http://schemas.microsoft.com/office/drawing/2014/main" id="{032974A1-8BC6-4B18-A46C-B2E2BBA66762}"/>
            </a:ext>
          </a:extLst>
        </xdr:cNvPr>
        <xdr:cNvGrpSpPr>
          <a:grpSpLocks/>
        </xdr:cNvGrpSpPr>
      </xdr:nvGrpSpPr>
      <xdr:grpSpPr bwMode="auto">
        <a:xfrm>
          <a:off x="1846684" y="6577304"/>
          <a:ext cx="0" cy="108663"/>
          <a:chOff x="5475762" y="47760700"/>
          <a:chExt cx="314325" cy="230209"/>
        </a:xfrm>
      </xdr:grpSpPr>
      <xdr:cxnSp macro="">
        <xdr:nvCxnSpPr>
          <xdr:cNvPr id="410" name="Straight Connector 409">
            <a:extLst>
              <a:ext uri="{FF2B5EF4-FFF2-40B4-BE49-F238E27FC236}">
                <a16:creationId xmlns:a16="http://schemas.microsoft.com/office/drawing/2014/main" id="{BFFDEC0C-E5D3-18C8-A088-76E3E8060922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1" name="Straight Connector 529">
            <a:extLst>
              <a:ext uri="{FF2B5EF4-FFF2-40B4-BE49-F238E27FC236}">
                <a16:creationId xmlns:a16="http://schemas.microsoft.com/office/drawing/2014/main" id="{E8C30177-F794-BBA6-BB0A-5E55BB0054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2" name="Straight Connector 531">
            <a:extLst>
              <a:ext uri="{FF2B5EF4-FFF2-40B4-BE49-F238E27FC236}">
                <a16:creationId xmlns:a16="http://schemas.microsoft.com/office/drawing/2014/main" id="{2DB6408D-9F19-B7C9-05AF-533EA022CE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3" name="Straight Connector 533">
            <a:extLst>
              <a:ext uri="{FF2B5EF4-FFF2-40B4-BE49-F238E27FC236}">
                <a16:creationId xmlns:a16="http://schemas.microsoft.com/office/drawing/2014/main" id="{55CE547D-564B-CF8F-5327-E0A85F754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4" name="Straight Connector 535">
            <a:extLst>
              <a:ext uri="{FF2B5EF4-FFF2-40B4-BE49-F238E27FC236}">
                <a16:creationId xmlns:a16="http://schemas.microsoft.com/office/drawing/2014/main" id="{E6053FBA-6B60-96E2-BBB6-AE4AAA162A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5" name="Straight Connector 537">
            <a:extLst>
              <a:ext uri="{FF2B5EF4-FFF2-40B4-BE49-F238E27FC236}">
                <a16:creationId xmlns:a16="http://schemas.microsoft.com/office/drawing/2014/main" id="{4F6A2C04-2F8E-BC17-48DF-3E1C18B90C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57150</xdr:rowOff>
    </xdr:to>
    <xdr:grpSp>
      <xdr:nvGrpSpPr>
        <xdr:cNvPr id="416" name="Group 1008">
          <a:extLst>
            <a:ext uri="{FF2B5EF4-FFF2-40B4-BE49-F238E27FC236}">
              <a16:creationId xmlns:a16="http://schemas.microsoft.com/office/drawing/2014/main" id="{6EC8E4C2-985D-4CAE-8442-CF2372A37FE8}"/>
            </a:ext>
          </a:extLst>
        </xdr:cNvPr>
        <xdr:cNvGrpSpPr>
          <a:grpSpLocks/>
        </xdr:cNvGrpSpPr>
      </xdr:nvGrpSpPr>
      <xdr:grpSpPr bwMode="auto">
        <a:xfrm>
          <a:off x="1846684" y="6577304"/>
          <a:ext cx="0" cy="118188"/>
          <a:chOff x="5475762" y="47760700"/>
          <a:chExt cx="314325" cy="230209"/>
        </a:xfrm>
      </xdr:grpSpPr>
      <xdr:cxnSp macro="">
        <xdr:nvCxnSpPr>
          <xdr:cNvPr id="417" name="Straight Connector 416">
            <a:extLst>
              <a:ext uri="{FF2B5EF4-FFF2-40B4-BE49-F238E27FC236}">
                <a16:creationId xmlns:a16="http://schemas.microsoft.com/office/drawing/2014/main" id="{67D89E42-84A7-CEB7-0100-95F6AF9C95B3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8" name="Straight Connector 529">
            <a:extLst>
              <a:ext uri="{FF2B5EF4-FFF2-40B4-BE49-F238E27FC236}">
                <a16:creationId xmlns:a16="http://schemas.microsoft.com/office/drawing/2014/main" id="{0A38A8AE-53F5-AE77-A6B5-A8EB5657C2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9" name="Straight Connector 531">
            <a:extLst>
              <a:ext uri="{FF2B5EF4-FFF2-40B4-BE49-F238E27FC236}">
                <a16:creationId xmlns:a16="http://schemas.microsoft.com/office/drawing/2014/main" id="{ECAD21C8-7E5D-567F-771F-298868BDC9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0" name="Straight Connector 533">
            <a:extLst>
              <a:ext uri="{FF2B5EF4-FFF2-40B4-BE49-F238E27FC236}">
                <a16:creationId xmlns:a16="http://schemas.microsoft.com/office/drawing/2014/main" id="{6B2B3BF8-20EF-BD25-68DE-E31434CD1F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1" name="Straight Connector 535">
            <a:extLst>
              <a:ext uri="{FF2B5EF4-FFF2-40B4-BE49-F238E27FC236}">
                <a16:creationId xmlns:a16="http://schemas.microsoft.com/office/drawing/2014/main" id="{F10E3F1B-441C-6C05-BE19-EDA3197717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2" name="Straight Connector 537">
            <a:extLst>
              <a:ext uri="{FF2B5EF4-FFF2-40B4-BE49-F238E27FC236}">
                <a16:creationId xmlns:a16="http://schemas.microsoft.com/office/drawing/2014/main" id="{BBF587C7-D324-A634-93AB-F6FC51F15E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23" name="Group 1008">
          <a:extLst>
            <a:ext uri="{FF2B5EF4-FFF2-40B4-BE49-F238E27FC236}">
              <a16:creationId xmlns:a16="http://schemas.microsoft.com/office/drawing/2014/main" id="{1E39B252-EECB-46CC-B108-13180162A6C5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24" name="Straight Connector 423">
            <a:extLst>
              <a:ext uri="{FF2B5EF4-FFF2-40B4-BE49-F238E27FC236}">
                <a16:creationId xmlns:a16="http://schemas.microsoft.com/office/drawing/2014/main" id="{9BE7C8A1-E026-D888-CAF7-3087436FA7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25" name="Straight Connector 529">
            <a:extLst>
              <a:ext uri="{FF2B5EF4-FFF2-40B4-BE49-F238E27FC236}">
                <a16:creationId xmlns:a16="http://schemas.microsoft.com/office/drawing/2014/main" id="{8065143F-D83E-E3EA-C2A4-AEAF515855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6" name="Straight Connector 531">
            <a:extLst>
              <a:ext uri="{FF2B5EF4-FFF2-40B4-BE49-F238E27FC236}">
                <a16:creationId xmlns:a16="http://schemas.microsoft.com/office/drawing/2014/main" id="{25A551BB-1A79-399C-E201-DAC19C982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7" name="Straight Connector 533">
            <a:extLst>
              <a:ext uri="{FF2B5EF4-FFF2-40B4-BE49-F238E27FC236}">
                <a16:creationId xmlns:a16="http://schemas.microsoft.com/office/drawing/2014/main" id="{D4C53AFD-2A70-5343-7346-66FFDA5371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8" name="Straight Connector 535">
            <a:extLst>
              <a:ext uri="{FF2B5EF4-FFF2-40B4-BE49-F238E27FC236}">
                <a16:creationId xmlns:a16="http://schemas.microsoft.com/office/drawing/2014/main" id="{F9903FE0-90A8-2287-132E-C24B87F5DD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9" name="Straight Connector 537">
            <a:extLst>
              <a:ext uri="{FF2B5EF4-FFF2-40B4-BE49-F238E27FC236}">
                <a16:creationId xmlns:a16="http://schemas.microsoft.com/office/drawing/2014/main" id="{FD30A7E8-DB18-9F51-1F3E-CBD571B9CD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0" name="Group 1008">
          <a:extLst>
            <a:ext uri="{FF2B5EF4-FFF2-40B4-BE49-F238E27FC236}">
              <a16:creationId xmlns:a16="http://schemas.microsoft.com/office/drawing/2014/main" id="{3CF9C5C5-2C59-4A91-83A3-99A2AD526701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31" name="Straight Connector 430">
            <a:extLst>
              <a:ext uri="{FF2B5EF4-FFF2-40B4-BE49-F238E27FC236}">
                <a16:creationId xmlns:a16="http://schemas.microsoft.com/office/drawing/2014/main" id="{805394F7-B233-AC44-D9ED-D8874E14DF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2" name="Straight Connector 529">
            <a:extLst>
              <a:ext uri="{FF2B5EF4-FFF2-40B4-BE49-F238E27FC236}">
                <a16:creationId xmlns:a16="http://schemas.microsoft.com/office/drawing/2014/main" id="{933BDDAD-A980-2221-1EAF-A29F9B79F7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3" name="Straight Connector 531">
            <a:extLst>
              <a:ext uri="{FF2B5EF4-FFF2-40B4-BE49-F238E27FC236}">
                <a16:creationId xmlns:a16="http://schemas.microsoft.com/office/drawing/2014/main" id="{A05A305D-4DC4-4A82-432A-5C9633CD48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4" name="Straight Connector 533">
            <a:extLst>
              <a:ext uri="{FF2B5EF4-FFF2-40B4-BE49-F238E27FC236}">
                <a16:creationId xmlns:a16="http://schemas.microsoft.com/office/drawing/2014/main" id="{D2504BC1-9512-319A-3C76-241BB81A2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5" name="Straight Connector 535">
            <a:extLst>
              <a:ext uri="{FF2B5EF4-FFF2-40B4-BE49-F238E27FC236}">
                <a16:creationId xmlns:a16="http://schemas.microsoft.com/office/drawing/2014/main" id="{A0B57C4D-D1FE-8482-98D4-663AD60CB6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6" name="Straight Connector 537">
            <a:extLst>
              <a:ext uri="{FF2B5EF4-FFF2-40B4-BE49-F238E27FC236}">
                <a16:creationId xmlns:a16="http://schemas.microsoft.com/office/drawing/2014/main" id="{DD5CA8DA-4A6D-9A91-FE0B-94DAA2FC43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7" name="Group 1008">
          <a:extLst>
            <a:ext uri="{FF2B5EF4-FFF2-40B4-BE49-F238E27FC236}">
              <a16:creationId xmlns:a16="http://schemas.microsoft.com/office/drawing/2014/main" id="{FA7099B4-73D9-4ABD-AD29-4C86914AE7CE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38" name="Straight Connector 437">
            <a:extLst>
              <a:ext uri="{FF2B5EF4-FFF2-40B4-BE49-F238E27FC236}">
                <a16:creationId xmlns:a16="http://schemas.microsoft.com/office/drawing/2014/main" id="{F1B32071-B3AB-2491-B946-6FDD51F48D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9" name="Straight Connector 529">
            <a:extLst>
              <a:ext uri="{FF2B5EF4-FFF2-40B4-BE49-F238E27FC236}">
                <a16:creationId xmlns:a16="http://schemas.microsoft.com/office/drawing/2014/main" id="{A01E8501-C97D-B969-109B-4402ADE410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0" name="Straight Connector 531">
            <a:extLst>
              <a:ext uri="{FF2B5EF4-FFF2-40B4-BE49-F238E27FC236}">
                <a16:creationId xmlns:a16="http://schemas.microsoft.com/office/drawing/2014/main" id="{F3EF3112-A7B9-1A27-0A84-431BC57FDB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1" name="Straight Connector 533">
            <a:extLst>
              <a:ext uri="{FF2B5EF4-FFF2-40B4-BE49-F238E27FC236}">
                <a16:creationId xmlns:a16="http://schemas.microsoft.com/office/drawing/2014/main" id="{C40D1B39-51C3-7B10-4048-3E68639537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2" name="Straight Connector 535">
            <a:extLst>
              <a:ext uri="{FF2B5EF4-FFF2-40B4-BE49-F238E27FC236}">
                <a16:creationId xmlns:a16="http://schemas.microsoft.com/office/drawing/2014/main" id="{2DBBCE82-963F-5234-5960-3CC4FF81F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3" name="Straight Connector 537">
            <a:extLst>
              <a:ext uri="{FF2B5EF4-FFF2-40B4-BE49-F238E27FC236}">
                <a16:creationId xmlns:a16="http://schemas.microsoft.com/office/drawing/2014/main" id="{CAC51DCF-8E2F-9A08-F7A3-ADAEBFC0D7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44" name="Group 1008">
          <a:extLst>
            <a:ext uri="{FF2B5EF4-FFF2-40B4-BE49-F238E27FC236}">
              <a16:creationId xmlns:a16="http://schemas.microsoft.com/office/drawing/2014/main" id="{AE2613EC-4D5F-43FA-AFED-2904ABCCF695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45" name="Straight Connector 444">
            <a:extLst>
              <a:ext uri="{FF2B5EF4-FFF2-40B4-BE49-F238E27FC236}">
                <a16:creationId xmlns:a16="http://schemas.microsoft.com/office/drawing/2014/main" id="{52291A22-57A7-1F1C-3117-A98B216BA7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46" name="Straight Connector 529">
            <a:extLst>
              <a:ext uri="{FF2B5EF4-FFF2-40B4-BE49-F238E27FC236}">
                <a16:creationId xmlns:a16="http://schemas.microsoft.com/office/drawing/2014/main" id="{CA44F42A-D33E-4266-C9D6-8803B29CE9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7" name="Straight Connector 531">
            <a:extLst>
              <a:ext uri="{FF2B5EF4-FFF2-40B4-BE49-F238E27FC236}">
                <a16:creationId xmlns:a16="http://schemas.microsoft.com/office/drawing/2014/main" id="{339D5FE1-F53F-D05B-DD4D-26C0FEF49D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8" name="Straight Connector 533">
            <a:extLst>
              <a:ext uri="{FF2B5EF4-FFF2-40B4-BE49-F238E27FC236}">
                <a16:creationId xmlns:a16="http://schemas.microsoft.com/office/drawing/2014/main" id="{15CB2D0D-FC99-361A-EC32-1E263576B6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9" name="Straight Connector 535">
            <a:extLst>
              <a:ext uri="{FF2B5EF4-FFF2-40B4-BE49-F238E27FC236}">
                <a16:creationId xmlns:a16="http://schemas.microsoft.com/office/drawing/2014/main" id="{4D0F4078-EC43-6089-F644-92C1C0E9F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0" name="Straight Connector 537">
            <a:extLst>
              <a:ext uri="{FF2B5EF4-FFF2-40B4-BE49-F238E27FC236}">
                <a16:creationId xmlns:a16="http://schemas.microsoft.com/office/drawing/2014/main" id="{30AF16F1-08AB-D08F-971E-359A4CF657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1" name="Group 1008">
          <a:extLst>
            <a:ext uri="{FF2B5EF4-FFF2-40B4-BE49-F238E27FC236}">
              <a16:creationId xmlns:a16="http://schemas.microsoft.com/office/drawing/2014/main" id="{CFD352F6-D73A-465E-AFE1-4589344A4559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52" name="Straight Connector 451">
            <a:extLst>
              <a:ext uri="{FF2B5EF4-FFF2-40B4-BE49-F238E27FC236}">
                <a16:creationId xmlns:a16="http://schemas.microsoft.com/office/drawing/2014/main" id="{8A6426C9-B326-51E4-05AB-B0AF2F2DFF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53" name="Straight Connector 529">
            <a:extLst>
              <a:ext uri="{FF2B5EF4-FFF2-40B4-BE49-F238E27FC236}">
                <a16:creationId xmlns:a16="http://schemas.microsoft.com/office/drawing/2014/main" id="{AADF2348-8ACD-184B-D636-A604EB71DB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4" name="Straight Connector 531">
            <a:extLst>
              <a:ext uri="{FF2B5EF4-FFF2-40B4-BE49-F238E27FC236}">
                <a16:creationId xmlns:a16="http://schemas.microsoft.com/office/drawing/2014/main" id="{4869FB72-7478-0D8A-F55A-276621D377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5" name="Straight Connector 533">
            <a:extLst>
              <a:ext uri="{FF2B5EF4-FFF2-40B4-BE49-F238E27FC236}">
                <a16:creationId xmlns:a16="http://schemas.microsoft.com/office/drawing/2014/main" id="{E6CC6815-5717-D6E4-6763-B3A35203A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6" name="Straight Connector 535">
            <a:extLst>
              <a:ext uri="{FF2B5EF4-FFF2-40B4-BE49-F238E27FC236}">
                <a16:creationId xmlns:a16="http://schemas.microsoft.com/office/drawing/2014/main" id="{8F359E3A-F023-767F-2D58-788401549A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7" name="Straight Connector 537">
            <a:extLst>
              <a:ext uri="{FF2B5EF4-FFF2-40B4-BE49-F238E27FC236}">
                <a16:creationId xmlns:a16="http://schemas.microsoft.com/office/drawing/2014/main" id="{5F9C16DF-7362-743E-24A3-7317ABAE69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8" name="Group 1008">
          <a:extLst>
            <a:ext uri="{FF2B5EF4-FFF2-40B4-BE49-F238E27FC236}">
              <a16:creationId xmlns:a16="http://schemas.microsoft.com/office/drawing/2014/main" id="{07CCC769-32EB-49D2-A297-FB3240CDA5AF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59" name="Straight Connector 458">
            <a:extLst>
              <a:ext uri="{FF2B5EF4-FFF2-40B4-BE49-F238E27FC236}">
                <a16:creationId xmlns:a16="http://schemas.microsoft.com/office/drawing/2014/main" id="{EC09C156-F502-4713-AF5C-4415A1C7F1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0" name="Straight Connector 529">
            <a:extLst>
              <a:ext uri="{FF2B5EF4-FFF2-40B4-BE49-F238E27FC236}">
                <a16:creationId xmlns:a16="http://schemas.microsoft.com/office/drawing/2014/main" id="{AB7E2B40-7558-16AB-2605-B570689241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1" name="Straight Connector 531">
            <a:extLst>
              <a:ext uri="{FF2B5EF4-FFF2-40B4-BE49-F238E27FC236}">
                <a16:creationId xmlns:a16="http://schemas.microsoft.com/office/drawing/2014/main" id="{F23B3F61-EEC8-B3E4-C34D-6F927A24C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2" name="Straight Connector 533">
            <a:extLst>
              <a:ext uri="{FF2B5EF4-FFF2-40B4-BE49-F238E27FC236}">
                <a16:creationId xmlns:a16="http://schemas.microsoft.com/office/drawing/2014/main" id="{1983BF5C-F3FE-6D08-2629-5F05EB33E5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3" name="Straight Connector 535">
            <a:extLst>
              <a:ext uri="{FF2B5EF4-FFF2-40B4-BE49-F238E27FC236}">
                <a16:creationId xmlns:a16="http://schemas.microsoft.com/office/drawing/2014/main" id="{0C14CF5D-8B3F-8C9D-0293-71D95D6BF8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4" name="Straight Connector 537">
            <a:extLst>
              <a:ext uri="{FF2B5EF4-FFF2-40B4-BE49-F238E27FC236}">
                <a16:creationId xmlns:a16="http://schemas.microsoft.com/office/drawing/2014/main" id="{10DC01BC-3C04-7AD7-0949-656350E14E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65" name="Group 1008">
          <a:extLst>
            <a:ext uri="{FF2B5EF4-FFF2-40B4-BE49-F238E27FC236}">
              <a16:creationId xmlns:a16="http://schemas.microsoft.com/office/drawing/2014/main" id="{0E35AC9D-37A4-444A-BDB7-7F414F877EA9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66" name="Straight Connector 465">
            <a:extLst>
              <a:ext uri="{FF2B5EF4-FFF2-40B4-BE49-F238E27FC236}">
                <a16:creationId xmlns:a16="http://schemas.microsoft.com/office/drawing/2014/main" id="{F11392A4-96BA-08FE-4454-9DE3636F7A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7" name="Straight Connector 529">
            <a:extLst>
              <a:ext uri="{FF2B5EF4-FFF2-40B4-BE49-F238E27FC236}">
                <a16:creationId xmlns:a16="http://schemas.microsoft.com/office/drawing/2014/main" id="{634B8B45-7560-738B-9DD6-2011D17B9E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8" name="Straight Connector 531">
            <a:extLst>
              <a:ext uri="{FF2B5EF4-FFF2-40B4-BE49-F238E27FC236}">
                <a16:creationId xmlns:a16="http://schemas.microsoft.com/office/drawing/2014/main" id="{BA4E3773-B135-56D8-92E0-D79A9B139A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9" name="Straight Connector 533">
            <a:extLst>
              <a:ext uri="{FF2B5EF4-FFF2-40B4-BE49-F238E27FC236}">
                <a16:creationId xmlns:a16="http://schemas.microsoft.com/office/drawing/2014/main" id="{4B1E4F8D-2158-8DCE-6EA6-0ECA1E7977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0" name="Straight Connector 535">
            <a:extLst>
              <a:ext uri="{FF2B5EF4-FFF2-40B4-BE49-F238E27FC236}">
                <a16:creationId xmlns:a16="http://schemas.microsoft.com/office/drawing/2014/main" id="{BFCE63EB-764D-18AD-1E12-5C2D0445C9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1" name="Straight Connector 537">
            <a:extLst>
              <a:ext uri="{FF2B5EF4-FFF2-40B4-BE49-F238E27FC236}">
                <a16:creationId xmlns:a16="http://schemas.microsoft.com/office/drawing/2014/main" id="{8951A91F-77F9-CA75-2673-31253482DD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2" name="Group 1008">
          <a:extLst>
            <a:ext uri="{FF2B5EF4-FFF2-40B4-BE49-F238E27FC236}">
              <a16:creationId xmlns:a16="http://schemas.microsoft.com/office/drawing/2014/main" id="{14E431FD-DF0C-401D-AD73-0B0FC9274D2B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73" name="Straight Connector 472">
            <a:extLst>
              <a:ext uri="{FF2B5EF4-FFF2-40B4-BE49-F238E27FC236}">
                <a16:creationId xmlns:a16="http://schemas.microsoft.com/office/drawing/2014/main" id="{D014D019-10DC-B1D2-8C4D-74C47D4A0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74" name="Straight Connector 529">
            <a:extLst>
              <a:ext uri="{FF2B5EF4-FFF2-40B4-BE49-F238E27FC236}">
                <a16:creationId xmlns:a16="http://schemas.microsoft.com/office/drawing/2014/main" id="{BA75B6A8-3C8E-B56D-CD08-85B6EB7030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5" name="Straight Connector 531">
            <a:extLst>
              <a:ext uri="{FF2B5EF4-FFF2-40B4-BE49-F238E27FC236}">
                <a16:creationId xmlns:a16="http://schemas.microsoft.com/office/drawing/2014/main" id="{625E2EF0-AF8C-15C2-8634-FBD1D7323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6" name="Straight Connector 533">
            <a:extLst>
              <a:ext uri="{FF2B5EF4-FFF2-40B4-BE49-F238E27FC236}">
                <a16:creationId xmlns:a16="http://schemas.microsoft.com/office/drawing/2014/main" id="{93850B99-C3A7-E403-207C-645C195A8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7" name="Straight Connector 535">
            <a:extLst>
              <a:ext uri="{FF2B5EF4-FFF2-40B4-BE49-F238E27FC236}">
                <a16:creationId xmlns:a16="http://schemas.microsoft.com/office/drawing/2014/main" id="{65114A69-D21C-441E-0589-C1E362C75A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8" name="Straight Connector 537">
            <a:extLst>
              <a:ext uri="{FF2B5EF4-FFF2-40B4-BE49-F238E27FC236}">
                <a16:creationId xmlns:a16="http://schemas.microsoft.com/office/drawing/2014/main" id="{C319867C-B43B-ACC0-FBF8-5CBE2EBD40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9" name="Group 1008">
          <a:extLst>
            <a:ext uri="{FF2B5EF4-FFF2-40B4-BE49-F238E27FC236}">
              <a16:creationId xmlns:a16="http://schemas.microsoft.com/office/drawing/2014/main" id="{CEC14F81-E88F-47A1-9452-2925457FD83D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80" name="Straight Connector 479">
            <a:extLst>
              <a:ext uri="{FF2B5EF4-FFF2-40B4-BE49-F238E27FC236}">
                <a16:creationId xmlns:a16="http://schemas.microsoft.com/office/drawing/2014/main" id="{B1A8BA6D-5EA6-B16C-C080-F899FFCF79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1" name="Straight Connector 529">
            <a:extLst>
              <a:ext uri="{FF2B5EF4-FFF2-40B4-BE49-F238E27FC236}">
                <a16:creationId xmlns:a16="http://schemas.microsoft.com/office/drawing/2014/main" id="{D6029D01-643D-F38D-34BD-8B44F14B24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2" name="Straight Connector 531">
            <a:extLst>
              <a:ext uri="{FF2B5EF4-FFF2-40B4-BE49-F238E27FC236}">
                <a16:creationId xmlns:a16="http://schemas.microsoft.com/office/drawing/2014/main" id="{E5748B19-13C9-70A7-65CA-619828E3B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3" name="Straight Connector 533">
            <a:extLst>
              <a:ext uri="{FF2B5EF4-FFF2-40B4-BE49-F238E27FC236}">
                <a16:creationId xmlns:a16="http://schemas.microsoft.com/office/drawing/2014/main" id="{F926BE12-47C7-B26C-D17B-957C62E6F8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4" name="Straight Connector 535">
            <a:extLst>
              <a:ext uri="{FF2B5EF4-FFF2-40B4-BE49-F238E27FC236}">
                <a16:creationId xmlns:a16="http://schemas.microsoft.com/office/drawing/2014/main" id="{A458F876-9BE3-CDEB-703A-276B70CD9E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5" name="Straight Connector 537">
            <a:extLst>
              <a:ext uri="{FF2B5EF4-FFF2-40B4-BE49-F238E27FC236}">
                <a16:creationId xmlns:a16="http://schemas.microsoft.com/office/drawing/2014/main" id="{2C75A168-B512-7E50-B7B6-0EF1F4463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86" name="Group 1008">
          <a:extLst>
            <a:ext uri="{FF2B5EF4-FFF2-40B4-BE49-F238E27FC236}">
              <a16:creationId xmlns:a16="http://schemas.microsoft.com/office/drawing/2014/main" id="{9E48DE43-6CE8-47C3-B866-09AA15E501F7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87" name="Straight Connector 486">
            <a:extLst>
              <a:ext uri="{FF2B5EF4-FFF2-40B4-BE49-F238E27FC236}">
                <a16:creationId xmlns:a16="http://schemas.microsoft.com/office/drawing/2014/main" id="{DC445DB8-AD9E-8F57-E6C9-0277F77ECA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8" name="Straight Connector 529">
            <a:extLst>
              <a:ext uri="{FF2B5EF4-FFF2-40B4-BE49-F238E27FC236}">
                <a16:creationId xmlns:a16="http://schemas.microsoft.com/office/drawing/2014/main" id="{A7003435-8569-902F-A5CB-09BAF0A9914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9" name="Straight Connector 531">
            <a:extLst>
              <a:ext uri="{FF2B5EF4-FFF2-40B4-BE49-F238E27FC236}">
                <a16:creationId xmlns:a16="http://schemas.microsoft.com/office/drawing/2014/main" id="{71E98AC7-19E0-B75F-8EE9-827FD1A65E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0" name="Straight Connector 533">
            <a:extLst>
              <a:ext uri="{FF2B5EF4-FFF2-40B4-BE49-F238E27FC236}">
                <a16:creationId xmlns:a16="http://schemas.microsoft.com/office/drawing/2014/main" id="{969E825C-4772-8912-7B55-0B7B80D4E4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1" name="Straight Connector 535">
            <a:extLst>
              <a:ext uri="{FF2B5EF4-FFF2-40B4-BE49-F238E27FC236}">
                <a16:creationId xmlns:a16="http://schemas.microsoft.com/office/drawing/2014/main" id="{B9BDB692-DC9A-38F0-9F62-4792D12BF0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2" name="Straight Connector 537">
            <a:extLst>
              <a:ext uri="{FF2B5EF4-FFF2-40B4-BE49-F238E27FC236}">
                <a16:creationId xmlns:a16="http://schemas.microsoft.com/office/drawing/2014/main" id="{4B235D0C-7E9C-27A0-EA7C-BF54C84FE1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93" name="Group 1008">
          <a:extLst>
            <a:ext uri="{FF2B5EF4-FFF2-40B4-BE49-F238E27FC236}">
              <a16:creationId xmlns:a16="http://schemas.microsoft.com/office/drawing/2014/main" id="{96051841-797C-4366-863E-CC707BBDBD2D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94" name="Straight Connector 493">
            <a:extLst>
              <a:ext uri="{FF2B5EF4-FFF2-40B4-BE49-F238E27FC236}">
                <a16:creationId xmlns:a16="http://schemas.microsoft.com/office/drawing/2014/main" id="{4945B1FE-533E-BFE8-79DF-2700C4F9A2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95" name="Straight Connector 529">
            <a:extLst>
              <a:ext uri="{FF2B5EF4-FFF2-40B4-BE49-F238E27FC236}">
                <a16:creationId xmlns:a16="http://schemas.microsoft.com/office/drawing/2014/main" id="{366A9A8C-0DC7-B8F1-A1E3-6ACF2009AA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6" name="Straight Connector 531">
            <a:extLst>
              <a:ext uri="{FF2B5EF4-FFF2-40B4-BE49-F238E27FC236}">
                <a16:creationId xmlns:a16="http://schemas.microsoft.com/office/drawing/2014/main" id="{2AB81CFF-3184-9BCD-4C27-10E65A121E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7" name="Straight Connector 533">
            <a:extLst>
              <a:ext uri="{FF2B5EF4-FFF2-40B4-BE49-F238E27FC236}">
                <a16:creationId xmlns:a16="http://schemas.microsoft.com/office/drawing/2014/main" id="{BEEAFDAB-8254-523C-2D63-C3BA28E80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8" name="Straight Connector 535">
            <a:extLst>
              <a:ext uri="{FF2B5EF4-FFF2-40B4-BE49-F238E27FC236}">
                <a16:creationId xmlns:a16="http://schemas.microsoft.com/office/drawing/2014/main" id="{0E9DD1BA-3EC0-56F5-6198-79C0A69FB6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9" name="Straight Connector 537">
            <a:extLst>
              <a:ext uri="{FF2B5EF4-FFF2-40B4-BE49-F238E27FC236}">
                <a16:creationId xmlns:a16="http://schemas.microsoft.com/office/drawing/2014/main" id="{97E21EF3-99E9-1C95-69E3-401415DF9C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0" name="Group 1008">
          <a:extLst>
            <a:ext uri="{FF2B5EF4-FFF2-40B4-BE49-F238E27FC236}">
              <a16:creationId xmlns:a16="http://schemas.microsoft.com/office/drawing/2014/main" id="{CA260AAA-D2F5-4F92-8937-1A4D07B5E38F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01" name="Straight Connector 500">
            <a:extLst>
              <a:ext uri="{FF2B5EF4-FFF2-40B4-BE49-F238E27FC236}">
                <a16:creationId xmlns:a16="http://schemas.microsoft.com/office/drawing/2014/main" id="{FE9206B5-E3E5-3DAF-F65E-54A2C9C522E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2" name="Straight Connector 529">
            <a:extLst>
              <a:ext uri="{FF2B5EF4-FFF2-40B4-BE49-F238E27FC236}">
                <a16:creationId xmlns:a16="http://schemas.microsoft.com/office/drawing/2014/main" id="{69C8C5A3-4573-C5B2-ECFD-C0F8AC36BF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3" name="Straight Connector 531">
            <a:extLst>
              <a:ext uri="{FF2B5EF4-FFF2-40B4-BE49-F238E27FC236}">
                <a16:creationId xmlns:a16="http://schemas.microsoft.com/office/drawing/2014/main" id="{9C6D6525-7AD0-3F77-EB01-74DF2E2AC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4" name="Straight Connector 533">
            <a:extLst>
              <a:ext uri="{FF2B5EF4-FFF2-40B4-BE49-F238E27FC236}">
                <a16:creationId xmlns:a16="http://schemas.microsoft.com/office/drawing/2014/main" id="{0F6267BB-5BB0-1BF9-28E6-C696714082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5" name="Straight Connector 535">
            <a:extLst>
              <a:ext uri="{FF2B5EF4-FFF2-40B4-BE49-F238E27FC236}">
                <a16:creationId xmlns:a16="http://schemas.microsoft.com/office/drawing/2014/main" id="{B2A4F1A7-8F8D-E153-1D4D-EF69417243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6" name="Straight Connector 537">
            <a:extLst>
              <a:ext uri="{FF2B5EF4-FFF2-40B4-BE49-F238E27FC236}">
                <a16:creationId xmlns:a16="http://schemas.microsoft.com/office/drawing/2014/main" id="{AAC261B3-F28F-2525-F03A-8D5F5221C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7" name="Group 1008">
          <a:extLst>
            <a:ext uri="{FF2B5EF4-FFF2-40B4-BE49-F238E27FC236}">
              <a16:creationId xmlns:a16="http://schemas.microsoft.com/office/drawing/2014/main" id="{7BE84219-86D6-40D2-BA87-2193691005F8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08" name="Straight Connector 507">
            <a:extLst>
              <a:ext uri="{FF2B5EF4-FFF2-40B4-BE49-F238E27FC236}">
                <a16:creationId xmlns:a16="http://schemas.microsoft.com/office/drawing/2014/main" id="{F17F0C20-9BB2-BAF2-5C56-0BD9DA1EEA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9" name="Straight Connector 529">
            <a:extLst>
              <a:ext uri="{FF2B5EF4-FFF2-40B4-BE49-F238E27FC236}">
                <a16:creationId xmlns:a16="http://schemas.microsoft.com/office/drawing/2014/main" id="{C2AC0A7E-B57E-DE2B-CDE9-DFF5E6D1EA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0" name="Straight Connector 531">
            <a:extLst>
              <a:ext uri="{FF2B5EF4-FFF2-40B4-BE49-F238E27FC236}">
                <a16:creationId xmlns:a16="http://schemas.microsoft.com/office/drawing/2014/main" id="{0CF2424D-0EB9-356C-B4A3-E9DADE3D1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1" name="Straight Connector 533">
            <a:extLst>
              <a:ext uri="{FF2B5EF4-FFF2-40B4-BE49-F238E27FC236}">
                <a16:creationId xmlns:a16="http://schemas.microsoft.com/office/drawing/2014/main" id="{41C61BA7-7A7E-807B-848D-E5457BA33B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2" name="Straight Connector 535">
            <a:extLst>
              <a:ext uri="{FF2B5EF4-FFF2-40B4-BE49-F238E27FC236}">
                <a16:creationId xmlns:a16="http://schemas.microsoft.com/office/drawing/2014/main" id="{33018DDE-81F0-A335-85BB-78F23FE9B8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3" name="Straight Connector 537">
            <a:extLst>
              <a:ext uri="{FF2B5EF4-FFF2-40B4-BE49-F238E27FC236}">
                <a16:creationId xmlns:a16="http://schemas.microsoft.com/office/drawing/2014/main" id="{099D3FFF-EE87-C9A2-D906-DE868DF2C2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14" name="Group 1008">
          <a:extLst>
            <a:ext uri="{FF2B5EF4-FFF2-40B4-BE49-F238E27FC236}">
              <a16:creationId xmlns:a16="http://schemas.microsoft.com/office/drawing/2014/main" id="{57714978-1DF7-4295-A9CA-F9BA3178D51B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15" name="Straight Connector 514">
            <a:extLst>
              <a:ext uri="{FF2B5EF4-FFF2-40B4-BE49-F238E27FC236}">
                <a16:creationId xmlns:a16="http://schemas.microsoft.com/office/drawing/2014/main" id="{E93D55C8-5F13-462E-18B8-686C95BE128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16" name="Straight Connector 529">
            <a:extLst>
              <a:ext uri="{FF2B5EF4-FFF2-40B4-BE49-F238E27FC236}">
                <a16:creationId xmlns:a16="http://schemas.microsoft.com/office/drawing/2014/main" id="{0B973AFC-84A5-198A-3590-CD2B4C03CE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7" name="Straight Connector 531">
            <a:extLst>
              <a:ext uri="{FF2B5EF4-FFF2-40B4-BE49-F238E27FC236}">
                <a16:creationId xmlns:a16="http://schemas.microsoft.com/office/drawing/2014/main" id="{F9791722-B67D-5345-B1A5-90558CDFC1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8" name="Straight Connector 533">
            <a:extLst>
              <a:ext uri="{FF2B5EF4-FFF2-40B4-BE49-F238E27FC236}">
                <a16:creationId xmlns:a16="http://schemas.microsoft.com/office/drawing/2014/main" id="{68694A38-146F-75EB-E26E-80190CF94B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9" name="Straight Connector 535">
            <a:extLst>
              <a:ext uri="{FF2B5EF4-FFF2-40B4-BE49-F238E27FC236}">
                <a16:creationId xmlns:a16="http://schemas.microsoft.com/office/drawing/2014/main" id="{72B6D154-1308-240D-9F47-5D6A558401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0" name="Straight Connector 537">
            <a:extLst>
              <a:ext uri="{FF2B5EF4-FFF2-40B4-BE49-F238E27FC236}">
                <a16:creationId xmlns:a16="http://schemas.microsoft.com/office/drawing/2014/main" id="{C1744CAC-4164-806C-684C-B1FA020AC3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1" name="Group 1008">
          <a:extLst>
            <a:ext uri="{FF2B5EF4-FFF2-40B4-BE49-F238E27FC236}">
              <a16:creationId xmlns:a16="http://schemas.microsoft.com/office/drawing/2014/main" id="{C5FBB536-28AD-4247-99D7-4F5CF5F0A374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22" name="Straight Connector 521">
            <a:extLst>
              <a:ext uri="{FF2B5EF4-FFF2-40B4-BE49-F238E27FC236}">
                <a16:creationId xmlns:a16="http://schemas.microsoft.com/office/drawing/2014/main" id="{3135E47A-A967-CDB4-D0E2-D9754D0D3D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23" name="Straight Connector 529">
            <a:extLst>
              <a:ext uri="{FF2B5EF4-FFF2-40B4-BE49-F238E27FC236}">
                <a16:creationId xmlns:a16="http://schemas.microsoft.com/office/drawing/2014/main" id="{99AC9669-48BC-89DA-3DB1-B9F3524A81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4" name="Straight Connector 531">
            <a:extLst>
              <a:ext uri="{FF2B5EF4-FFF2-40B4-BE49-F238E27FC236}">
                <a16:creationId xmlns:a16="http://schemas.microsoft.com/office/drawing/2014/main" id="{58195C89-01E9-112B-75CD-301EFFCBAC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5" name="Straight Connector 533">
            <a:extLst>
              <a:ext uri="{FF2B5EF4-FFF2-40B4-BE49-F238E27FC236}">
                <a16:creationId xmlns:a16="http://schemas.microsoft.com/office/drawing/2014/main" id="{C1827E04-21F6-9376-D0D5-70B85C3287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6" name="Straight Connector 535">
            <a:extLst>
              <a:ext uri="{FF2B5EF4-FFF2-40B4-BE49-F238E27FC236}">
                <a16:creationId xmlns:a16="http://schemas.microsoft.com/office/drawing/2014/main" id="{F724E24B-3DD9-CB27-34DB-9296D467A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7" name="Straight Connector 537">
            <a:extLst>
              <a:ext uri="{FF2B5EF4-FFF2-40B4-BE49-F238E27FC236}">
                <a16:creationId xmlns:a16="http://schemas.microsoft.com/office/drawing/2014/main" id="{717BC420-56C4-EFB1-41F8-CCC7BE93A3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8" name="Group 1008">
          <a:extLst>
            <a:ext uri="{FF2B5EF4-FFF2-40B4-BE49-F238E27FC236}">
              <a16:creationId xmlns:a16="http://schemas.microsoft.com/office/drawing/2014/main" id="{A0756262-5019-4735-AAC4-22B90C9D3A9C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29" name="Straight Connector 528">
            <a:extLst>
              <a:ext uri="{FF2B5EF4-FFF2-40B4-BE49-F238E27FC236}">
                <a16:creationId xmlns:a16="http://schemas.microsoft.com/office/drawing/2014/main" id="{AABCBBB7-B59C-0283-96CD-5AA277732E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0" name="Straight Connector 529">
            <a:extLst>
              <a:ext uri="{FF2B5EF4-FFF2-40B4-BE49-F238E27FC236}">
                <a16:creationId xmlns:a16="http://schemas.microsoft.com/office/drawing/2014/main" id="{A95B8EF0-FF46-F069-6F81-06BADBC52FA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1" name="Straight Connector 531">
            <a:extLst>
              <a:ext uri="{FF2B5EF4-FFF2-40B4-BE49-F238E27FC236}">
                <a16:creationId xmlns:a16="http://schemas.microsoft.com/office/drawing/2014/main" id="{6A3CE24B-EC73-4C55-E5D2-F3C35BC053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2" name="Straight Connector 533">
            <a:extLst>
              <a:ext uri="{FF2B5EF4-FFF2-40B4-BE49-F238E27FC236}">
                <a16:creationId xmlns:a16="http://schemas.microsoft.com/office/drawing/2014/main" id="{289873E1-D6DA-62D8-E834-FCA0CC066A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3" name="Straight Connector 535">
            <a:extLst>
              <a:ext uri="{FF2B5EF4-FFF2-40B4-BE49-F238E27FC236}">
                <a16:creationId xmlns:a16="http://schemas.microsoft.com/office/drawing/2014/main" id="{BD389EEF-D811-D759-E569-ED411D6477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4" name="Straight Connector 537">
            <a:extLst>
              <a:ext uri="{FF2B5EF4-FFF2-40B4-BE49-F238E27FC236}">
                <a16:creationId xmlns:a16="http://schemas.microsoft.com/office/drawing/2014/main" id="{5AA0E1E4-7B93-46D9-36CC-91D508481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35" name="Group 1008">
          <a:extLst>
            <a:ext uri="{FF2B5EF4-FFF2-40B4-BE49-F238E27FC236}">
              <a16:creationId xmlns:a16="http://schemas.microsoft.com/office/drawing/2014/main" id="{B272296D-A1B3-4EA6-B5A4-D94B7E01E3A9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36" name="Straight Connector 535">
            <a:extLst>
              <a:ext uri="{FF2B5EF4-FFF2-40B4-BE49-F238E27FC236}">
                <a16:creationId xmlns:a16="http://schemas.microsoft.com/office/drawing/2014/main" id="{556758F9-4DC2-C1F8-1E65-5B456B8859C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7" name="Straight Connector 529">
            <a:extLst>
              <a:ext uri="{FF2B5EF4-FFF2-40B4-BE49-F238E27FC236}">
                <a16:creationId xmlns:a16="http://schemas.microsoft.com/office/drawing/2014/main" id="{DC34F992-9898-6069-4BE1-DF343CD61A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8" name="Straight Connector 531">
            <a:extLst>
              <a:ext uri="{FF2B5EF4-FFF2-40B4-BE49-F238E27FC236}">
                <a16:creationId xmlns:a16="http://schemas.microsoft.com/office/drawing/2014/main" id="{AC3FE12A-31BA-29B6-79DC-1F730E5F8C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9" name="Straight Connector 533">
            <a:extLst>
              <a:ext uri="{FF2B5EF4-FFF2-40B4-BE49-F238E27FC236}">
                <a16:creationId xmlns:a16="http://schemas.microsoft.com/office/drawing/2014/main" id="{C9A67ECF-5F6E-9092-9471-1F99F02CE9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0" name="Straight Connector 535">
            <a:extLst>
              <a:ext uri="{FF2B5EF4-FFF2-40B4-BE49-F238E27FC236}">
                <a16:creationId xmlns:a16="http://schemas.microsoft.com/office/drawing/2014/main" id="{6710046E-8AA7-0572-D39F-1CE28A320B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1" name="Straight Connector 537">
            <a:extLst>
              <a:ext uri="{FF2B5EF4-FFF2-40B4-BE49-F238E27FC236}">
                <a16:creationId xmlns:a16="http://schemas.microsoft.com/office/drawing/2014/main" id="{481BD7CE-E511-0F17-8386-1F68C4FF6B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2" name="Group 1008">
          <a:extLst>
            <a:ext uri="{FF2B5EF4-FFF2-40B4-BE49-F238E27FC236}">
              <a16:creationId xmlns:a16="http://schemas.microsoft.com/office/drawing/2014/main" id="{654083BD-AB22-4F37-8E5F-EC9C272D80FF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43" name="Straight Connector 542">
            <a:extLst>
              <a:ext uri="{FF2B5EF4-FFF2-40B4-BE49-F238E27FC236}">
                <a16:creationId xmlns:a16="http://schemas.microsoft.com/office/drawing/2014/main" id="{C1C1634D-8D21-0CF9-956F-09C07CD64C8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44" name="Straight Connector 529">
            <a:extLst>
              <a:ext uri="{FF2B5EF4-FFF2-40B4-BE49-F238E27FC236}">
                <a16:creationId xmlns:a16="http://schemas.microsoft.com/office/drawing/2014/main" id="{B7DCDAF8-D062-69F0-E85E-8BD8295E35F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5" name="Straight Connector 531">
            <a:extLst>
              <a:ext uri="{FF2B5EF4-FFF2-40B4-BE49-F238E27FC236}">
                <a16:creationId xmlns:a16="http://schemas.microsoft.com/office/drawing/2014/main" id="{59F72B08-A776-CBA5-CBC1-4DAEB1C617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6" name="Straight Connector 533">
            <a:extLst>
              <a:ext uri="{FF2B5EF4-FFF2-40B4-BE49-F238E27FC236}">
                <a16:creationId xmlns:a16="http://schemas.microsoft.com/office/drawing/2014/main" id="{D2F09BB0-160B-3681-7904-9AF13CAF8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7" name="Straight Connector 535">
            <a:extLst>
              <a:ext uri="{FF2B5EF4-FFF2-40B4-BE49-F238E27FC236}">
                <a16:creationId xmlns:a16="http://schemas.microsoft.com/office/drawing/2014/main" id="{6DB8A5B7-70D2-74D4-D822-AE6A8B6C6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8" name="Straight Connector 537">
            <a:extLst>
              <a:ext uri="{FF2B5EF4-FFF2-40B4-BE49-F238E27FC236}">
                <a16:creationId xmlns:a16="http://schemas.microsoft.com/office/drawing/2014/main" id="{344D56BC-72A4-A92A-0B08-C482C548D1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9" name="Group 1008">
          <a:extLst>
            <a:ext uri="{FF2B5EF4-FFF2-40B4-BE49-F238E27FC236}">
              <a16:creationId xmlns:a16="http://schemas.microsoft.com/office/drawing/2014/main" id="{AA82C88B-7F4B-4B78-9D30-30659A42E158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50" name="Straight Connector 549">
            <a:extLst>
              <a:ext uri="{FF2B5EF4-FFF2-40B4-BE49-F238E27FC236}">
                <a16:creationId xmlns:a16="http://schemas.microsoft.com/office/drawing/2014/main" id="{9349BD8E-B85A-6FF0-E16F-4589192F7D1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1" name="Straight Connector 529">
            <a:extLst>
              <a:ext uri="{FF2B5EF4-FFF2-40B4-BE49-F238E27FC236}">
                <a16:creationId xmlns:a16="http://schemas.microsoft.com/office/drawing/2014/main" id="{2453DA4F-EF43-92F4-4427-E9ECF2FF7D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2" name="Straight Connector 531">
            <a:extLst>
              <a:ext uri="{FF2B5EF4-FFF2-40B4-BE49-F238E27FC236}">
                <a16:creationId xmlns:a16="http://schemas.microsoft.com/office/drawing/2014/main" id="{748373CA-6C86-6467-A780-F0FDABC966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3" name="Straight Connector 533">
            <a:extLst>
              <a:ext uri="{FF2B5EF4-FFF2-40B4-BE49-F238E27FC236}">
                <a16:creationId xmlns:a16="http://schemas.microsoft.com/office/drawing/2014/main" id="{A90537A6-A4F9-2B14-86F9-7C314F9C9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4" name="Straight Connector 535">
            <a:extLst>
              <a:ext uri="{FF2B5EF4-FFF2-40B4-BE49-F238E27FC236}">
                <a16:creationId xmlns:a16="http://schemas.microsoft.com/office/drawing/2014/main" id="{16200E29-730D-7A41-ECAD-FD4B27DAC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5" name="Straight Connector 537">
            <a:extLst>
              <a:ext uri="{FF2B5EF4-FFF2-40B4-BE49-F238E27FC236}">
                <a16:creationId xmlns:a16="http://schemas.microsoft.com/office/drawing/2014/main" id="{0B865008-3A79-EB1D-C79A-4F2C81940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56" name="Group 1008">
          <a:extLst>
            <a:ext uri="{FF2B5EF4-FFF2-40B4-BE49-F238E27FC236}">
              <a16:creationId xmlns:a16="http://schemas.microsoft.com/office/drawing/2014/main" id="{D935F270-272F-4502-82E7-A8B7532EC255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57" name="Straight Connector 556">
            <a:extLst>
              <a:ext uri="{FF2B5EF4-FFF2-40B4-BE49-F238E27FC236}">
                <a16:creationId xmlns:a16="http://schemas.microsoft.com/office/drawing/2014/main" id="{4F41F3BE-93F0-FA42-39B8-577E3116AC6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8" name="Straight Connector 529">
            <a:extLst>
              <a:ext uri="{FF2B5EF4-FFF2-40B4-BE49-F238E27FC236}">
                <a16:creationId xmlns:a16="http://schemas.microsoft.com/office/drawing/2014/main" id="{FDF1ADF8-7751-D1B3-6E89-27689F3DC5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9" name="Straight Connector 531">
            <a:extLst>
              <a:ext uri="{FF2B5EF4-FFF2-40B4-BE49-F238E27FC236}">
                <a16:creationId xmlns:a16="http://schemas.microsoft.com/office/drawing/2014/main" id="{5CA2F47B-470B-6C7F-82E8-6C738EF206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0" name="Straight Connector 533">
            <a:extLst>
              <a:ext uri="{FF2B5EF4-FFF2-40B4-BE49-F238E27FC236}">
                <a16:creationId xmlns:a16="http://schemas.microsoft.com/office/drawing/2014/main" id="{806659C1-B0A2-2B15-7FE5-E7CD03573A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1" name="Straight Connector 535">
            <a:extLst>
              <a:ext uri="{FF2B5EF4-FFF2-40B4-BE49-F238E27FC236}">
                <a16:creationId xmlns:a16="http://schemas.microsoft.com/office/drawing/2014/main" id="{BA583FD1-24EA-AC85-4370-50A5CF8120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2" name="Straight Connector 537">
            <a:extLst>
              <a:ext uri="{FF2B5EF4-FFF2-40B4-BE49-F238E27FC236}">
                <a16:creationId xmlns:a16="http://schemas.microsoft.com/office/drawing/2014/main" id="{A9F1D0C2-F1F4-8447-B650-A1BA45605E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63" name="Group 1008">
          <a:extLst>
            <a:ext uri="{FF2B5EF4-FFF2-40B4-BE49-F238E27FC236}">
              <a16:creationId xmlns:a16="http://schemas.microsoft.com/office/drawing/2014/main" id="{6E9C1BC7-B2DB-4E34-83C6-87E706FEFD3B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64" name="Straight Connector 563">
            <a:extLst>
              <a:ext uri="{FF2B5EF4-FFF2-40B4-BE49-F238E27FC236}">
                <a16:creationId xmlns:a16="http://schemas.microsoft.com/office/drawing/2014/main" id="{C1374F39-9766-92C5-D17A-33825CEB50D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65" name="Straight Connector 529">
            <a:extLst>
              <a:ext uri="{FF2B5EF4-FFF2-40B4-BE49-F238E27FC236}">
                <a16:creationId xmlns:a16="http://schemas.microsoft.com/office/drawing/2014/main" id="{4C5F5DE8-E1FD-E897-C4DC-D593844E5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6" name="Straight Connector 531">
            <a:extLst>
              <a:ext uri="{FF2B5EF4-FFF2-40B4-BE49-F238E27FC236}">
                <a16:creationId xmlns:a16="http://schemas.microsoft.com/office/drawing/2014/main" id="{3451E268-C4CE-5E75-377D-B094B3384E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7" name="Straight Connector 533">
            <a:extLst>
              <a:ext uri="{FF2B5EF4-FFF2-40B4-BE49-F238E27FC236}">
                <a16:creationId xmlns:a16="http://schemas.microsoft.com/office/drawing/2014/main" id="{2CE7F579-A372-FACE-B001-585F1C53A0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8" name="Straight Connector 535">
            <a:extLst>
              <a:ext uri="{FF2B5EF4-FFF2-40B4-BE49-F238E27FC236}">
                <a16:creationId xmlns:a16="http://schemas.microsoft.com/office/drawing/2014/main" id="{FC6B7724-A962-E9B7-030C-7E9E390336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9" name="Straight Connector 537">
            <a:extLst>
              <a:ext uri="{FF2B5EF4-FFF2-40B4-BE49-F238E27FC236}">
                <a16:creationId xmlns:a16="http://schemas.microsoft.com/office/drawing/2014/main" id="{A7BC837C-5992-ABAD-AF21-B49B33B9CE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70" name="Group 1008">
          <a:extLst>
            <a:ext uri="{FF2B5EF4-FFF2-40B4-BE49-F238E27FC236}">
              <a16:creationId xmlns:a16="http://schemas.microsoft.com/office/drawing/2014/main" id="{4C0E855F-7C59-4470-A16A-D30AF970CE94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71" name="Straight Connector 570">
            <a:extLst>
              <a:ext uri="{FF2B5EF4-FFF2-40B4-BE49-F238E27FC236}">
                <a16:creationId xmlns:a16="http://schemas.microsoft.com/office/drawing/2014/main" id="{B9EF5328-6A5D-8AF1-7A6F-A0AF268127F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72" name="Straight Connector 529">
            <a:extLst>
              <a:ext uri="{FF2B5EF4-FFF2-40B4-BE49-F238E27FC236}">
                <a16:creationId xmlns:a16="http://schemas.microsoft.com/office/drawing/2014/main" id="{7778EACB-03DF-612D-3BAB-EA3AE6CB67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3" name="Straight Connector 531">
            <a:extLst>
              <a:ext uri="{FF2B5EF4-FFF2-40B4-BE49-F238E27FC236}">
                <a16:creationId xmlns:a16="http://schemas.microsoft.com/office/drawing/2014/main" id="{6BB39DA1-6F63-43A9-A10A-3C4B85ACFE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4" name="Straight Connector 533">
            <a:extLst>
              <a:ext uri="{FF2B5EF4-FFF2-40B4-BE49-F238E27FC236}">
                <a16:creationId xmlns:a16="http://schemas.microsoft.com/office/drawing/2014/main" id="{C4EDC5BA-22B5-7BC0-CCB5-113256BBC9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5" name="Straight Connector 535">
            <a:extLst>
              <a:ext uri="{FF2B5EF4-FFF2-40B4-BE49-F238E27FC236}">
                <a16:creationId xmlns:a16="http://schemas.microsoft.com/office/drawing/2014/main" id="{BD82010C-1ED7-092C-21EF-EE2646DFB4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6" name="Straight Connector 537">
            <a:extLst>
              <a:ext uri="{FF2B5EF4-FFF2-40B4-BE49-F238E27FC236}">
                <a16:creationId xmlns:a16="http://schemas.microsoft.com/office/drawing/2014/main" id="{79AA1EEE-1A45-A5F0-F6EB-FA34D638B7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29</xdr:row>
      <xdr:rowOff>57150</xdr:rowOff>
    </xdr:from>
    <xdr:to>
      <xdr:col>17</xdr:col>
      <xdr:colOff>0</xdr:colOff>
      <xdr:row>31</xdr:row>
      <xdr:rowOff>0</xdr:rowOff>
    </xdr:to>
    <xdr:sp macro="" textlink="">
      <xdr:nvSpPr>
        <xdr:cNvPr id="577" name="AutoShape 46">
          <a:extLst>
            <a:ext uri="{FF2B5EF4-FFF2-40B4-BE49-F238E27FC236}">
              <a16:creationId xmlns:a16="http://schemas.microsoft.com/office/drawing/2014/main" id="{E13AE6FB-DA66-4004-B4F8-4A5F36601DAF}"/>
            </a:ext>
          </a:extLst>
        </xdr:cNvPr>
        <xdr:cNvSpPr>
          <a:spLocks noChangeArrowheads="1"/>
        </xdr:cNvSpPr>
      </xdr:nvSpPr>
      <xdr:spPr bwMode="auto">
        <a:xfrm>
          <a:off x="4895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29</xdr:row>
      <xdr:rowOff>57150</xdr:rowOff>
    </xdr:from>
    <xdr:to>
      <xdr:col>19</xdr:col>
      <xdr:colOff>0</xdr:colOff>
      <xdr:row>31</xdr:row>
      <xdr:rowOff>0</xdr:rowOff>
    </xdr:to>
    <xdr:sp macro="" textlink="">
      <xdr:nvSpPr>
        <xdr:cNvPr id="578" name="AutoShape 46">
          <a:extLst>
            <a:ext uri="{FF2B5EF4-FFF2-40B4-BE49-F238E27FC236}">
              <a16:creationId xmlns:a16="http://schemas.microsoft.com/office/drawing/2014/main" id="{7424FD70-497B-4E42-BBFF-D22A94ED936D}"/>
            </a:ext>
          </a:extLst>
        </xdr:cNvPr>
        <xdr:cNvSpPr>
          <a:spLocks noChangeArrowheads="1"/>
        </xdr:cNvSpPr>
      </xdr:nvSpPr>
      <xdr:spPr bwMode="auto">
        <a:xfrm>
          <a:off x="5467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29</xdr:row>
      <xdr:rowOff>57150</xdr:rowOff>
    </xdr:from>
    <xdr:to>
      <xdr:col>21</xdr:col>
      <xdr:colOff>0</xdr:colOff>
      <xdr:row>31</xdr:row>
      <xdr:rowOff>0</xdr:rowOff>
    </xdr:to>
    <xdr:sp macro="" textlink="">
      <xdr:nvSpPr>
        <xdr:cNvPr id="579" name="AutoShape 46">
          <a:extLst>
            <a:ext uri="{FF2B5EF4-FFF2-40B4-BE49-F238E27FC236}">
              <a16:creationId xmlns:a16="http://schemas.microsoft.com/office/drawing/2014/main" id="{535A664A-7FBF-4C49-923B-5F9C0D498C96}"/>
            </a:ext>
          </a:extLst>
        </xdr:cNvPr>
        <xdr:cNvSpPr>
          <a:spLocks noChangeArrowheads="1"/>
        </xdr:cNvSpPr>
      </xdr:nvSpPr>
      <xdr:spPr bwMode="auto">
        <a:xfrm>
          <a:off x="6038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29</xdr:row>
      <xdr:rowOff>57150</xdr:rowOff>
    </xdr:from>
    <xdr:to>
      <xdr:col>23</xdr:col>
      <xdr:colOff>0</xdr:colOff>
      <xdr:row>31</xdr:row>
      <xdr:rowOff>0</xdr:rowOff>
    </xdr:to>
    <xdr:sp macro="" textlink="">
      <xdr:nvSpPr>
        <xdr:cNvPr id="580" name="AutoShape 46">
          <a:extLst>
            <a:ext uri="{FF2B5EF4-FFF2-40B4-BE49-F238E27FC236}">
              <a16:creationId xmlns:a16="http://schemas.microsoft.com/office/drawing/2014/main" id="{95032B39-EA4F-41BA-917A-EE12EF37BEAD}"/>
            </a:ext>
          </a:extLst>
        </xdr:cNvPr>
        <xdr:cNvSpPr>
          <a:spLocks noChangeArrowheads="1"/>
        </xdr:cNvSpPr>
      </xdr:nvSpPr>
      <xdr:spPr bwMode="auto">
        <a:xfrm>
          <a:off x="6610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28</xdr:row>
      <xdr:rowOff>184668</xdr:rowOff>
    </xdr:from>
    <xdr:to>
      <xdr:col>25</xdr:col>
      <xdr:colOff>0</xdr:colOff>
      <xdr:row>31</xdr:row>
      <xdr:rowOff>0</xdr:rowOff>
    </xdr:to>
    <xdr:sp macro="" textlink="">
      <xdr:nvSpPr>
        <xdr:cNvPr id="581" name="AutoShape 46">
          <a:extLst>
            <a:ext uri="{FF2B5EF4-FFF2-40B4-BE49-F238E27FC236}">
              <a16:creationId xmlns:a16="http://schemas.microsoft.com/office/drawing/2014/main" id="{06743E38-BF83-4B69-9CF1-15B031A82ACD}"/>
            </a:ext>
          </a:extLst>
        </xdr:cNvPr>
        <xdr:cNvSpPr>
          <a:spLocks noChangeArrowheads="1"/>
        </xdr:cNvSpPr>
      </xdr:nvSpPr>
      <xdr:spPr bwMode="auto">
        <a:xfrm>
          <a:off x="7697755" y="5792755"/>
          <a:ext cx="340179" cy="39849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28</xdr:row>
      <xdr:rowOff>184668</xdr:rowOff>
    </xdr:from>
    <xdr:to>
      <xdr:col>26</xdr:col>
      <xdr:colOff>320740</xdr:colOff>
      <xdr:row>31</xdr:row>
      <xdr:rowOff>0</xdr:rowOff>
    </xdr:to>
    <xdr:sp macro="" textlink="">
      <xdr:nvSpPr>
        <xdr:cNvPr id="582" name="AutoShape 46">
          <a:extLst>
            <a:ext uri="{FF2B5EF4-FFF2-40B4-BE49-F238E27FC236}">
              <a16:creationId xmlns:a16="http://schemas.microsoft.com/office/drawing/2014/main" id="{795930AA-F61B-429F-BFFE-BCC27E9F37F9}"/>
            </a:ext>
          </a:extLst>
        </xdr:cNvPr>
        <xdr:cNvSpPr>
          <a:spLocks noChangeArrowheads="1"/>
        </xdr:cNvSpPr>
      </xdr:nvSpPr>
      <xdr:spPr bwMode="auto">
        <a:xfrm>
          <a:off x="8319796" y="5792755"/>
          <a:ext cx="320740" cy="39849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28</xdr:row>
      <xdr:rowOff>184668</xdr:rowOff>
    </xdr:from>
    <xdr:to>
      <xdr:col>28</xdr:col>
      <xdr:colOff>311020</xdr:colOff>
      <xdr:row>31</xdr:row>
      <xdr:rowOff>0</xdr:rowOff>
    </xdr:to>
    <xdr:sp macro="" textlink="">
      <xdr:nvSpPr>
        <xdr:cNvPr id="583" name="AutoShape 46">
          <a:extLst>
            <a:ext uri="{FF2B5EF4-FFF2-40B4-BE49-F238E27FC236}">
              <a16:creationId xmlns:a16="http://schemas.microsoft.com/office/drawing/2014/main" id="{3FF5D3AF-055F-4846-B408-858821E14D62}"/>
            </a:ext>
          </a:extLst>
        </xdr:cNvPr>
        <xdr:cNvSpPr>
          <a:spLocks noChangeArrowheads="1"/>
        </xdr:cNvSpPr>
      </xdr:nvSpPr>
      <xdr:spPr bwMode="auto">
        <a:xfrm>
          <a:off x="8970995" y="5792755"/>
          <a:ext cx="311020" cy="39849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29</xdr:row>
      <xdr:rowOff>57150</xdr:rowOff>
    </xdr:from>
    <xdr:to>
      <xdr:col>31</xdr:col>
      <xdr:colOff>0</xdr:colOff>
      <xdr:row>31</xdr:row>
      <xdr:rowOff>0</xdr:rowOff>
    </xdr:to>
    <xdr:sp macro="" textlink="">
      <xdr:nvSpPr>
        <xdr:cNvPr id="584" name="AutoShape 46">
          <a:extLst>
            <a:ext uri="{FF2B5EF4-FFF2-40B4-BE49-F238E27FC236}">
              <a16:creationId xmlns:a16="http://schemas.microsoft.com/office/drawing/2014/main" id="{D56CCA41-A519-4035-95FC-738FFC553613}"/>
            </a:ext>
          </a:extLst>
        </xdr:cNvPr>
        <xdr:cNvSpPr>
          <a:spLocks noChangeArrowheads="1"/>
        </xdr:cNvSpPr>
      </xdr:nvSpPr>
      <xdr:spPr bwMode="auto">
        <a:xfrm>
          <a:off x="8953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29</xdr:row>
      <xdr:rowOff>57150</xdr:rowOff>
    </xdr:from>
    <xdr:to>
      <xdr:col>33</xdr:col>
      <xdr:colOff>0</xdr:colOff>
      <xdr:row>31</xdr:row>
      <xdr:rowOff>0</xdr:rowOff>
    </xdr:to>
    <xdr:sp macro="" textlink="">
      <xdr:nvSpPr>
        <xdr:cNvPr id="585" name="AutoShape 46">
          <a:extLst>
            <a:ext uri="{FF2B5EF4-FFF2-40B4-BE49-F238E27FC236}">
              <a16:creationId xmlns:a16="http://schemas.microsoft.com/office/drawing/2014/main" id="{781F9D14-C1C9-4193-9709-58D8BC74F655}"/>
            </a:ext>
          </a:extLst>
        </xdr:cNvPr>
        <xdr:cNvSpPr>
          <a:spLocks noChangeArrowheads="1"/>
        </xdr:cNvSpPr>
      </xdr:nvSpPr>
      <xdr:spPr bwMode="auto">
        <a:xfrm>
          <a:off x="9525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29</xdr:row>
      <xdr:rowOff>57150</xdr:rowOff>
    </xdr:from>
    <xdr:to>
      <xdr:col>35</xdr:col>
      <xdr:colOff>0</xdr:colOff>
      <xdr:row>31</xdr:row>
      <xdr:rowOff>0</xdr:rowOff>
    </xdr:to>
    <xdr:sp macro="" textlink="">
      <xdr:nvSpPr>
        <xdr:cNvPr id="586" name="AutoShape 46">
          <a:extLst>
            <a:ext uri="{FF2B5EF4-FFF2-40B4-BE49-F238E27FC236}">
              <a16:creationId xmlns:a16="http://schemas.microsoft.com/office/drawing/2014/main" id="{C4903491-0D05-47D4-9CF6-31E6269544A2}"/>
            </a:ext>
          </a:extLst>
        </xdr:cNvPr>
        <xdr:cNvSpPr>
          <a:spLocks noChangeArrowheads="1"/>
        </xdr:cNvSpPr>
      </xdr:nvSpPr>
      <xdr:spPr bwMode="auto">
        <a:xfrm>
          <a:off x="10096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29</xdr:row>
      <xdr:rowOff>57150</xdr:rowOff>
    </xdr:from>
    <xdr:to>
      <xdr:col>37</xdr:col>
      <xdr:colOff>0</xdr:colOff>
      <xdr:row>31</xdr:row>
      <xdr:rowOff>0</xdr:rowOff>
    </xdr:to>
    <xdr:sp macro="" textlink="">
      <xdr:nvSpPr>
        <xdr:cNvPr id="587" name="AutoShape 46">
          <a:extLst>
            <a:ext uri="{FF2B5EF4-FFF2-40B4-BE49-F238E27FC236}">
              <a16:creationId xmlns:a16="http://schemas.microsoft.com/office/drawing/2014/main" id="{61998B2D-911A-4464-86FF-231D02676EFA}"/>
            </a:ext>
          </a:extLst>
        </xdr:cNvPr>
        <xdr:cNvSpPr>
          <a:spLocks noChangeArrowheads="1"/>
        </xdr:cNvSpPr>
      </xdr:nvSpPr>
      <xdr:spPr bwMode="auto">
        <a:xfrm>
          <a:off x="11324167" y="57615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29</xdr:row>
      <xdr:rowOff>57150</xdr:rowOff>
    </xdr:from>
    <xdr:to>
      <xdr:col>39</xdr:col>
      <xdr:colOff>0</xdr:colOff>
      <xdr:row>31</xdr:row>
      <xdr:rowOff>0</xdr:rowOff>
    </xdr:to>
    <xdr:sp macro="" textlink="">
      <xdr:nvSpPr>
        <xdr:cNvPr id="588" name="AutoShape 46">
          <a:extLst>
            <a:ext uri="{FF2B5EF4-FFF2-40B4-BE49-F238E27FC236}">
              <a16:creationId xmlns:a16="http://schemas.microsoft.com/office/drawing/2014/main" id="{5619657E-2596-4475-9C8D-904B4609030E}"/>
            </a:ext>
          </a:extLst>
        </xdr:cNvPr>
        <xdr:cNvSpPr>
          <a:spLocks noChangeArrowheads="1"/>
        </xdr:cNvSpPr>
      </xdr:nvSpPr>
      <xdr:spPr bwMode="auto">
        <a:xfrm>
          <a:off x="11239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29</xdr:row>
      <xdr:rowOff>0</xdr:rowOff>
    </xdr:from>
    <xdr:to>
      <xdr:col>40</xdr:col>
      <xdr:colOff>330459</xdr:colOff>
      <xdr:row>31</xdr:row>
      <xdr:rowOff>0</xdr:rowOff>
    </xdr:to>
    <xdr:sp macro="" textlink="">
      <xdr:nvSpPr>
        <xdr:cNvPr id="589" name="AutoShape 46">
          <a:extLst>
            <a:ext uri="{FF2B5EF4-FFF2-40B4-BE49-F238E27FC236}">
              <a16:creationId xmlns:a16="http://schemas.microsoft.com/office/drawing/2014/main" id="{449A7208-C138-44FF-8215-E7B7B05DDD51}"/>
            </a:ext>
          </a:extLst>
        </xdr:cNvPr>
        <xdr:cNvSpPr>
          <a:spLocks noChangeArrowheads="1"/>
        </xdr:cNvSpPr>
      </xdr:nvSpPr>
      <xdr:spPr bwMode="auto">
        <a:xfrm>
          <a:off x="12771276" y="5802474"/>
          <a:ext cx="330459" cy="3887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29</xdr:row>
      <xdr:rowOff>9720</xdr:rowOff>
    </xdr:from>
    <xdr:to>
      <xdr:col>43</xdr:col>
      <xdr:colOff>0</xdr:colOff>
      <xdr:row>31</xdr:row>
      <xdr:rowOff>0</xdr:rowOff>
    </xdr:to>
    <xdr:sp macro="" textlink="">
      <xdr:nvSpPr>
        <xdr:cNvPr id="590" name="AutoShape 46">
          <a:extLst>
            <a:ext uri="{FF2B5EF4-FFF2-40B4-BE49-F238E27FC236}">
              <a16:creationId xmlns:a16="http://schemas.microsoft.com/office/drawing/2014/main" id="{10114127-6F41-4170-8564-9BF473CB32B2}"/>
            </a:ext>
          </a:extLst>
        </xdr:cNvPr>
        <xdr:cNvSpPr>
          <a:spLocks noChangeArrowheads="1"/>
        </xdr:cNvSpPr>
      </xdr:nvSpPr>
      <xdr:spPr bwMode="auto">
        <a:xfrm>
          <a:off x="13393316" y="5812194"/>
          <a:ext cx="340179" cy="37905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29</xdr:row>
      <xdr:rowOff>57150</xdr:rowOff>
    </xdr:from>
    <xdr:to>
      <xdr:col>45</xdr:col>
      <xdr:colOff>0</xdr:colOff>
      <xdr:row>31</xdr:row>
      <xdr:rowOff>0</xdr:rowOff>
    </xdr:to>
    <xdr:sp macro="" textlink="">
      <xdr:nvSpPr>
        <xdr:cNvPr id="591" name="AutoShape 46">
          <a:extLst>
            <a:ext uri="{FF2B5EF4-FFF2-40B4-BE49-F238E27FC236}">
              <a16:creationId xmlns:a16="http://schemas.microsoft.com/office/drawing/2014/main" id="{51AB73E6-728A-4EED-8811-3E234590EE0A}"/>
            </a:ext>
          </a:extLst>
        </xdr:cNvPr>
        <xdr:cNvSpPr>
          <a:spLocks noChangeArrowheads="1"/>
        </xdr:cNvSpPr>
      </xdr:nvSpPr>
      <xdr:spPr bwMode="auto">
        <a:xfrm>
          <a:off x="12954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29</xdr:row>
      <xdr:rowOff>57150</xdr:rowOff>
    </xdr:from>
    <xdr:to>
      <xdr:col>11</xdr:col>
      <xdr:colOff>0</xdr:colOff>
      <xdr:row>31</xdr:row>
      <xdr:rowOff>0</xdr:rowOff>
    </xdr:to>
    <xdr:sp macro="" textlink="">
      <xdr:nvSpPr>
        <xdr:cNvPr id="592" name="AutoShape 46">
          <a:extLst>
            <a:ext uri="{FF2B5EF4-FFF2-40B4-BE49-F238E27FC236}">
              <a16:creationId xmlns:a16="http://schemas.microsoft.com/office/drawing/2014/main" id="{5129AFA6-3EB1-4B6D-8C9D-F9CFB62E621C}"/>
            </a:ext>
          </a:extLst>
        </xdr:cNvPr>
        <xdr:cNvSpPr>
          <a:spLocks noChangeArrowheads="1"/>
        </xdr:cNvSpPr>
      </xdr:nvSpPr>
      <xdr:spPr bwMode="auto">
        <a:xfrm>
          <a:off x="3181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29</xdr:row>
      <xdr:rowOff>57150</xdr:rowOff>
    </xdr:from>
    <xdr:to>
      <xdr:col>13</xdr:col>
      <xdr:colOff>0</xdr:colOff>
      <xdr:row>31</xdr:row>
      <xdr:rowOff>0</xdr:rowOff>
    </xdr:to>
    <xdr:sp macro="" textlink="">
      <xdr:nvSpPr>
        <xdr:cNvPr id="593" name="AutoShape 46">
          <a:extLst>
            <a:ext uri="{FF2B5EF4-FFF2-40B4-BE49-F238E27FC236}">
              <a16:creationId xmlns:a16="http://schemas.microsoft.com/office/drawing/2014/main" id="{733F461B-B3C8-4141-810E-F12A39659743}"/>
            </a:ext>
          </a:extLst>
        </xdr:cNvPr>
        <xdr:cNvSpPr>
          <a:spLocks noChangeArrowheads="1"/>
        </xdr:cNvSpPr>
      </xdr:nvSpPr>
      <xdr:spPr bwMode="auto">
        <a:xfrm>
          <a:off x="3752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29</xdr:row>
      <xdr:rowOff>57150</xdr:rowOff>
    </xdr:from>
    <xdr:to>
      <xdr:col>15</xdr:col>
      <xdr:colOff>0</xdr:colOff>
      <xdr:row>31</xdr:row>
      <xdr:rowOff>0</xdr:rowOff>
    </xdr:to>
    <xdr:sp macro="" textlink="">
      <xdr:nvSpPr>
        <xdr:cNvPr id="594" name="AutoShape 46">
          <a:extLst>
            <a:ext uri="{FF2B5EF4-FFF2-40B4-BE49-F238E27FC236}">
              <a16:creationId xmlns:a16="http://schemas.microsoft.com/office/drawing/2014/main" id="{9DB798BC-D51B-4F6C-A7CD-1582D8AA6BA7}"/>
            </a:ext>
          </a:extLst>
        </xdr:cNvPr>
        <xdr:cNvSpPr>
          <a:spLocks noChangeArrowheads="1"/>
        </xdr:cNvSpPr>
      </xdr:nvSpPr>
      <xdr:spPr bwMode="auto">
        <a:xfrm>
          <a:off x="4324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29</xdr:row>
      <xdr:rowOff>57150</xdr:rowOff>
    </xdr:from>
    <xdr:to>
      <xdr:col>9</xdr:col>
      <xdr:colOff>0</xdr:colOff>
      <xdr:row>31</xdr:row>
      <xdr:rowOff>0</xdr:rowOff>
    </xdr:to>
    <xdr:sp macro="" textlink="">
      <xdr:nvSpPr>
        <xdr:cNvPr id="595" name="AutoShape 46">
          <a:extLst>
            <a:ext uri="{FF2B5EF4-FFF2-40B4-BE49-F238E27FC236}">
              <a16:creationId xmlns:a16="http://schemas.microsoft.com/office/drawing/2014/main" id="{1EBF03DF-277E-4997-9598-5E2290A089AE}"/>
            </a:ext>
          </a:extLst>
        </xdr:cNvPr>
        <xdr:cNvSpPr>
          <a:spLocks noChangeArrowheads="1"/>
        </xdr:cNvSpPr>
      </xdr:nvSpPr>
      <xdr:spPr bwMode="auto">
        <a:xfrm>
          <a:off x="2409825" y="562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29</xdr:row>
      <xdr:rowOff>57150</xdr:rowOff>
    </xdr:from>
    <xdr:to>
      <xdr:col>7</xdr:col>
      <xdr:colOff>0</xdr:colOff>
      <xdr:row>31</xdr:row>
      <xdr:rowOff>0</xdr:rowOff>
    </xdr:to>
    <xdr:sp macro="" textlink="">
      <xdr:nvSpPr>
        <xdr:cNvPr id="596" name="AutoShape 46">
          <a:extLst>
            <a:ext uri="{FF2B5EF4-FFF2-40B4-BE49-F238E27FC236}">
              <a16:creationId xmlns:a16="http://schemas.microsoft.com/office/drawing/2014/main" id="{A8769E73-65F6-4BB5-AD8A-82E86CF10BA5}"/>
            </a:ext>
          </a:extLst>
        </xdr:cNvPr>
        <xdr:cNvSpPr>
          <a:spLocks noChangeArrowheads="1"/>
        </xdr:cNvSpPr>
      </xdr:nvSpPr>
      <xdr:spPr bwMode="auto">
        <a:xfrm>
          <a:off x="1819275" y="562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29</xdr:row>
      <xdr:rowOff>57150</xdr:rowOff>
    </xdr:from>
    <xdr:to>
      <xdr:col>5</xdr:col>
      <xdr:colOff>0</xdr:colOff>
      <xdr:row>31</xdr:row>
      <xdr:rowOff>0</xdr:rowOff>
    </xdr:to>
    <xdr:sp macro="" textlink="">
      <xdr:nvSpPr>
        <xdr:cNvPr id="597" name="AutoShape 46">
          <a:extLst>
            <a:ext uri="{FF2B5EF4-FFF2-40B4-BE49-F238E27FC236}">
              <a16:creationId xmlns:a16="http://schemas.microsoft.com/office/drawing/2014/main" id="{75C02319-6A20-437F-AB13-2E3C4460E9E2}"/>
            </a:ext>
          </a:extLst>
        </xdr:cNvPr>
        <xdr:cNvSpPr>
          <a:spLocks noChangeArrowheads="1"/>
        </xdr:cNvSpPr>
      </xdr:nvSpPr>
      <xdr:spPr bwMode="auto">
        <a:xfrm>
          <a:off x="1095375" y="562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29</xdr:row>
      <xdr:rowOff>57150</xdr:rowOff>
    </xdr:from>
    <xdr:to>
      <xdr:col>3</xdr:col>
      <xdr:colOff>0</xdr:colOff>
      <xdr:row>31</xdr:row>
      <xdr:rowOff>0</xdr:rowOff>
    </xdr:to>
    <xdr:sp macro="" textlink="">
      <xdr:nvSpPr>
        <xdr:cNvPr id="598" name="AutoShape 46">
          <a:extLst>
            <a:ext uri="{FF2B5EF4-FFF2-40B4-BE49-F238E27FC236}">
              <a16:creationId xmlns:a16="http://schemas.microsoft.com/office/drawing/2014/main" id="{222ACE7C-BFDA-4C1C-90C8-91260C31FBEB}"/>
            </a:ext>
          </a:extLst>
        </xdr:cNvPr>
        <xdr:cNvSpPr>
          <a:spLocks noChangeArrowheads="1"/>
        </xdr:cNvSpPr>
      </xdr:nvSpPr>
      <xdr:spPr bwMode="auto">
        <a:xfrm>
          <a:off x="523875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599" name="Group 1008">
          <a:extLst>
            <a:ext uri="{FF2B5EF4-FFF2-40B4-BE49-F238E27FC236}">
              <a16:creationId xmlns:a16="http://schemas.microsoft.com/office/drawing/2014/main" id="{92008DBF-DC89-44BB-9890-8C53B30D5362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00" name="Straight Connector 599">
            <a:extLst>
              <a:ext uri="{FF2B5EF4-FFF2-40B4-BE49-F238E27FC236}">
                <a16:creationId xmlns:a16="http://schemas.microsoft.com/office/drawing/2014/main" id="{2F017888-EE61-F072-0AE1-54A51B4443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1" name="Straight Connector 529">
            <a:extLst>
              <a:ext uri="{FF2B5EF4-FFF2-40B4-BE49-F238E27FC236}">
                <a16:creationId xmlns:a16="http://schemas.microsoft.com/office/drawing/2014/main" id="{E157E95B-CAFC-18DA-0AF2-A07E508454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2" name="Straight Connector 531">
            <a:extLst>
              <a:ext uri="{FF2B5EF4-FFF2-40B4-BE49-F238E27FC236}">
                <a16:creationId xmlns:a16="http://schemas.microsoft.com/office/drawing/2014/main" id="{1811B8AC-3382-753D-1288-CDC9062C94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3" name="Straight Connector 533">
            <a:extLst>
              <a:ext uri="{FF2B5EF4-FFF2-40B4-BE49-F238E27FC236}">
                <a16:creationId xmlns:a16="http://schemas.microsoft.com/office/drawing/2014/main" id="{C7FC686B-22AB-AC9E-7AFB-AA66B8341A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4" name="Straight Connector 535">
            <a:extLst>
              <a:ext uri="{FF2B5EF4-FFF2-40B4-BE49-F238E27FC236}">
                <a16:creationId xmlns:a16="http://schemas.microsoft.com/office/drawing/2014/main" id="{177C99A2-FCEF-17D7-D48C-D502427E1C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5" name="Straight Connector 537">
            <a:extLst>
              <a:ext uri="{FF2B5EF4-FFF2-40B4-BE49-F238E27FC236}">
                <a16:creationId xmlns:a16="http://schemas.microsoft.com/office/drawing/2014/main" id="{F0D27967-16BB-DFB7-880E-EFEE59836B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06" name="Group 1008">
          <a:extLst>
            <a:ext uri="{FF2B5EF4-FFF2-40B4-BE49-F238E27FC236}">
              <a16:creationId xmlns:a16="http://schemas.microsoft.com/office/drawing/2014/main" id="{8E29C58B-31DE-426E-9DB5-AC6B3DDD8CCF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07" name="Straight Connector 606">
            <a:extLst>
              <a:ext uri="{FF2B5EF4-FFF2-40B4-BE49-F238E27FC236}">
                <a16:creationId xmlns:a16="http://schemas.microsoft.com/office/drawing/2014/main" id="{ED21BBC7-5A8F-68BC-1AB8-A3C85B2CEC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8" name="Straight Connector 529">
            <a:extLst>
              <a:ext uri="{FF2B5EF4-FFF2-40B4-BE49-F238E27FC236}">
                <a16:creationId xmlns:a16="http://schemas.microsoft.com/office/drawing/2014/main" id="{6D5472A6-78CA-59F0-453F-F90551810A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9" name="Straight Connector 531">
            <a:extLst>
              <a:ext uri="{FF2B5EF4-FFF2-40B4-BE49-F238E27FC236}">
                <a16:creationId xmlns:a16="http://schemas.microsoft.com/office/drawing/2014/main" id="{5E825BAE-62FE-4AD6-37E8-B7DBFFED5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0" name="Straight Connector 533">
            <a:extLst>
              <a:ext uri="{FF2B5EF4-FFF2-40B4-BE49-F238E27FC236}">
                <a16:creationId xmlns:a16="http://schemas.microsoft.com/office/drawing/2014/main" id="{9AFA0843-C0A0-9F78-9288-9D843FAF037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1" name="Straight Connector 535">
            <a:extLst>
              <a:ext uri="{FF2B5EF4-FFF2-40B4-BE49-F238E27FC236}">
                <a16:creationId xmlns:a16="http://schemas.microsoft.com/office/drawing/2014/main" id="{E592524D-9076-46CE-3F64-4476DC4EA3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2" name="Straight Connector 537">
            <a:extLst>
              <a:ext uri="{FF2B5EF4-FFF2-40B4-BE49-F238E27FC236}">
                <a16:creationId xmlns:a16="http://schemas.microsoft.com/office/drawing/2014/main" id="{74F77D5D-ED30-99F5-2437-9504B302A6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47625</xdr:rowOff>
    </xdr:to>
    <xdr:grpSp>
      <xdr:nvGrpSpPr>
        <xdr:cNvPr id="613" name="Group 1008">
          <a:extLst>
            <a:ext uri="{FF2B5EF4-FFF2-40B4-BE49-F238E27FC236}">
              <a16:creationId xmlns:a16="http://schemas.microsoft.com/office/drawing/2014/main" id="{BB97CB32-CF11-400C-B54A-FF212A6B3FC2}"/>
            </a:ext>
          </a:extLst>
        </xdr:cNvPr>
        <xdr:cNvGrpSpPr>
          <a:grpSpLocks/>
        </xdr:cNvGrpSpPr>
      </xdr:nvGrpSpPr>
      <xdr:grpSpPr bwMode="auto">
        <a:xfrm>
          <a:off x="1846684" y="8190722"/>
          <a:ext cx="0" cy="108663"/>
          <a:chOff x="5475762" y="47760700"/>
          <a:chExt cx="314325" cy="230209"/>
        </a:xfrm>
      </xdr:grpSpPr>
      <xdr:cxnSp macro="">
        <xdr:nvCxnSpPr>
          <xdr:cNvPr id="614" name="Straight Connector 613">
            <a:extLst>
              <a:ext uri="{FF2B5EF4-FFF2-40B4-BE49-F238E27FC236}">
                <a16:creationId xmlns:a16="http://schemas.microsoft.com/office/drawing/2014/main" id="{173B9C04-CE2F-A7D4-B227-901641CC16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15" name="Straight Connector 529">
            <a:extLst>
              <a:ext uri="{FF2B5EF4-FFF2-40B4-BE49-F238E27FC236}">
                <a16:creationId xmlns:a16="http://schemas.microsoft.com/office/drawing/2014/main" id="{4122B6D9-86A3-9469-DC8D-508BE78BDB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6" name="Straight Connector 531">
            <a:extLst>
              <a:ext uri="{FF2B5EF4-FFF2-40B4-BE49-F238E27FC236}">
                <a16:creationId xmlns:a16="http://schemas.microsoft.com/office/drawing/2014/main" id="{48FE55B8-A26D-2902-00B7-EF534B7423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7" name="Straight Connector 533">
            <a:extLst>
              <a:ext uri="{FF2B5EF4-FFF2-40B4-BE49-F238E27FC236}">
                <a16:creationId xmlns:a16="http://schemas.microsoft.com/office/drawing/2014/main" id="{33A8114E-BAC0-BD30-6EB7-B604451936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8" name="Straight Connector 535">
            <a:extLst>
              <a:ext uri="{FF2B5EF4-FFF2-40B4-BE49-F238E27FC236}">
                <a16:creationId xmlns:a16="http://schemas.microsoft.com/office/drawing/2014/main" id="{0C1AF804-66B9-48FC-E409-2E433A4796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9" name="Straight Connector 537">
            <a:extLst>
              <a:ext uri="{FF2B5EF4-FFF2-40B4-BE49-F238E27FC236}">
                <a16:creationId xmlns:a16="http://schemas.microsoft.com/office/drawing/2014/main" id="{57BAF3B8-EE47-FC7D-D396-4B2A094FF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57150</xdr:rowOff>
    </xdr:to>
    <xdr:grpSp>
      <xdr:nvGrpSpPr>
        <xdr:cNvPr id="620" name="Group 1008">
          <a:extLst>
            <a:ext uri="{FF2B5EF4-FFF2-40B4-BE49-F238E27FC236}">
              <a16:creationId xmlns:a16="http://schemas.microsoft.com/office/drawing/2014/main" id="{01623365-3A71-4F22-965A-129E8D7ECDAB}"/>
            </a:ext>
          </a:extLst>
        </xdr:cNvPr>
        <xdr:cNvGrpSpPr>
          <a:grpSpLocks/>
        </xdr:cNvGrpSpPr>
      </xdr:nvGrpSpPr>
      <xdr:grpSpPr bwMode="auto">
        <a:xfrm>
          <a:off x="1846684" y="8190722"/>
          <a:ext cx="0" cy="118188"/>
          <a:chOff x="5475762" y="47760700"/>
          <a:chExt cx="314325" cy="230209"/>
        </a:xfrm>
      </xdr:grpSpPr>
      <xdr:cxnSp macro="">
        <xdr:nvCxnSpPr>
          <xdr:cNvPr id="621" name="Straight Connector 620">
            <a:extLst>
              <a:ext uri="{FF2B5EF4-FFF2-40B4-BE49-F238E27FC236}">
                <a16:creationId xmlns:a16="http://schemas.microsoft.com/office/drawing/2014/main" id="{1931F6D4-0590-D112-ACAD-919FA624A03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2" name="Straight Connector 529">
            <a:extLst>
              <a:ext uri="{FF2B5EF4-FFF2-40B4-BE49-F238E27FC236}">
                <a16:creationId xmlns:a16="http://schemas.microsoft.com/office/drawing/2014/main" id="{9CA4A5A7-EA04-EEBF-DEF4-178FA1FA61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3" name="Straight Connector 531">
            <a:extLst>
              <a:ext uri="{FF2B5EF4-FFF2-40B4-BE49-F238E27FC236}">
                <a16:creationId xmlns:a16="http://schemas.microsoft.com/office/drawing/2014/main" id="{FE490D40-4585-0FB8-6C11-79279CA14E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4" name="Straight Connector 533">
            <a:extLst>
              <a:ext uri="{FF2B5EF4-FFF2-40B4-BE49-F238E27FC236}">
                <a16:creationId xmlns:a16="http://schemas.microsoft.com/office/drawing/2014/main" id="{3165FDF4-167B-5E2F-737B-49C0029F1B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5" name="Straight Connector 535">
            <a:extLst>
              <a:ext uri="{FF2B5EF4-FFF2-40B4-BE49-F238E27FC236}">
                <a16:creationId xmlns:a16="http://schemas.microsoft.com/office/drawing/2014/main" id="{A986B97C-79C4-AEAA-BCDA-B632D80317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6" name="Straight Connector 537">
            <a:extLst>
              <a:ext uri="{FF2B5EF4-FFF2-40B4-BE49-F238E27FC236}">
                <a16:creationId xmlns:a16="http://schemas.microsoft.com/office/drawing/2014/main" id="{7C2DA250-A86C-A6FD-7498-4DB9567E82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27" name="Group 1008">
          <a:extLst>
            <a:ext uri="{FF2B5EF4-FFF2-40B4-BE49-F238E27FC236}">
              <a16:creationId xmlns:a16="http://schemas.microsoft.com/office/drawing/2014/main" id="{C2C66EC0-8FAF-4019-AC9E-17D5BF409364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28" name="Straight Connector 627">
            <a:extLst>
              <a:ext uri="{FF2B5EF4-FFF2-40B4-BE49-F238E27FC236}">
                <a16:creationId xmlns:a16="http://schemas.microsoft.com/office/drawing/2014/main" id="{88C1E2D7-D135-213D-4AE7-DC63B675C6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9" name="Straight Connector 529">
            <a:extLst>
              <a:ext uri="{FF2B5EF4-FFF2-40B4-BE49-F238E27FC236}">
                <a16:creationId xmlns:a16="http://schemas.microsoft.com/office/drawing/2014/main" id="{CADC8494-0474-518A-59D8-7384583186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0" name="Straight Connector 531">
            <a:extLst>
              <a:ext uri="{FF2B5EF4-FFF2-40B4-BE49-F238E27FC236}">
                <a16:creationId xmlns:a16="http://schemas.microsoft.com/office/drawing/2014/main" id="{FD28E065-8382-DF9C-E0BC-4F2C87280D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1" name="Straight Connector 533">
            <a:extLst>
              <a:ext uri="{FF2B5EF4-FFF2-40B4-BE49-F238E27FC236}">
                <a16:creationId xmlns:a16="http://schemas.microsoft.com/office/drawing/2014/main" id="{0C642DA1-C607-0B15-4F8D-A825A288FE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2" name="Straight Connector 535">
            <a:extLst>
              <a:ext uri="{FF2B5EF4-FFF2-40B4-BE49-F238E27FC236}">
                <a16:creationId xmlns:a16="http://schemas.microsoft.com/office/drawing/2014/main" id="{061A1D6C-100C-CF9C-11E0-53311F8551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3" name="Straight Connector 537">
            <a:extLst>
              <a:ext uri="{FF2B5EF4-FFF2-40B4-BE49-F238E27FC236}">
                <a16:creationId xmlns:a16="http://schemas.microsoft.com/office/drawing/2014/main" id="{987F11E9-FA97-BD4F-0C96-8AA70D06B4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34" name="Group 1008">
          <a:extLst>
            <a:ext uri="{FF2B5EF4-FFF2-40B4-BE49-F238E27FC236}">
              <a16:creationId xmlns:a16="http://schemas.microsoft.com/office/drawing/2014/main" id="{26C0EC7E-20EE-4121-9897-8FD2ADEF94DE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35" name="Straight Connector 634">
            <a:extLst>
              <a:ext uri="{FF2B5EF4-FFF2-40B4-BE49-F238E27FC236}">
                <a16:creationId xmlns:a16="http://schemas.microsoft.com/office/drawing/2014/main" id="{C5F0599E-B5A1-75BD-9667-8BCC884B3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36" name="Straight Connector 529">
            <a:extLst>
              <a:ext uri="{FF2B5EF4-FFF2-40B4-BE49-F238E27FC236}">
                <a16:creationId xmlns:a16="http://schemas.microsoft.com/office/drawing/2014/main" id="{26583D23-1028-FA15-2221-72E1DC9608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7" name="Straight Connector 531">
            <a:extLst>
              <a:ext uri="{FF2B5EF4-FFF2-40B4-BE49-F238E27FC236}">
                <a16:creationId xmlns:a16="http://schemas.microsoft.com/office/drawing/2014/main" id="{69522BCB-96B1-9068-0B37-293DA73FA0E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8" name="Straight Connector 533">
            <a:extLst>
              <a:ext uri="{FF2B5EF4-FFF2-40B4-BE49-F238E27FC236}">
                <a16:creationId xmlns:a16="http://schemas.microsoft.com/office/drawing/2014/main" id="{25C53627-1A0A-72A8-3040-6CC9DB61D7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9" name="Straight Connector 535">
            <a:extLst>
              <a:ext uri="{FF2B5EF4-FFF2-40B4-BE49-F238E27FC236}">
                <a16:creationId xmlns:a16="http://schemas.microsoft.com/office/drawing/2014/main" id="{A8DCDF75-5CF2-EC69-08CE-8BE5C1A114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0" name="Straight Connector 537">
            <a:extLst>
              <a:ext uri="{FF2B5EF4-FFF2-40B4-BE49-F238E27FC236}">
                <a16:creationId xmlns:a16="http://schemas.microsoft.com/office/drawing/2014/main" id="{C93C5213-6E9F-C6BC-B8AC-D3B7DC25B2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1" name="Group 1008">
          <a:extLst>
            <a:ext uri="{FF2B5EF4-FFF2-40B4-BE49-F238E27FC236}">
              <a16:creationId xmlns:a16="http://schemas.microsoft.com/office/drawing/2014/main" id="{A02B55CB-EC6B-4A80-8071-755C125B319B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42" name="Straight Connector 641">
            <a:extLst>
              <a:ext uri="{FF2B5EF4-FFF2-40B4-BE49-F238E27FC236}">
                <a16:creationId xmlns:a16="http://schemas.microsoft.com/office/drawing/2014/main" id="{0E9C5194-6879-103A-7491-48B0552104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43" name="Straight Connector 529">
            <a:extLst>
              <a:ext uri="{FF2B5EF4-FFF2-40B4-BE49-F238E27FC236}">
                <a16:creationId xmlns:a16="http://schemas.microsoft.com/office/drawing/2014/main" id="{BE911EFB-9A60-F3F9-E853-99A605FC5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4" name="Straight Connector 531">
            <a:extLst>
              <a:ext uri="{FF2B5EF4-FFF2-40B4-BE49-F238E27FC236}">
                <a16:creationId xmlns:a16="http://schemas.microsoft.com/office/drawing/2014/main" id="{3C74E71C-F40A-0024-76A0-8ABFED806D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5" name="Straight Connector 533">
            <a:extLst>
              <a:ext uri="{FF2B5EF4-FFF2-40B4-BE49-F238E27FC236}">
                <a16:creationId xmlns:a16="http://schemas.microsoft.com/office/drawing/2014/main" id="{503EDAE5-F9A7-DF9A-8770-E19B912E47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6" name="Straight Connector 535">
            <a:extLst>
              <a:ext uri="{FF2B5EF4-FFF2-40B4-BE49-F238E27FC236}">
                <a16:creationId xmlns:a16="http://schemas.microsoft.com/office/drawing/2014/main" id="{F6550B7D-555E-49AB-A03F-20E5548C36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7" name="Straight Connector 537">
            <a:extLst>
              <a:ext uri="{FF2B5EF4-FFF2-40B4-BE49-F238E27FC236}">
                <a16:creationId xmlns:a16="http://schemas.microsoft.com/office/drawing/2014/main" id="{13471631-1B3A-6019-CE44-F972984CDB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8" name="Group 1008">
          <a:extLst>
            <a:ext uri="{FF2B5EF4-FFF2-40B4-BE49-F238E27FC236}">
              <a16:creationId xmlns:a16="http://schemas.microsoft.com/office/drawing/2014/main" id="{D09E6931-E47D-4648-90CF-2CB46CDD1491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49" name="Straight Connector 648">
            <a:extLst>
              <a:ext uri="{FF2B5EF4-FFF2-40B4-BE49-F238E27FC236}">
                <a16:creationId xmlns:a16="http://schemas.microsoft.com/office/drawing/2014/main" id="{9F1A6A78-E8A6-B1D5-05AA-B3675B598A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0" name="Straight Connector 529">
            <a:extLst>
              <a:ext uri="{FF2B5EF4-FFF2-40B4-BE49-F238E27FC236}">
                <a16:creationId xmlns:a16="http://schemas.microsoft.com/office/drawing/2014/main" id="{C22AE3AE-7393-9DE1-2F83-E12FD1CBA00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1" name="Straight Connector 531">
            <a:extLst>
              <a:ext uri="{FF2B5EF4-FFF2-40B4-BE49-F238E27FC236}">
                <a16:creationId xmlns:a16="http://schemas.microsoft.com/office/drawing/2014/main" id="{69A212BC-2EBB-279D-7A07-39E6C76220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2" name="Straight Connector 533">
            <a:extLst>
              <a:ext uri="{FF2B5EF4-FFF2-40B4-BE49-F238E27FC236}">
                <a16:creationId xmlns:a16="http://schemas.microsoft.com/office/drawing/2014/main" id="{5DF34D55-C333-6975-6648-C6C2C27EAB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3" name="Straight Connector 535">
            <a:extLst>
              <a:ext uri="{FF2B5EF4-FFF2-40B4-BE49-F238E27FC236}">
                <a16:creationId xmlns:a16="http://schemas.microsoft.com/office/drawing/2014/main" id="{E755107F-8ED2-0264-5589-7FDC4D293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4" name="Straight Connector 537">
            <a:extLst>
              <a:ext uri="{FF2B5EF4-FFF2-40B4-BE49-F238E27FC236}">
                <a16:creationId xmlns:a16="http://schemas.microsoft.com/office/drawing/2014/main" id="{A753F957-B381-499E-CFDB-3545713233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55" name="Group 1008">
          <a:extLst>
            <a:ext uri="{FF2B5EF4-FFF2-40B4-BE49-F238E27FC236}">
              <a16:creationId xmlns:a16="http://schemas.microsoft.com/office/drawing/2014/main" id="{8874A88B-681A-41D2-A415-EE1FA886DE60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56" name="Straight Connector 655">
            <a:extLst>
              <a:ext uri="{FF2B5EF4-FFF2-40B4-BE49-F238E27FC236}">
                <a16:creationId xmlns:a16="http://schemas.microsoft.com/office/drawing/2014/main" id="{91A2144A-1E01-A39F-BBC4-3B91FACDA8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7" name="Straight Connector 529">
            <a:extLst>
              <a:ext uri="{FF2B5EF4-FFF2-40B4-BE49-F238E27FC236}">
                <a16:creationId xmlns:a16="http://schemas.microsoft.com/office/drawing/2014/main" id="{94A3E138-C8F5-B32B-38AE-C8AEB08258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8" name="Straight Connector 531">
            <a:extLst>
              <a:ext uri="{FF2B5EF4-FFF2-40B4-BE49-F238E27FC236}">
                <a16:creationId xmlns:a16="http://schemas.microsoft.com/office/drawing/2014/main" id="{8957A0D5-2EB4-6F5A-0B95-4B64A0FB9F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9" name="Straight Connector 533">
            <a:extLst>
              <a:ext uri="{FF2B5EF4-FFF2-40B4-BE49-F238E27FC236}">
                <a16:creationId xmlns:a16="http://schemas.microsoft.com/office/drawing/2014/main" id="{5CD9C0EC-50EF-D80A-0DD6-9574BD4A38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0" name="Straight Connector 535">
            <a:extLst>
              <a:ext uri="{FF2B5EF4-FFF2-40B4-BE49-F238E27FC236}">
                <a16:creationId xmlns:a16="http://schemas.microsoft.com/office/drawing/2014/main" id="{A84F9B5A-C14A-DC45-9462-BF7E34026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1" name="Straight Connector 537">
            <a:extLst>
              <a:ext uri="{FF2B5EF4-FFF2-40B4-BE49-F238E27FC236}">
                <a16:creationId xmlns:a16="http://schemas.microsoft.com/office/drawing/2014/main" id="{4FA7D32E-F74A-4BBD-7F00-BA49A2EBBE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2" name="Group 1008">
          <a:extLst>
            <a:ext uri="{FF2B5EF4-FFF2-40B4-BE49-F238E27FC236}">
              <a16:creationId xmlns:a16="http://schemas.microsoft.com/office/drawing/2014/main" id="{66936204-9DD2-48F9-BEC3-AC7B86F59A9E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63" name="Straight Connector 662">
            <a:extLst>
              <a:ext uri="{FF2B5EF4-FFF2-40B4-BE49-F238E27FC236}">
                <a16:creationId xmlns:a16="http://schemas.microsoft.com/office/drawing/2014/main" id="{ECED777E-2CD7-467F-00BD-DF9C022824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64" name="Straight Connector 529">
            <a:extLst>
              <a:ext uri="{FF2B5EF4-FFF2-40B4-BE49-F238E27FC236}">
                <a16:creationId xmlns:a16="http://schemas.microsoft.com/office/drawing/2014/main" id="{D4BD2E72-072B-A0E1-C547-D4A1D78ABD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5" name="Straight Connector 531">
            <a:extLst>
              <a:ext uri="{FF2B5EF4-FFF2-40B4-BE49-F238E27FC236}">
                <a16:creationId xmlns:a16="http://schemas.microsoft.com/office/drawing/2014/main" id="{EADF89F2-E3E5-0534-434C-BE759D70F4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6" name="Straight Connector 533">
            <a:extLst>
              <a:ext uri="{FF2B5EF4-FFF2-40B4-BE49-F238E27FC236}">
                <a16:creationId xmlns:a16="http://schemas.microsoft.com/office/drawing/2014/main" id="{2ADE3B18-CCE9-7711-D666-D293319675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7" name="Straight Connector 535">
            <a:extLst>
              <a:ext uri="{FF2B5EF4-FFF2-40B4-BE49-F238E27FC236}">
                <a16:creationId xmlns:a16="http://schemas.microsoft.com/office/drawing/2014/main" id="{180008C5-B922-D5F7-BEB7-1CD5F6E351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8" name="Straight Connector 537">
            <a:extLst>
              <a:ext uri="{FF2B5EF4-FFF2-40B4-BE49-F238E27FC236}">
                <a16:creationId xmlns:a16="http://schemas.microsoft.com/office/drawing/2014/main" id="{69F10D32-A060-9C08-B7EC-A9E68AC3E7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9" name="Group 1008">
          <a:extLst>
            <a:ext uri="{FF2B5EF4-FFF2-40B4-BE49-F238E27FC236}">
              <a16:creationId xmlns:a16="http://schemas.microsoft.com/office/drawing/2014/main" id="{8A7814BD-F8FF-4867-95A5-4DBDDD0B0E77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70" name="Straight Connector 669">
            <a:extLst>
              <a:ext uri="{FF2B5EF4-FFF2-40B4-BE49-F238E27FC236}">
                <a16:creationId xmlns:a16="http://schemas.microsoft.com/office/drawing/2014/main" id="{E981638D-CE8C-7FF0-1C59-33318D161B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1" name="Straight Connector 529">
            <a:extLst>
              <a:ext uri="{FF2B5EF4-FFF2-40B4-BE49-F238E27FC236}">
                <a16:creationId xmlns:a16="http://schemas.microsoft.com/office/drawing/2014/main" id="{55867742-BDA6-45E5-C079-609AD8C9B0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2" name="Straight Connector 531">
            <a:extLst>
              <a:ext uri="{FF2B5EF4-FFF2-40B4-BE49-F238E27FC236}">
                <a16:creationId xmlns:a16="http://schemas.microsoft.com/office/drawing/2014/main" id="{D0F73AA5-D168-3DBA-5DFC-A4D8E23DB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3" name="Straight Connector 533">
            <a:extLst>
              <a:ext uri="{FF2B5EF4-FFF2-40B4-BE49-F238E27FC236}">
                <a16:creationId xmlns:a16="http://schemas.microsoft.com/office/drawing/2014/main" id="{D22719F5-3BA1-EAB5-BD81-CF4ABA2920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4" name="Straight Connector 535">
            <a:extLst>
              <a:ext uri="{FF2B5EF4-FFF2-40B4-BE49-F238E27FC236}">
                <a16:creationId xmlns:a16="http://schemas.microsoft.com/office/drawing/2014/main" id="{C1A83A68-8E35-7A3C-21AF-048BF5CFE1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5" name="Straight Connector 537">
            <a:extLst>
              <a:ext uri="{FF2B5EF4-FFF2-40B4-BE49-F238E27FC236}">
                <a16:creationId xmlns:a16="http://schemas.microsoft.com/office/drawing/2014/main" id="{84F10708-2733-393A-CE4C-0EFBB88CD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76" name="Group 1008">
          <a:extLst>
            <a:ext uri="{FF2B5EF4-FFF2-40B4-BE49-F238E27FC236}">
              <a16:creationId xmlns:a16="http://schemas.microsoft.com/office/drawing/2014/main" id="{D5E1B955-6232-4D32-B6CE-79D81350ED6A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77" name="Straight Connector 676">
            <a:extLst>
              <a:ext uri="{FF2B5EF4-FFF2-40B4-BE49-F238E27FC236}">
                <a16:creationId xmlns:a16="http://schemas.microsoft.com/office/drawing/2014/main" id="{81928F0B-88D2-4CB2-0B7E-32C3634137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8" name="Straight Connector 529">
            <a:extLst>
              <a:ext uri="{FF2B5EF4-FFF2-40B4-BE49-F238E27FC236}">
                <a16:creationId xmlns:a16="http://schemas.microsoft.com/office/drawing/2014/main" id="{FAD738B7-1801-BBA3-1B6D-C77B2E0425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9" name="Straight Connector 531">
            <a:extLst>
              <a:ext uri="{FF2B5EF4-FFF2-40B4-BE49-F238E27FC236}">
                <a16:creationId xmlns:a16="http://schemas.microsoft.com/office/drawing/2014/main" id="{700548DA-D8AE-C1C0-EE4C-562D73E516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0" name="Straight Connector 533">
            <a:extLst>
              <a:ext uri="{FF2B5EF4-FFF2-40B4-BE49-F238E27FC236}">
                <a16:creationId xmlns:a16="http://schemas.microsoft.com/office/drawing/2014/main" id="{FB73A61C-12C6-1D90-D8EC-0492CE6019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1" name="Straight Connector 535">
            <a:extLst>
              <a:ext uri="{FF2B5EF4-FFF2-40B4-BE49-F238E27FC236}">
                <a16:creationId xmlns:a16="http://schemas.microsoft.com/office/drawing/2014/main" id="{078257E2-E7C2-AA63-6824-5E77F30AFC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2" name="Straight Connector 537">
            <a:extLst>
              <a:ext uri="{FF2B5EF4-FFF2-40B4-BE49-F238E27FC236}">
                <a16:creationId xmlns:a16="http://schemas.microsoft.com/office/drawing/2014/main" id="{7C0BA22E-FCC7-F8C7-C3DF-2C3EEC9482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83" name="Group 1008">
          <a:extLst>
            <a:ext uri="{FF2B5EF4-FFF2-40B4-BE49-F238E27FC236}">
              <a16:creationId xmlns:a16="http://schemas.microsoft.com/office/drawing/2014/main" id="{BAB9FFF3-28AA-4898-B6D2-716A873CD1CA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84" name="Straight Connector 683">
            <a:extLst>
              <a:ext uri="{FF2B5EF4-FFF2-40B4-BE49-F238E27FC236}">
                <a16:creationId xmlns:a16="http://schemas.microsoft.com/office/drawing/2014/main" id="{D75E8554-ABEC-F484-CE8F-7CBDDA39BB8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85" name="Straight Connector 529">
            <a:extLst>
              <a:ext uri="{FF2B5EF4-FFF2-40B4-BE49-F238E27FC236}">
                <a16:creationId xmlns:a16="http://schemas.microsoft.com/office/drawing/2014/main" id="{31AA4F7F-05A9-E9EA-638D-B4F3461B4BB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6" name="Straight Connector 531">
            <a:extLst>
              <a:ext uri="{FF2B5EF4-FFF2-40B4-BE49-F238E27FC236}">
                <a16:creationId xmlns:a16="http://schemas.microsoft.com/office/drawing/2014/main" id="{3BB9C184-1C24-16BD-0EAA-D55812B40F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7" name="Straight Connector 533">
            <a:extLst>
              <a:ext uri="{FF2B5EF4-FFF2-40B4-BE49-F238E27FC236}">
                <a16:creationId xmlns:a16="http://schemas.microsoft.com/office/drawing/2014/main" id="{37B14117-21E0-44AB-D73F-54DAE866E3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8" name="Straight Connector 535">
            <a:extLst>
              <a:ext uri="{FF2B5EF4-FFF2-40B4-BE49-F238E27FC236}">
                <a16:creationId xmlns:a16="http://schemas.microsoft.com/office/drawing/2014/main" id="{5F7F5859-A1D9-EAD4-2DCB-C9333AE636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9" name="Straight Connector 537">
            <a:extLst>
              <a:ext uri="{FF2B5EF4-FFF2-40B4-BE49-F238E27FC236}">
                <a16:creationId xmlns:a16="http://schemas.microsoft.com/office/drawing/2014/main" id="{876E6166-27E2-7197-0F16-55BB5E07B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0" name="Group 1008">
          <a:extLst>
            <a:ext uri="{FF2B5EF4-FFF2-40B4-BE49-F238E27FC236}">
              <a16:creationId xmlns:a16="http://schemas.microsoft.com/office/drawing/2014/main" id="{1DF57C78-5F3C-4B71-956B-5261629EF4CB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91" name="Straight Connector 690">
            <a:extLst>
              <a:ext uri="{FF2B5EF4-FFF2-40B4-BE49-F238E27FC236}">
                <a16:creationId xmlns:a16="http://schemas.microsoft.com/office/drawing/2014/main" id="{0692CB86-3DD6-7010-71ED-2A91123B99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2" name="Straight Connector 529">
            <a:extLst>
              <a:ext uri="{FF2B5EF4-FFF2-40B4-BE49-F238E27FC236}">
                <a16:creationId xmlns:a16="http://schemas.microsoft.com/office/drawing/2014/main" id="{F70729E8-D40E-ED25-D9C4-D494C2F89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3" name="Straight Connector 531">
            <a:extLst>
              <a:ext uri="{FF2B5EF4-FFF2-40B4-BE49-F238E27FC236}">
                <a16:creationId xmlns:a16="http://schemas.microsoft.com/office/drawing/2014/main" id="{1ECE6B56-596C-A06C-AE63-36237B41C6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4" name="Straight Connector 533">
            <a:extLst>
              <a:ext uri="{FF2B5EF4-FFF2-40B4-BE49-F238E27FC236}">
                <a16:creationId xmlns:a16="http://schemas.microsoft.com/office/drawing/2014/main" id="{ACC6C8AB-9681-83A9-95FF-D5F429D49E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5" name="Straight Connector 535">
            <a:extLst>
              <a:ext uri="{FF2B5EF4-FFF2-40B4-BE49-F238E27FC236}">
                <a16:creationId xmlns:a16="http://schemas.microsoft.com/office/drawing/2014/main" id="{BF6C616E-3AF7-50F3-BF28-C468488EAA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6" name="Straight Connector 537">
            <a:extLst>
              <a:ext uri="{FF2B5EF4-FFF2-40B4-BE49-F238E27FC236}">
                <a16:creationId xmlns:a16="http://schemas.microsoft.com/office/drawing/2014/main" id="{22D17E32-6555-5835-2848-02E9C1B186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7" name="Group 1008">
          <a:extLst>
            <a:ext uri="{FF2B5EF4-FFF2-40B4-BE49-F238E27FC236}">
              <a16:creationId xmlns:a16="http://schemas.microsoft.com/office/drawing/2014/main" id="{77AE0E3E-F0F2-4B78-A2CB-9FDB7A532204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98" name="Straight Connector 697">
            <a:extLst>
              <a:ext uri="{FF2B5EF4-FFF2-40B4-BE49-F238E27FC236}">
                <a16:creationId xmlns:a16="http://schemas.microsoft.com/office/drawing/2014/main" id="{B1E1499A-D0B9-23FD-C044-7DF666C22C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9" name="Straight Connector 529">
            <a:extLst>
              <a:ext uri="{FF2B5EF4-FFF2-40B4-BE49-F238E27FC236}">
                <a16:creationId xmlns:a16="http://schemas.microsoft.com/office/drawing/2014/main" id="{85035F4A-1726-E61D-624E-87C6FC9E13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0" name="Straight Connector 531">
            <a:extLst>
              <a:ext uri="{FF2B5EF4-FFF2-40B4-BE49-F238E27FC236}">
                <a16:creationId xmlns:a16="http://schemas.microsoft.com/office/drawing/2014/main" id="{4A43FC87-BD85-0E5E-739E-13F667C353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1" name="Straight Connector 533">
            <a:extLst>
              <a:ext uri="{FF2B5EF4-FFF2-40B4-BE49-F238E27FC236}">
                <a16:creationId xmlns:a16="http://schemas.microsoft.com/office/drawing/2014/main" id="{95C1FB2D-96F3-776A-18E9-438DA8D8CA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2" name="Straight Connector 535">
            <a:extLst>
              <a:ext uri="{FF2B5EF4-FFF2-40B4-BE49-F238E27FC236}">
                <a16:creationId xmlns:a16="http://schemas.microsoft.com/office/drawing/2014/main" id="{FDEAA377-D55C-054C-8405-088FBA993C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3" name="Straight Connector 537">
            <a:extLst>
              <a:ext uri="{FF2B5EF4-FFF2-40B4-BE49-F238E27FC236}">
                <a16:creationId xmlns:a16="http://schemas.microsoft.com/office/drawing/2014/main" id="{9517775A-F426-7E56-9087-9CAD9791C6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04" name="Group 1008">
          <a:extLst>
            <a:ext uri="{FF2B5EF4-FFF2-40B4-BE49-F238E27FC236}">
              <a16:creationId xmlns:a16="http://schemas.microsoft.com/office/drawing/2014/main" id="{3B9183B1-4A67-4E24-937E-8E4C1D0814A8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05" name="Straight Connector 704">
            <a:extLst>
              <a:ext uri="{FF2B5EF4-FFF2-40B4-BE49-F238E27FC236}">
                <a16:creationId xmlns:a16="http://schemas.microsoft.com/office/drawing/2014/main" id="{B0D4A099-28A8-2784-3ED8-EC9356D5DB7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06" name="Straight Connector 529">
            <a:extLst>
              <a:ext uri="{FF2B5EF4-FFF2-40B4-BE49-F238E27FC236}">
                <a16:creationId xmlns:a16="http://schemas.microsoft.com/office/drawing/2014/main" id="{F121239F-20BA-98F1-1F74-8FF2C551D1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7" name="Straight Connector 531">
            <a:extLst>
              <a:ext uri="{FF2B5EF4-FFF2-40B4-BE49-F238E27FC236}">
                <a16:creationId xmlns:a16="http://schemas.microsoft.com/office/drawing/2014/main" id="{BEC4D5F7-2893-8E87-682C-616E0C87A0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8" name="Straight Connector 533">
            <a:extLst>
              <a:ext uri="{FF2B5EF4-FFF2-40B4-BE49-F238E27FC236}">
                <a16:creationId xmlns:a16="http://schemas.microsoft.com/office/drawing/2014/main" id="{D2BBE8B5-93ED-825E-D17B-1C2EBD84A5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9" name="Straight Connector 535">
            <a:extLst>
              <a:ext uri="{FF2B5EF4-FFF2-40B4-BE49-F238E27FC236}">
                <a16:creationId xmlns:a16="http://schemas.microsoft.com/office/drawing/2014/main" id="{779141AC-8EF3-D7BC-6A0E-24194BCC6E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0" name="Straight Connector 537">
            <a:extLst>
              <a:ext uri="{FF2B5EF4-FFF2-40B4-BE49-F238E27FC236}">
                <a16:creationId xmlns:a16="http://schemas.microsoft.com/office/drawing/2014/main" id="{FB6DD9C3-7CA4-918B-8923-2B41F2125C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1" name="Group 1008">
          <a:extLst>
            <a:ext uri="{FF2B5EF4-FFF2-40B4-BE49-F238E27FC236}">
              <a16:creationId xmlns:a16="http://schemas.microsoft.com/office/drawing/2014/main" id="{0BAA62C7-DC6F-41E3-B0D7-E268E8AB74E8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12" name="Straight Connector 711">
            <a:extLst>
              <a:ext uri="{FF2B5EF4-FFF2-40B4-BE49-F238E27FC236}">
                <a16:creationId xmlns:a16="http://schemas.microsoft.com/office/drawing/2014/main" id="{AADEA6CE-75BD-A64F-C494-C92347FA2E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13" name="Straight Connector 529">
            <a:extLst>
              <a:ext uri="{FF2B5EF4-FFF2-40B4-BE49-F238E27FC236}">
                <a16:creationId xmlns:a16="http://schemas.microsoft.com/office/drawing/2014/main" id="{82EACEEA-7ABC-0896-2075-0F533E34B3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4" name="Straight Connector 531">
            <a:extLst>
              <a:ext uri="{FF2B5EF4-FFF2-40B4-BE49-F238E27FC236}">
                <a16:creationId xmlns:a16="http://schemas.microsoft.com/office/drawing/2014/main" id="{9AC825E6-223C-0821-3970-7EB648873D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5" name="Straight Connector 533">
            <a:extLst>
              <a:ext uri="{FF2B5EF4-FFF2-40B4-BE49-F238E27FC236}">
                <a16:creationId xmlns:a16="http://schemas.microsoft.com/office/drawing/2014/main" id="{9116F365-146C-F413-F19F-1F2EA1863A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6" name="Straight Connector 535">
            <a:extLst>
              <a:ext uri="{FF2B5EF4-FFF2-40B4-BE49-F238E27FC236}">
                <a16:creationId xmlns:a16="http://schemas.microsoft.com/office/drawing/2014/main" id="{E277D019-8776-1435-2BFB-151821D68B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7" name="Straight Connector 537">
            <a:extLst>
              <a:ext uri="{FF2B5EF4-FFF2-40B4-BE49-F238E27FC236}">
                <a16:creationId xmlns:a16="http://schemas.microsoft.com/office/drawing/2014/main" id="{EDD62894-4BD7-6D98-D62F-9F0BA2EB1B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8" name="Group 1008">
          <a:extLst>
            <a:ext uri="{FF2B5EF4-FFF2-40B4-BE49-F238E27FC236}">
              <a16:creationId xmlns:a16="http://schemas.microsoft.com/office/drawing/2014/main" id="{7815775F-CAEB-4D30-8B51-894FC54C5480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19" name="Straight Connector 718">
            <a:extLst>
              <a:ext uri="{FF2B5EF4-FFF2-40B4-BE49-F238E27FC236}">
                <a16:creationId xmlns:a16="http://schemas.microsoft.com/office/drawing/2014/main" id="{3A41D8E5-D604-205E-4BD5-0CD57C17305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0" name="Straight Connector 529">
            <a:extLst>
              <a:ext uri="{FF2B5EF4-FFF2-40B4-BE49-F238E27FC236}">
                <a16:creationId xmlns:a16="http://schemas.microsoft.com/office/drawing/2014/main" id="{AA124941-7718-BCC8-1551-EC8A3E85BC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1" name="Straight Connector 531">
            <a:extLst>
              <a:ext uri="{FF2B5EF4-FFF2-40B4-BE49-F238E27FC236}">
                <a16:creationId xmlns:a16="http://schemas.microsoft.com/office/drawing/2014/main" id="{F93D1903-2959-0A9A-25DE-36F1C8C59C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2" name="Straight Connector 533">
            <a:extLst>
              <a:ext uri="{FF2B5EF4-FFF2-40B4-BE49-F238E27FC236}">
                <a16:creationId xmlns:a16="http://schemas.microsoft.com/office/drawing/2014/main" id="{82D2AFB0-B19B-66F5-1683-F787F6B035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3" name="Straight Connector 535">
            <a:extLst>
              <a:ext uri="{FF2B5EF4-FFF2-40B4-BE49-F238E27FC236}">
                <a16:creationId xmlns:a16="http://schemas.microsoft.com/office/drawing/2014/main" id="{54E6488A-38D6-0C1E-2134-32C686CCA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4" name="Straight Connector 537">
            <a:extLst>
              <a:ext uri="{FF2B5EF4-FFF2-40B4-BE49-F238E27FC236}">
                <a16:creationId xmlns:a16="http://schemas.microsoft.com/office/drawing/2014/main" id="{C72F2738-09D8-43BC-86C7-D0565C2BF0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25" name="Group 1008">
          <a:extLst>
            <a:ext uri="{FF2B5EF4-FFF2-40B4-BE49-F238E27FC236}">
              <a16:creationId xmlns:a16="http://schemas.microsoft.com/office/drawing/2014/main" id="{725FE25D-BA0B-422E-BC30-69648BE28B0C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26" name="Straight Connector 725">
            <a:extLst>
              <a:ext uri="{FF2B5EF4-FFF2-40B4-BE49-F238E27FC236}">
                <a16:creationId xmlns:a16="http://schemas.microsoft.com/office/drawing/2014/main" id="{5B876C47-9066-46B1-3812-775EB825BE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7" name="Straight Connector 529">
            <a:extLst>
              <a:ext uri="{FF2B5EF4-FFF2-40B4-BE49-F238E27FC236}">
                <a16:creationId xmlns:a16="http://schemas.microsoft.com/office/drawing/2014/main" id="{CAFD36D7-1D25-A6B1-7588-B4F2BACFA95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8" name="Straight Connector 531">
            <a:extLst>
              <a:ext uri="{FF2B5EF4-FFF2-40B4-BE49-F238E27FC236}">
                <a16:creationId xmlns:a16="http://schemas.microsoft.com/office/drawing/2014/main" id="{1F96D6BF-621B-5900-489A-B6199415A0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9" name="Straight Connector 533">
            <a:extLst>
              <a:ext uri="{FF2B5EF4-FFF2-40B4-BE49-F238E27FC236}">
                <a16:creationId xmlns:a16="http://schemas.microsoft.com/office/drawing/2014/main" id="{0DF8AC6D-6E13-974D-6821-7B5E9D704E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0" name="Straight Connector 535">
            <a:extLst>
              <a:ext uri="{FF2B5EF4-FFF2-40B4-BE49-F238E27FC236}">
                <a16:creationId xmlns:a16="http://schemas.microsoft.com/office/drawing/2014/main" id="{25F5C84A-100A-209C-B57F-BC676BCD8F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1" name="Straight Connector 537">
            <a:extLst>
              <a:ext uri="{FF2B5EF4-FFF2-40B4-BE49-F238E27FC236}">
                <a16:creationId xmlns:a16="http://schemas.microsoft.com/office/drawing/2014/main" id="{248E3233-B1FD-0B35-FA99-9B21D8690E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2" name="Group 1008">
          <a:extLst>
            <a:ext uri="{FF2B5EF4-FFF2-40B4-BE49-F238E27FC236}">
              <a16:creationId xmlns:a16="http://schemas.microsoft.com/office/drawing/2014/main" id="{2004A89A-D33D-4F89-9AC2-8703018339A3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33" name="Straight Connector 732">
            <a:extLst>
              <a:ext uri="{FF2B5EF4-FFF2-40B4-BE49-F238E27FC236}">
                <a16:creationId xmlns:a16="http://schemas.microsoft.com/office/drawing/2014/main" id="{EAD0630F-B00A-0A69-D1DC-7AE400D89B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34" name="Straight Connector 529">
            <a:extLst>
              <a:ext uri="{FF2B5EF4-FFF2-40B4-BE49-F238E27FC236}">
                <a16:creationId xmlns:a16="http://schemas.microsoft.com/office/drawing/2014/main" id="{E0BF01D3-DAAC-0E24-EC0F-6D3B1EE99E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5" name="Straight Connector 531">
            <a:extLst>
              <a:ext uri="{FF2B5EF4-FFF2-40B4-BE49-F238E27FC236}">
                <a16:creationId xmlns:a16="http://schemas.microsoft.com/office/drawing/2014/main" id="{5EE1CF85-8B47-3E5B-D931-3CF7949341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6" name="Straight Connector 533">
            <a:extLst>
              <a:ext uri="{FF2B5EF4-FFF2-40B4-BE49-F238E27FC236}">
                <a16:creationId xmlns:a16="http://schemas.microsoft.com/office/drawing/2014/main" id="{762C5A68-9778-2E76-168A-5CEDEA6448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7" name="Straight Connector 535">
            <a:extLst>
              <a:ext uri="{FF2B5EF4-FFF2-40B4-BE49-F238E27FC236}">
                <a16:creationId xmlns:a16="http://schemas.microsoft.com/office/drawing/2014/main" id="{DD80CD92-1EB5-3F8E-855E-E04851EBAA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8" name="Straight Connector 537">
            <a:extLst>
              <a:ext uri="{FF2B5EF4-FFF2-40B4-BE49-F238E27FC236}">
                <a16:creationId xmlns:a16="http://schemas.microsoft.com/office/drawing/2014/main" id="{7F0F9CA1-4449-97C3-E55D-5C327DE9E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9" name="Group 1008">
          <a:extLst>
            <a:ext uri="{FF2B5EF4-FFF2-40B4-BE49-F238E27FC236}">
              <a16:creationId xmlns:a16="http://schemas.microsoft.com/office/drawing/2014/main" id="{6FA57E29-6840-4886-9AE0-E6F2656A81F4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40" name="Straight Connector 739">
            <a:extLst>
              <a:ext uri="{FF2B5EF4-FFF2-40B4-BE49-F238E27FC236}">
                <a16:creationId xmlns:a16="http://schemas.microsoft.com/office/drawing/2014/main" id="{B2C8A259-21EA-C19D-5E13-8442407CCD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1" name="Straight Connector 529">
            <a:extLst>
              <a:ext uri="{FF2B5EF4-FFF2-40B4-BE49-F238E27FC236}">
                <a16:creationId xmlns:a16="http://schemas.microsoft.com/office/drawing/2014/main" id="{6102AF3C-8242-9C6B-0469-A72A5B6FD8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2" name="Straight Connector 531">
            <a:extLst>
              <a:ext uri="{FF2B5EF4-FFF2-40B4-BE49-F238E27FC236}">
                <a16:creationId xmlns:a16="http://schemas.microsoft.com/office/drawing/2014/main" id="{2B40923E-59BF-93F4-E2B2-CBC04161F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3" name="Straight Connector 533">
            <a:extLst>
              <a:ext uri="{FF2B5EF4-FFF2-40B4-BE49-F238E27FC236}">
                <a16:creationId xmlns:a16="http://schemas.microsoft.com/office/drawing/2014/main" id="{F0D72EC4-3F7A-EDA0-0DB7-024D357CD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4" name="Straight Connector 535">
            <a:extLst>
              <a:ext uri="{FF2B5EF4-FFF2-40B4-BE49-F238E27FC236}">
                <a16:creationId xmlns:a16="http://schemas.microsoft.com/office/drawing/2014/main" id="{A17CF997-D5EB-AE32-671D-E0F8CB345A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5" name="Straight Connector 537">
            <a:extLst>
              <a:ext uri="{FF2B5EF4-FFF2-40B4-BE49-F238E27FC236}">
                <a16:creationId xmlns:a16="http://schemas.microsoft.com/office/drawing/2014/main" id="{8E8E2226-9B25-3C5F-940E-33C80398E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46" name="Group 1008">
          <a:extLst>
            <a:ext uri="{FF2B5EF4-FFF2-40B4-BE49-F238E27FC236}">
              <a16:creationId xmlns:a16="http://schemas.microsoft.com/office/drawing/2014/main" id="{A5A37642-088F-46DF-95ED-EE437926DBB7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47" name="Straight Connector 746">
            <a:extLst>
              <a:ext uri="{FF2B5EF4-FFF2-40B4-BE49-F238E27FC236}">
                <a16:creationId xmlns:a16="http://schemas.microsoft.com/office/drawing/2014/main" id="{0D7113E7-3EF2-5038-7A5E-ED6D9612AC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8" name="Straight Connector 529">
            <a:extLst>
              <a:ext uri="{FF2B5EF4-FFF2-40B4-BE49-F238E27FC236}">
                <a16:creationId xmlns:a16="http://schemas.microsoft.com/office/drawing/2014/main" id="{4015F4E8-7CCE-83CD-B12E-C677E47816F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9" name="Straight Connector 531">
            <a:extLst>
              <a:ext uri="{FF2B5EF4-FFF2-40B4-BE49-F238E27FC236}">
                <a16:creationId xmlns:a16="http://schemas.microsoft.com/office/drawing/2014/main" id="{72963DCD-EA2B-7F1D-5D6D-273B16B1849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0" name="Straight Connector 533">
            <a:extLst>
              <a:ext uri="{FF2B5EF4-FFF2-40B4-BE49-F238E27FC236}">
                <a16:creationId xmlns:a16="http://schemas.microsoft.com/office/drawing/2014/main" id="{7AE59E3F-12C7-8D3C-D300-8C4C9A533D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1" name="Straight Connector 535">
            <a:extLst>
              <a:ext uri="{FF2B5EF4-FFF2-40B4-BE49-F238E27FC236}">
                <a16:creationId xmlns:a16="http://schemas.microsoft.com/office/drawing/2014/main" id="{D6B29E6B-B536-4626-8F33-8123F1B50E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2" name="Straight Connector 537">
            <a:extLst>
              <a:ext uri="{FF2B5EF4-FFF2-40B4-BE49-F238E27FC236}">
                <a16:creationId xmlns:a16="http://schemas.microsoft.com/office/drawing/2014/main" id="{E011787C-DA4F-C7A7-1267-F9C686C3D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53" name="Group 1008">
          <a:extLst>
            <a:ext uri="{FF2B5EF4-FFF2-40B4-BE49-F238E27FC236}">
              <a16:creationId xmlns:a16="http://schemas.microsoft.com/office/drawing/2014/main" id="{587856C3-04E4-43E0-85F1-81AA44EE1768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54" name="Straight Connector 753">
            <a:extLst>
              <a:ext uri="{FF2B5EF4-FFF2-40B4-BE49-F238E27FC236}">
                <a16:creationId xmlns:a16="http://schemas.microsoft.com/office/drawing/2014/main" id="{3CA6049D-FEFC-2BCE-71D0-291DC733D3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55" name="Straight Connector 529">
            <a:extLst>
              <a:ext uri="{FF2B5EF4-FFF2-40B4-BE49-F238E27FC236}">
                <a16:creationId xmlns:a16="http://schemas.microsoft.com/office/drawing/2014/main" id="{015BCB91-B671-401D-D4CC-B6D518D109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6" name="Straight Connector 531">
            <a:extLst>
              <a:ext uri="{FF2B5EF4-FFF2-40B4-BE49-F238E27FC236}">
                <a16:creationId xmlns:a16="http://schemas.microsoft.com/office/drawing/2014/main" id="{0EA38597-A0D8-DB25-806B-5FA4CFC1E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7" name="Straight Connector 533">
            <a:extLst>
              <a:ext uri="{FF2B5EF4-FFF2-40B4-BE49-F238E27FC236}">
                <a16:creationId xmlns:a16="http://schemas.microsoft.com/office/drawing/2014/main" id="{150E6952-FBAF-7C63-FB22-13B2DAB6EB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8" name="Straight Connector 535">
            <a:extLst>
              <a:ext uri="{FF2B5EF4-FFF2-40B4-BE49-F238E27FC236}">
                <a16:creationId xmlns:a16="http://schemas.microsoft.com/office/drawing/2014/main" id="{C6855F53-D879-00EC-4F03-1790F035015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9" name="Straight Connector 537">
            <a:extLst>
              <a:ext uri="{FF2B5EF4-FFF2-40B4-BE49-F238E27FC236}">
                <a16:creationId xmlns:a16="http://schemas.microsoft.com/office/drawing/2014/main" id="{8FCFD44F-0B4A-B6CA-AB87-EC7092A8E7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0" name="Group 1008">
          <a:extLst>
            <a:ext uri="{FF2B5EF4-FFF2-40B4-BE49-F238E27FC236}">
              <a16:creationId xmlns:a16="http://schemas.microsoft.com/office/drawing/2014/main" id="{29023615-E367-4B6E-B37F-2E2D551E450F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61" name="Straight Connector 760">
            <a:extLst>
              <a:ext uri="{FF2B5EF4-FFF2-40B4-BE49-F238E27FC236}">
                <a16:creationId xmlns:a16="http://schemas.microsoft.com/office/drawing/2014/main" id="{D892DDC7-3E7F-71DF-0086-2A86C3450C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2" name="Straight Connector 529">
            <a:extLst>
              <a:ext uri="{FF2B5EF4-FFF2-40B4-BE49-F238E27FC236}">
                <a16:creationId xmlns:a16="http://schemas.microsoft.com/office/drawing/2014/main" id="{973CF2FC-18A1-C13F-99EE-017E051AB8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3" name="Straight Connector 531">
            <a:extLst>
              <a:ext uri="{FF2B5EF4-FFF2-40B4-BE49-F238E27FC236}">
                <a16:creationId xmlns:a16="http://schemas.microsoft.com/office/drawing/2014/main" id="{13B77DCA-1FB2-24FA-ADBD-F9F983B43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4" name="Straight Connector 533">
            <a:extLst>
              <a:ext uri="{FF2B5EF4-FFF2-40B4-BE49-F238E27FC236}">
                <a16:creationId xmlns:a16="http://schemas.microsoft.com/office/drawing/2014/main" id="{F19BBC53-E824-3AA4-CCA6-774E5C3B1F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5" name="Straight Connector 535">
            <a:extLst>
              <a:ext uri="{FF2B5EF4-FFF2-40B4-BE49-F238E27FC236}">
                <a16:creationId xmlns:a16="http://schemas.microsoft.com/office/drawing/2014/main" id="{E2AFB173-6E0E-78B9-0D6B-A7A2205CB9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6" name="Straight Connector 537">
            <a:extLst>
              <a:ext uri="{FF2B5EF4-FFF2-40B4-BE49-F238E27FC236}">
                <a16:creationId xmlns:a16="http://schemas.microsoft.com/office/drawing/2014/main" id="{1CC1D943-7133-5D7C-59B9-E6E8F17764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7" name="Group 1008">
          <a:extLst>
            <a:ext uri="{FF2B5EF4-FFF2-40B4-BE49-F238E27FC236}">
              <a16:creationId xmlns:a16="http://schemas.microsoft.com/office/drawing/2014/main" id="{4AD2D205-641E-4678-8B55-56FED835E909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68" name="Straight Connector 767">
            <a:extLst>
              <a:ext uri="{FF2B5EF4-FFF2-40B4-BE49-F238E27FC236}">
                <a16:creationId xmlns:a16="http://schemas.microsoft.com/office/drawing/2014/main" id="{77B371BA-1A4F-7248-692B-581E112A35F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9" name="Straight Connector 529">
            <a:extLst>
              <a:ext uri="{FF2B5EF4-FFF2-40B4-BE49-F238E27FC236}">
                <a16:creationId xmlns:a16="http://schemas.microsoft.com/office/drawing/2014/main" id="{A6C6C6E1-D456-EC3C-0058-BA32D07C2D3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0" name="Straight Connector 531">
            <a:extLst>
              <a:ext uri="{FF2B5EF4-FFF2-40B4-BE49-F238E27FC236}">
                <a16:creationId xmlns:a16="http://schemas.microsoft.com/office/drawing/2014/main" id="{B1867BCA-A82F-77FA-9F86-66376298DF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1" name="Straight Connector 533">
            <a:extLst>
              <a:ext uri="{FF2B5EF4-FFF2-40B4-BE49-F238E27FC236}">
                <a16:creationId xmlns:a16="http://schemas.microsoft.com/office/drawing/2014/main" id="{E4215DFA-3499-44B3-CA1E-A4E03744AA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2" name="Straight Connector 535">
            <a:extLst>
              <a:ext uri="{FF2B5EF4-FFF2-40B4-BE49-F238E27FC236}">
                <a16:creationId xmlns:a16="http://schemas.microsoft.com/office/drawing/2014/main" id="{ED9EE5B1-CF65-B4BB-9E46-44724BFD04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3" name="Straight Connector 537">
            <a:extLst>
              <a:ext uri="{FF2B5EF4-FFF2-40B4-BE49-F238E27FC236}">
                <a16:creationId xmlns:a16="http://schemas.microsoft.com/office/drawing/2014/main" id="{FD8AFDCD-E6F9-518F-5070-C7A226A09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74" name="Group 1008">
          <a:extLst>
            <a:ext uri="{FF2B5EF4-FFF2-40B4-BE49-F238E27FC236}">
              <a16:creationId xmlns:a16="http://schemas.microsoft.com/office/drawing/2014/main" id="{DE99E1C5-D6CA-44AE-81EA-E1133B1DC8DD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75" name="Straight Connector 774">
            <a:extLst>
              <a:ext uri="{FF2B5EF4-FFF2-40B4-BE49-F238E27FC236}">
                <a16:creationId xmlns:a16="http://schemas.microsoft.com/office/drawing/2014/main" id="{B2F4E866-9F5D-5234-56C7-1EA05D401E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76" name="Straight Connector 529">
            <a:extLst>
              <a:ext uri="{FF2B5EF4-FFF2-40B4-BE49-F238E27FC236}">
                <a16:creationId xmlns:a16="http://schemas.microsoft.com/office/drawing/2014/main" id="{91363547-2712-427A-CF11-321200F872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7" name="Straight Connector 531">
            <a:extLst>
              <a:ext uri="{FF2B5EF4-FFF2-40B4-BE49-F238E27FC236}">
                <a16:creationId xmlns:a16="http://schemas.microsoft.com/office/drawing/2014/main" id="{0708F534-2485-A878-D55D-3E0BAA19E8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8" name="Straight Connector 533">
            <a:extLst>
              <a:ext uri="{FF2B5EF4-FFF2-40B4-BE49-F238E27FC236}">
                <a16:creationId xmlns:a16="http://schemas.microsoft.com/office/drawing/2014/main" id="{B271964B-3ACC-F6CE-B2A8-8C920D404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9" name="Straight Connector 535">
            <a:extLst>
              <a:ext uri="{FF2B5EF4-FFF2-40B4-BE49-F238E27FC236}">
                <a16:creationId xmlns:a16="http://schemas.microsoft.com/office/drawing/2014/main" id="{E74C9213-7231-5AA6-80A4-2DB7B7FF20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80" name="Straight Connector 537">
            <a:extLst>
              <a:ext uri="{FF2B5EF4-FFF2-40B4-BE49-F238E27FC236}">
                <a16:creationId xmlns:a16="http://schemas.microsoft.com/office/drawing/2014/main" id="{CF585C41-D662-1603-3C88-F7E160532F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37</xdr:row>
      <xdr:rowOff>57150</xdr:rowOff>
    </xdr:from>
    <xdr:to>
      <xdr:col>17</xdr:col>
      <xdr:colOff>0</xdr:colOff>
      <xdr:row>39</xdr:row>
      <xdr:rowOff>0</xdr:rowOff>
    </xdr:to>
    <xdr:sp macro="" textlink="">
      <xdr:nvSpPr>
        <xdr:cNvPr id="781" name="AutoShape 46">
          <a:extLst>
            <a:ext uri="{FF2B5EF4-FFF2-40B4-BE49-F238E27FC236}">
              <a16:creationId xmlns:a16="http://schemas.microsoft.com/office/drawing/2014/main" id="{C2156FE0-ED15-42A3-8FF7-720E4F4F7EB8}"/>
            </a:ext>
          </a:extLst>
        </xdr:cNvPr>
        <xdr:cNvSpPr>
          <a:spLocks noChangeArrowheads="1"/>
        </xdr:cNvSpPr>
      </xdr:nvSpPr>
      <xdr:spPr bwMode="auto">
        <a:xfrm>
          <a:off x="4895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37</xdr:row>
      <xdr:rowOff>57150</xdr:rowOff>
    </xdr:from>
    <xdr:to>
      <xdr:col>19</xdr:col>
      <xdr:colOff>0</xdr:colOff>
      <xdr:row>39</xdr:row>
      <xdr:rowOff>0</xdr:rowOff>
    </xdr:to>
    <xdr:sp macro="" textlink="">
      <xdr:nvSpPr>
        <xdr:cNvPr id="782" name="AutoShape 46">
          <a:extLst>
            <a:ext uri="{FF2B5EF4-FFF2-40B4-BE49-F238E27FC236}">
              <a16:creationId xmlns:a16="http://schemas.microsoft.com/office/drawing/2014/main" id="{8F0846BD-2071-4658-A122-E51728A8A1DE}"/>
            </a:ext>
          </a:extLst>
        </xdr:cNvPr>
        <xdr:cNvSpPr>
          <a:spLocks noChangeArrowheads="1"/>
        </xdr:cNvSpPr>
      </xdr:nvSpPr>
      <xdr:spPr bwMode="auto">
        <a:xfrm>
          <a:off x="5467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37</xdr:row>
      <xdr:rowOff>57150</xdr:rowOff>
    </xdr:from>
    <xdr:to>
      <xdr:col>21</xdr:col>
      <xdr:colOff>0</xdr:colOff>
      <xdr:row>39</xdr:row>
      <xdr:rowOff>0</xdr:rowOff>
    </xdr:to>
    <xdr:sp macro="" textlink="">
      <xdr:nvSpPr>
        <xdr:cNvPr id="783" name="AutoShape 46">
          <a:extLst>
            <a:ext uri="{FF2B5EF4-FFF2-40B4-BE49-F238E27FC236}">
              <a16:creationId xmlns:a16="http://schemas.microsoft.com/office/drawing/2014/main" id="{5151DB78-7CD5-4774-B54F-CEFAFDBCEF53}"/>
            </a:ext>
          </a:extLst>
        </xdr:cNvPr>
        <xdr:cNvSpPr>
          <a:spLocks noChangeArrowheads="1"/>
        </xdr:cNvSpPr>
      </xdr:nvSpPr>
      <xdr:spPr bwMode="auto">
        <a:xfrm>
          <a:off x="6038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37</xdr:row>
      <xdr:rowOff>57150</xdr:rowOff>
    </xdr:from>
    <xdr:to>
      <xdr:col>23</xdr:col>
      <xdr:colOff>0</xdr:colOff>
      <xdr:row>39</xdr:row>
      <xdr:rowOff>0</xdr:rowOff>
    </xdr:to>
    <xdr:sp macro="" textlink="">
      <xdr:nvSpPr>
        <xdr:cNvPr id="784" name="AutoShape 46">
          <a:extLst>
            <a:ext uri="{FF2B5EF4-FFF2-40B4-BE49-F238E27FC236}">
              <a16:creationId xmlns:a16="http://schemas.microsoft.com/office/drawing/2014/main" id="{9FFB1D03-CA20-4715-91D2-DABCE51C4F26}"/>
            </a:ext>
          </a:extLst>
        </xdr:cNvPr>
        <xdr:cNvSpPr>
          <a:spLocks noChangeArrowheads="1"/>
        </xdr:cNvSpPr>
      </xdr:nvSpPr>
      <xdr:spPr bwMode="auto">
        <a:xfrm>
          <a:off x="6610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37</xdr:row>
      <xdr:rowOff>57150</xdr:rowOff>
    </xdr:from>
    <xdr:to>
      <xdr:col>25</xdr:col>
      <xdr:colOff>0</xdr:colOff>
      <xdr:row>39</xdr:row>
      <xdr:rowOff>0</xdr:rowOff>
    </xdr:to>
    <xdr:sp macro="" textlink="">
      <xdr:nvSpPr>
        <xdr:cNvPr id="785" name="AutoShape 46">
          <a:extLst>
            <a:ext uri="{FF2B5EF4-FFF2-40B4-BE49-F238E27FC236}">
              <a16:creationId xmlns:a16="http://schemas.microsoft.com/office/drawing/2014/main" id="{46A038A5-49BE-4F2B-B2AC-73BD7D5EC07C}"/>
            </a:ext>
          </a:extLst>
        </xdr:cNvPr>
        <xdr:cNvSpPr>
          <a:spLocks noChangeArrowheads="1"/>
        </xdr:cNvSpPr>
      </xdr:nvSpPr>
      <xdr:spPr bwMode="auto">
        <a:xfrm>
          <a:off x="7181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37</xdr:row>
      <xdr:rowOff>57150</xdr:rowOff>
    </xdr:from>
    <xdr:to>
      <xdr:col>27</xdr:col>
      <xdr:colOff>0</xdr:colOff>
      <xdr:row>39</xdr:row>
      <xdr:rowOff>0</xdr:rowOff>
    </xdr:to>
    <xdr:sp macro="" textlink="">
      <xdr:nvSpPr>
        <xdr:cNvPr id="786" name="AutoShape 46">
          <a:extLst>
            <a:ext uri="{FF2B5EF4-FFF2-40B4-BE49-F238E27FC236}">
              <a16:creationId xmlns:a16="http://schemas.microsoft.com/office/drawing/2014/main" id="{520131C3-BF0A-4943-B02B-C4CD328B32DC}"/>
            </a:ext>
          </a:extLst>
        </xdr:cNvPr>
        <xdr:cNvSpPr>
          <a:spLocks noChangeArrowheads="1"/>
        </xdr:cNvSpPr>
      </xdr:nvSpPr>
      <xdr:spPr bwMode="auto">
        <a:xfrm>
          <a:off x="7753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37</xdr:row>
      <xdr:rowOff>57150</xdr:rowOff>
    </xdr:from>
    <xdr:to>
      <xdr:col>29</xdr:col>
      <xdr:colOff>0</xdr:colOff>
      <xdr:row>39</xdr:row>
      <xdr:rowOff>0</xdr:rowOff>
    </xdr:to>
    <xdr:sp macro="" textlink="">
      <xdr:nvSpPr>
        <xdr:cNvPr id="787" name="AutoShape 46">
          <a:extLst>
            <a:ext uri="{FF2B5EF4-FFF2-40B4-BE49-F238E27FC236}">
              <a16:creationId xmlns:a16="http://schemas.microsoft.com/office/drawing/2014/main" id="{7520B36F-A500-48B0-AEC8-E991315747BC}"/>
            </a:ext>
          </a:extLst>
        </xdr:cNvPr>
        <xdr:cNvSpPr>
          <a:spLocks noChangeArrowheads="1"/>
        </xdr:cNvSpPr>
      </xdr:nvSpPr>
      <xdr:spPr bwMode="auto">
        <a:xfrm>
          <a:off x="8382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37</xdr:row>
      <xdr:rowOff>57150</xdr:rowOff>
    </xdr:from>
    <xdr:to>
      <xdr:col>31</xdr:col>
      <xdr:colOff>0</xdr:colOff>
      <xdr:row>39</xdr:row>
      <xdr:rowOff>0</xdr:rowOff>
    </xdr:to>
    <xdr:sp macro="" textlink="">
      <xdr:nvSpPr>
        <xdr:cNvPr id="788" name="AutoShape 46">
          <a:extLst>
            <a:ext uri="{FF2B5EF4-FFF2-40B4-BE49-F238E27FC236}">
              <a16:creationId xmlns:a16="http://schemas.microsoft.com/office/drawing/2014/main" id="{C60CC316-757A-4D60-A120-ADB922236BCA}"/>
            </a:ext>
          </a:extLst>
        </xdr:cNvPr>
        <xdr:cNvSpPr>
          <a:spLocks noChangeArrowheads="1"/>
        </xdr:cNvSpPr>
      </xdr:nvSpPr>
      <xdr:spPr bwMode="auto">
        <a:xfrm>
          <a:off x="8953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37</xdr:row>
      <xdr:rowOff>57150</xdr:rowOff>
    </xdr:from>
    <xdr:to>
      <xdr:col>33</xdr:col>
      <xdr:colOff>0</xdr:colOff>
      <xdr:row>39</xdr:row>
      <xdr:rowOff>0</xdr:rowOff>
    </xdr:to>
    <xdr:sp macro="" textlink="">
      <xdr:nvSpPr>
        <xdr:cNvPr id="789" name="AutoShape 46">
          <a:extLst>
            <a:ext uri="{FF2B5EF4-FFF2-40B4-BE49-F238E27FC236}">
              <a16:creationId xmlns:a16="http://schemas.microsoft.com/office/drawing/2014/main" id="{3D31BFB0-55FF-478F-B514-D2C9CF3062D6}"/>
            </a:ext>
          </a:extLst>
        </xdr:cNvPr>
        <xdr:cNvSpPr>
          <a:spLocks noChangeArrowheads="1"/>
        </xdr:cNvSpPr>
      </xdr:nvSpPr>
      <xdr:spPr bwMode="auto">
        <a:xfrm>
          <a:off x="9525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37</xdr:row>
      <xdr:rowOff>57150</xdr:rowOff>
    </xdr:from>
    <xdr:to>
      <xdr:col>35</xdr:col>
      <xdr:colOff>0</xdr:colOff>
      <xdr:row>39</xdr:row>
      <xdr:rowOff>0</xdr:rowOff>
    </xdr:to>
    <xdr:sp macro="" textlink="">
      <xdr:nvSpPr>
        <xdr:cNvPr id="790" name="AutoShape 46">
          <a:extLst>
            <a:ext uri="{FF2B5EF4-FFF2-40B4-BE49-F238E27FC236}">
              <a16:creationId xmlns:a16="http://schemas.microsoft.com/office/drawing/2014/main" id="{D7E616F6-58BF-4031-A632-1E2D02BE4199}"/>
            </a:ext>
          </a:extLst>
        </xdr:cNvPr>
        <xdr:cNvSpPr>
          <a:spLocks noChangeArrowheads="1"/>
        </xdr:cNvSpPr>
      </xdr:nvSpPr>
      <xdr:spPr bwMode="auto">
        <a:xfrm>
          <a:off x="10096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37</xdr:row>
      <xdr:rowOff>57150</xdr:rowOff>
    </xdr:from>
    <xdr:to>
      <xdr:col>37</xdr:col>
      <xdr:colOff>0</xdr:colOff>
      <xdr:row>39</xdr:row>
      <xdr:rowOff>0</xdr:rowOff>
    </xdr:to>
    <xdr:sp macro="" textlink="">
      <xdr:nvSpPr>
        <xdr:cNvPr id="791" name="AutoShape 46">
          <a:extLst>
            <a:ext uri="{FF2B5EF4-FFF2-40B4-BE49-F238E27FC236}">
              <a16:creationId xmlns:a16="http://schemas.microsoft.com/office/drawing/2014/main" id="{D16F5B94-5C01-4EA8-B887-F63E4BF699B7}"/>
            </a:ext>
          </a:extLst>
        </xdr:cNvPr>
        <xdr:cNvSpPr>
          <a:spLocks noChangeArrowheads="1"/>
        </xdr:cNvSpPr>
      </xdr:nvSpPr>
      <xdr:spPr bwMode="auto">
        <a:xfrm>
          <a:off x="11324167" y="73490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37</xdr:row>
      <xdr:rowOff>57150</xdr:rowOff>
    </xdr:from>
    <xdr:to>
      <xdr:col>39</xdr:col>
      <xdr:colOff>0</xdr:colOff>
      <xdr:row>39</xdr:row>
      <xdr:rowOff>0</xdr:rowOff>
    </xdr:to>
    <xdr:sp macro="" textlink="">
      <xdr:nvSpPr>
        <xdr:cNvPr id="792" name="AutoShape 46">
          <a:extLst>
            <a:ext uri="{FF2B5EF4-FFF2-40B4-BE49-F238E27FC236}">
              <a16:creationId xmlns:a16="http://schemas.microsoft.com/office/drawing/2014/main" id="{075F06A9-5E5F-43FE-85A2-7608A1F7084D}"/>
            </a:ext>
          </a:extLst>
        </xdr:cNvPr>
        <xdr:cNvSpPr>
          <a:spLocks noChangeArrowheads="1"/>
        </xdr:cNvSpPr>
      </xdr:nvSpPr>
      <xdr:spPr bwMode="auto">
        <a:xfrm>
          <a:off x="11239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37</xdr:row>
      <xdr:rowOff>57150</xdr:rowOff>
    </xdr:from>
    <xdr:to>
      <xdr:col>41</xdr:col>
      <xdr:colOff>0</xdr:colOff>
      <xdr:row>39</xdr:row>
      <xdr:rowOff>0</xdr:rowOff>
    </xdr:to>
    <xdr:sp macro="" textlink="">
      <xdr:nvSpPr>
        <xdr:cNvPr id="793" name="AutoShape 46">
          <a:extLst>
            <a:ext uri="{FF2B5EF4-FFF2-40B4-BE49-F238E27FC236}">
              <a16:creationId xmlns:a16="http://schemas.microsoft.com/office/drawing/2014/main" id="{6FF4AD3F-1FC3-4AE3-956E-D0F4D2F2A22E}"/>
            </a:ext>
          </a:extLst>
        </xdr:cNvPr>
        <xdr:cNvSpPr>
          <a:spLocks noChangeArrowheads="1"/>
        </xdr:cNvSpPr>
      </xdr:nvSpPr>
      <xdr:spPr bwMode="auto">
        <a:xfrm>
          <a:off x="11811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37</xdr:row>
      <xdr:rowOff>19440</xdr:rowOff>
    </xdr:from>
    <xdr:to>
      <xdr:col>43</xdr:col>
      <xdr:colOff>19439</xdr:colOff>
      <xdr:row>39</xdr:row>
      <xdr:rowOff>1</xdr:rowOff>
    </xdr:to>
    <xdr:sp macro="" textlink="">
      <xdr:nvSpPr>
        <xdr:cNvPr id="794" name="AutoShape 46">
          <a:extLst>
            <a:ext uri="{FF2B5EF4-FFF2-40B4-BE49-F238E27FC236}">
              <a16:creationId xmlns:a16="http://schemas.microsoft.com/office/drawing/2014/main" id="{1A44A7C9-BA19-4767-AD06-3337C15D43E4}"/>
            </a:ext>
          </a:extLst>
        </xdr:cNvPr>
        <xdr:cNvSpPr>
          <a:spLocks noChangeArrowheads="1"/>
        </xdr:cNvSpPr>
      </xdr:nvSpPr>
      <xdr:spPr bwMode="auto">
        <a:xfrm>
          <a:off x="13393316" y="7435333"/>
          <a:ext cx="359618" cy="36933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37</xdr:row>
      <xdr:rowOff>57150</xdr:rowOff>
    </xdr:from>
    <xdr:to>
      <xdr:col>45</xdr:col>
      <xdr:colOff>0</xdr:colOff>
      <xdr:row>39</xdr:row>
      <xdr:rowOff>0</xdr:rowOff>
    </xdr:to>
    <xdr:sp macro="" textlink="">
      <xdr:nvSpPr>
        <xdr:cNvPr id="795" name="AutoShape 46">
          <a:extLst>
            <a:ext uri="{FF2B5EF4-FFF2-40B4-BE49-F238E27FC236}">
              <a16:creationId xmlns:a16="http://schemas.microsoft.com/office/drawing/2014/main" id="{FB262775-BE65-43C8-A44A-0A790653953E}"/>
            </a:ext>
          </a:extLst>
        </xdr:cNvPr>
        <xdr:cNvSpPr>
          <a:spLocks noChangeArrowheads="1"/>
        </xdr:cNvSpPr>
      </xdr:nvSpPr>
      <xdr:spPr bwMode="auto">
        <a:xfrm>
          <a:off x="12954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37</xdr:row>
      <xdr:rowOff>57150</xdr:rowOff>
    </xdr:from>
    <xdr:to>
      <xdr:col>11</xdr:col>
      <xdr:colOff>0</xdr:colOff>
      <xdr:row>39</xdr:row>
      <xdr:rowOff>0</xdr:rowOff>
    </xdr:to>
    <xdr:sp macro="" textlink="">
      <xdr:nvSpPr>
        <xdr:cNvPr id="796" name="AutoShape 46">
          <a:extLst>
            <a:ext uri="{FF2B5EF4-FFF2-40B4-BE49-F238E27FC236}">
              <a16:creationId xmlns:a16="http://schemas.microsoft.com/office/drawing/2014/main" id="{01C59B0C-8EAB-48B9-B73F-FD77B5E894DF}"/>
            </a:ext>
          </a:extLst>
        </xdr:cNvPr>
        <xdr:cNvSpPr>
          <a:spLocks noChangeArrowheads="1"/>
        </xdr:cNvSpPr>
      </xdr:nvSpPr>
      <xdr:spPr bwMode="auto">
        <a:xfrm>
          <a:off x="3181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37</xdr:row>
      <xdr:rowOff>57150</xdr:rowOff>
    </xdr:from>
    <xdr:to>
      <xdr:col>13</xdr:col>
      <xdr:colOff>0</xdr:colOff>
      <xdr:row>39</xdr:row>
      <xdr:rowOff>0</xdr:rowOff>
    </xdr:to>
    <xdr:sp macro="" textlink="">
      <xdr:nvSpPr>
        <xdr:cNvPr id="797" name="AutoShape 46">
          <a:extLst>
            <a:ext uri="{FF2B5EF4-FFF2-40B4-BE49-F238E27FC236}">
              <a16:creationId xmlns:a16="http://schemas.microsoft.com/office/drawing/2014/main" id="{C871C7B3-8A34-4FFA-98D8-EF05D880D3D9}"/>
            </a:ext>
          </a:extLst>
        </xdr:cNvPr>
        <xdr:cNvSpPr>
          <a:spLocks noChangeArrowheads="1"/>
        </xdr:cNvSpPr>
      </xdr:nvSpPr>
      <xdr:spPr bwMode="auto">
        <a:xfrm>
          <a:off x="3752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37</xdr:row>
      <xdr:rowOff>57150</xdr:rowOff>
    </xdr:from>
    <xdr:to>
      <xdr:col>15</xdr:col>
      <xdr:colOff>0</xdr:colOff>
      <xdr:row>39</xdr:row>
      <xdr:rowOff>0</xdr:rowOff>
    </xdr:to>
    <xdr:sp macro="" textlink="">
      <xdr:nvSpPr>
        <xdr:cNvPr id="798" name="AutoShape 46">
          <a:extLst>
            <a:ext uri="{FF2B5EF4-FFF2-40B4-BE49-F238E27FC236}">
              <a16:creationId xmlns:a16="http://schemas.microsoft.com/office/drawing/2014/main" id="{087763A4-9CFA-4F87-96BE-C8EC48F0A8FF}"/>
            </a:ext>
          </a:extLst>
        </xdr:cNvPr>
        <xdr:cNvSpPr>
          <a:spLocks noChangeArrowheads="1"/>
        </xdr:cNvSpPr>
      </xdr:nvSpPr>
      <xdr:spPr bwMode="auto">
        <a:xfrm>
          <a:off x="4324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37</xdr:row>
      <xdr:rowOff>57150</xdr:rowOff>
    </xdr:from>
    <xdr:to>
      <xdr:col>9</xdr:col>
      <xdr:colOff>0</xdr:colOff>
      <xdr:row>39</xdr:row>
      <xdr:rowOff>0</xdr:rowOff>
    </xdr:to>
    <xdr:sp macro="" textlink="">
      <xdr:nvSpPr>
        <xdr:cNvPr id="799" name="AutoShape 46">
          <a:extLst>
            <a:ext uri="{FF2B5EF4-FFF2-40B4-BE49-F238E27FC236}">
              <a16:creationId xmlns:a16="http://schemas.microsoft.com/office/drawing/2014/main" id="{90299A2E-809C-4C6B-94A1-C8C803FA6597}"/>
            </a:ext>
          </a:extLst>
        </xdr:cNvPr>
        <xdr:cNvSpPr>
          <a:spLocks noChangeArrowheads="1"/>
        </xdr:cNvSpPr>
      </xdr:nvSpPr>
      <xdr:spPr bwMode="auto">
        <a:xfrm>
          <a:off x="2409825" y="715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37</xdr:row>
      <xdr:rowOff>57150</xdr:rowOff>
    </xdr:from>
    <xdr:to>
      <xdr:col>7</xdr:col>
      <xdr:colOff>0</xdr:colOff>
      <xdr:row>39</xdr:row>
      <xdr:rowOff>0</xdr:rowOff>
    </xdr:to>
    <xdr:sp macro="" textlink="">
      <xdr:nvSpPr>
        <xdr:cNvPr id="800" name="AutoShape 46">
          <a:extLst>
            <a:ext uri="{FF2B5EF4-FFF2-40B4-BE49-F238E27FC236}">
              <a16:creationId xmlns:a16="http://schemas.microsoft.com/office/drawing/2014/main" id="{B28B80C9-4635-4076-B8D1-5FDD13CBEDB6}"/>
            </a:ext>
          </a:extLst>
        </xdr:cNvPr>
        <xdr:cNvSpPr>
          <a:spLocks noChangeArrowheads="1"/>
        </xdr:cNvSpPr>
      </xdr:nvSpPr>
      <xdr:spPr bwMode="auto">
        <a:xfrm>
          <a:off x="1819275" y="715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37</xdr:row>
      <xdr:rowOff>57150</xdr:rowOff>
    </xdr:from>
    <xdr:to>
      <xdr:col>5</xdr:col>
      <xdr:colOff>0</xdr:colOff>
      <xdr:row>39</xdr:row>
      <xdr:rowOff>0</xdr:rowOff>
    </xdr:to>
    <xdr:sp macro="" textlink="">
      <xdr:nvSpPr>
        <xdr:cNvPr id="801" name="AutoShape 46">
          <a:extLst>
            <a:ext uri="{FF2B5EF4-FFF2-40B4-BE49-F238E27FC236}">
              <a16:creationId xmlns:a16="http://schemas.microsoft.com/office/drawing/2014/main" id="{3237200E-2584-4433-BED9-04AEB22D84F7}"/>
            </a:ext>
          </a:extLst>
        </xdr:cNvPr>
        <xdr:cNvSpPr>
          <a:spLocks noChangeArrowheads="1"/>
        </xdr:cNvSpPr>
      </xdr:nvSpPr>
      <xdr:spPr bwMode="auto">
        <a:xfrm>
          <a:off x="1095375" y="715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37</xdr:row>
      <xdr:rowOff>57150</xdr:rowOff>
    </xdr:from>
    <xdr:to>
      <xdr:col>3</xdr:col>
      <xdr:colOff>0</xdr:colOff>
      <xdr:row>39</xdr:row>
      <xdr:rowOff>0</xdr:rowOff>
    </xdr:to>
    <xdr:sp macro="" textlink="">
      <xdr:nvSpPr>
        <xdr:cNvPr id="802" name="AutoShape 46">
          <a:extLst>
            <a:ext uri="{FF2B5EF4-FFF2-40B4-BE49-F238E27FC236}">
              <a16:creationId xmlns:a16="http://schemas.microsoft.com/office/drawing/2014/main" id="{1CC19BA7-7D0B-4E55-B4AF-E77EBAF68FA6}"/>
            </a:ext>
          </a:extLst>
        </xdr:cNvPr>
        <xdr:cNvSpPr>
          <a:spLocks noChangeArrowheads="1"/>
        </xdr:cNvSpPr>
      </xdr:nvSpPr>
      <xdr:spPr bwMode="auto">
        <a:xfrm>
          <a:off x="523875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03" name="Group 1008">
          <a:extLst>
            <a:ext uri="{FF2B5EF4-FFF2-40B4-BE49-F238E27FC236}">
              <a16:creationId xmlns:a16="http://schemas.microsoft.com/office/drawing/2014/main" id="{18AD5E83-6E09-42C0-A3B3-4A56271F6720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04" name="Straight Connector 803">
            <a:extLst>
              <a:ext uri="{FF2B5EF4-FFF2-40B4-BE49-F238E27FC236}">
                <a16:creationId xmlns:a16="http://schemas.microsoft.com/office/drawing/2014/main" id="{82C7EE6B-1318-E108-981D-A495F44810A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05" name="Straight Connector 529">
            <a:extLst>
              <a:ext uri="{FF2B5EF4-FFF2-40B4-BE49-F238E27FC236}">
                <a16:creationId xmlns:a16="http://schemas.microsoft.com/office/drawing/2014/main" id="{F1BC6D69-46CF-FD5C-E229-6F61BA3816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6" name="Straight Connector 531">
            <a:extLst>
              <a:ext uri="{FF2B5EF4-FFF2-40B4-BE49-F238E27FC236}">
                <a16:creationId xmlns:a16="http://schemas.microsoft.com/office/drawing/2014/main" id="{987F06F1-E38C-9C6C-3B00-E80824D5D1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7" name="Straight Connector 533">
            <a:extLst>
              <a:ext uri="{FF2B5EF4-FFF2-40B4-BE49-F238E27FC236}">
                <a16:creationId xmlns:a16="http://schemas.microsoft.com/office/drawing/2014/main" id="{9587943E-921F-6AB1-4204-4A2AE5494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8" name="Straight Connector 535">
            <a:extLst>
              <a:ext uri="{FF2B5EF4-FFF2-40B4-BE49-F238E27FC236}">
                <a16:creationId xmlns:a16="http://schemas.microsoft.com/office/drawing/2014/main" id="{DA6DD8CD-C710-780F-07B0-04459CD260D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9" name="Straight Connector 537">
            <a:extLst>
              <a:ext uri="{FF2B5EF4-FFF2-40B4-BE49-F238E27FC236}">
                <a16:creationId xmlns:a16="http://schemas.microsoft.com/office/drawing/2014/main" id="{984CCC11-1AD6-A219-F459-17D0E5B3E2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10" name="Group 1008">
          <a:extLst>
            <a:ext uri="{FF2B5EF4-FFF2-40B4-BE49-F238E27FC236}">
              <a16:creationId xmlns:a16="http://schemas.microsoft.com/office/drawing/2014/main" id="{656CB9DE-A29D-4F24-A964-5DB6455A0EC4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11" name="Straight Connector 810">
            <a:extLst>
              <a:ext uri="{FF2B5EF4-FFF2-40B4-BE49-F238E27FC236}">
                <a16:creationId xmlns:a16="http://schemas.microsoft.com/office/drawing/2014/main" id="{97770B8D-7F90-9EC3-D0B8-5123BD9F3254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2" name="Straight Connector 529">
            <a:extLst>
              <a:ext uri="{FF2B5EF4-FFF2-40B4-BE49-F238E27FC236}">
                <a16:creationId xmlns:a16="http://schemas.microsoft.com/office/drawing/2014/main" id="{1E49126D-A9E4-473B-11CE-485C645807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3" name="Straight Connector 531">
            <a:extLst>
              <a:ext uri="{FF2B5EF4-FFF2-40B4-BE49-F238E27FC236}">
                <a16:creationId xmlns:a16="http://schemas.microsoft.com/office/drawing/2014/main" id="{EC42CFA5-2F93-C291-8738-1463D1DA1D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4" name="Straight Connector 533">
            <a:extLst>
              <a:ext uri="{FF2B5EF4-FFF2-40B4-BE49-F238E27FC236}">
                <a16:creationId xmlns:a16="http://schemas.microsoft.com/office/drawing/2014/main" id="{95D2DB6C-07E3-523A-9CFD-7F6267EB6A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5" name="Straight Connector 535">
            <a:extLst>
              <a:ext uri="{FF2B5EF4-FFF2-40B4-BE49-F238E27FC236}">
                <a16:creationId xmlns:a16="http://schemas.microsoft.com/office/drawing/2014/main" id="{A8010532-8848-7E0C-AA30-4E3C54974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6" name="Straight Connector 537">
            <a:extLst>
              <a:ext uri="{FF2B5EF4-FFF2-40B4-BE49-F238E27FC236}">
                <a16:creationId xmlns:a16="http://schemas.microsoft.com/office/drawing/2014/main" id="{6B65DD0F-9D74-E037-2205-C47D944C32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47625</xdr:rowOff>
    </xdr:to>
    <xdr:grpSp>
      <xdr:nvGrpSpPr>
        <xdr:cNvPr id="817" name="Group 1008">
          <a:extLst>
            <a:ext uri="{FF2B5EF4-FFF2-40B4-BE49-F238E27FC236}">
              <a16:creationId xmlns:a16="http://schemas.microsoft.com/office/drawing/2014/main" id="{4CA7A247-78B7-4BC8-8A61-BE6970F497D6}"/>
            </a:ext>
          </a:extLst>
        </xdr:cNvPr>
        <xdr:cNvGrpSpPr>
          <a:grpSpLocks/>
        </xdr:cNvGrpSpPr>
      </xdr:nvGrpSpPr>
      <xdr:grpSpPr bwMode="auto">
        <a:xfrm>
          <a:off x="1846684" y="9804141"/>
          <a:ext cx="0" cy="108663"/>
          <a:chOff x="5475762" y="47760700"/>
          <a:chExt cx="314325" cy="230209"/>
        </a:xfrm>
      </xdr:grpSpPr>
      <xdr:cxnSp macro="">
        <xdr:nvCxnSpPr>
          <xdr:cNvPr id="818" name="Straight Connector 817">
            <a:extLst>
              <a:ext uri="{FF2B5EF4-FFF2-40B4-BE49-F238E27FC236}">
                <a16:creationId xmlns:a16="http://schemas.microsoft.com/office/drawing/2014/main" id="{0523D2A5-B8CD-CC64-5C94-1C98115DC39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9" name="Straight Connector 529">
            <a:extLst>
              <a:ext uri="{FF2B5EF4-FFF2-40B4-BE49-F238E27FC236}">
                <a16:creationId xmlns:a16="http://schemas.microsoft.com/office/drawing/2014/main" id="{300C38AD-39D3-EC06-4A58-E63D3DC66F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0" name="Straight Connector 531">
            <a:extLst>
              <a:ext uri="{FF2B5EF4-FFF2-40B4-BE49-F238E27FC236}">
                <a16:creationId xmlns:a16="http://schemas.microsoft.com/office/drawing/2014/main" id="{BB019547-FCFC-B0F4-466A-50617395AF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1" name="Straight Connector 533">
            <a:extLst>
              <a:ext uri="{FF2B5EF4-FFF2-40B4-BE49-F238E27FC236}">
                <a16:creationId xmlns:a16="http://schemas.microsoft.com/office/drawing/2014/main" id="{3B766193-4F8B-6D41-3901-EB0F717EC8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2" name="Straight Connector 535">
            <a:extLst>
              <a:ext uri="{FF2B5EF4-FFF2-40B4-BE49-F238E27FC236}">
                <a16:creationId xmlns:a16="http://schemas.microsoft.com/office/drawing/2014/main" id="{8BD00EC3-2701-8B17-8C46-4F52113C6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3" name="Straight Connector 537">
            <a:extLst>
              <a:ext uri="{FF2B5EF4-FFF2-40B4-BE49-F238E27FC236}">
                <a16:creationId xmlns:a16="http://schemas.microsoft.com/office/drawing/2014/main" id="{2261F13A-2CAE-6857-D0C5-7DDF23BFA4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57150</xdr:rowOff>
    </xdr:to>
    <xdr:grpSp>
      <xdr:nvGrpSpPr>
        <xdr:cNvPr id="824" name="Group 1008">
          <a:extLst>
            <a:ext uri="{FF2B5EF4-FFF2-40B4-BE49-F238E27FC236}">
              <a16:creationId xmlns:a16="http://schemas.microsoft.com/office/drawing/2014/main" id="{CEA038D5-214A-4722-97C9-BF015EC5B517}"/>
            </a:ext>
          </a:extLst>
        </xdr:cNvPr>
        <xdr:cNvGrpSpPr>
          <a:grpSpLocks/>
        </xdr:cNvGrpSpPr>
      </xdr:nvGrpSpPr>
      <xdr:grpSpPr bwMode="auto">
        <a:xfrm>
          <a:off x="1846684" y="9804141"/>
          <a:ext cx="0" cy="118188"/>
          <a:chOff x="5475762" y="47760700"/>
          <a:chExt cx="314325" cy="230209"/>
        </a:xfrm>
      </xdr:grpSpPr>
      <xdr:cxnSp macro="">
        <xdr:nvCxnSpPr>
          <xdr:cNvPr id="825" name="Straight Connector 824">
            <a:extLst>
              <a:ext uri="{FF2B5EF4-FFF2-40B4-BE49-F238E27FC236}">
                <a16:creationId xmlns:a16="http://schemas.microsoft.com/office/drawing/2014/main" id="{C6DD7027-2F5A-1BC9-3366-92ED33F38875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26" name="Straight Connector 529">
            <a:extLst>
              <a:ext uri="{FF2B5EF4-FFF2-40B4-BE49-F238E27FC236}">
                <a16:creationId xmlns:a16="http://schemas.microsoft.com/office/drawing/2014/main" id="{6FEA1EE8-6B3D-9878-6B3D-7850E59CBB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7" name="Straight Connector 531">
            <a:extLst>
              <a:ext uri="{FF2B5EF4-FFF2-40B4-BE49-F238E27FC236}">
                <a16:creationId xmlns:a16="http://schemas.microsoft.com/office/drawing/2014/main" id="{550F87CC-5E1C-844D-435D-DE8384D239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8" name="Straight Connector 533">
            <a:extLst>
              <a:ext uri="{FF2B5EF4-FFF2-40B4-BE49-F238E27FC236}">
                <a16:creationId xmlns:a16="http://schemas.microsoft.com/office/drawing/2014/main" id="{AED4BF49-4453-2599-3830-A636F6B2B9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9" name="Straight Connector 535">
            <a:extLst>
              <a:ext uri="{FF2B5EF4-FFF2-40B4-BE49-F238E27FC236}">
                <a16:creationId xmlns:a16="http://schemas.microsoft.com/office/drawing/2014/main" id="{BA790129-4554-3437-BE32-4453C9DB1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0" name="Straight Connector 537">
            <a:extLst>
              <a:ext uri="{FF2B5EF4-FFF2-40B4-BE49-F238E27FC236}">
                <a16:creationId xmlns:a16="http://schemas.microsoft.com/office/drawing/2014/main" id="{8F043099-CA3A-4E55-FAEC-08B96BF8D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1" name="Group 1008">
          <a:extLst>
            <a:ext uri="{FF2B5EF4-FFF2-40B4-BE49-F238E27FC236}">
              <a16:creationId xmlns:a16="http://schemas.microsoft.com/office/drawing/2014/main" id="{73E3CAFA-6642-4587-8907-3139CA03D6FD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32" name="Straight Connector 831">
            <a:extLst>
              <a:ext uri="{FF2B5EF4-FFF2-40B4-BE49-F238E27FC236}">
                <a16:creationId xmlns:a16="http://schemas.microsoft.com/office/drawing/2014/main" id="{858BB5D3-4928-BFB5-B4B1-61CD5F33BC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33" name="Straight Connector 529">
            <a:extLst>
              <a:ext uri="{FF2B5EF4-FFF2-40B4-BE49-F238E27FC236}">
                <a16:creationId xmlns:a16="http://schemas.microsoft.com/office/drawing/2014/main" id="{EBF02CCC-73F8-4978-63DF-E9EE352AE8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4" name="Straight Connector 531">
            <a:extLst>
              <a:ext uri="{FF2B5EF4-FFF2-40B4-BE49-F238E27FC236}">
                <a16:creationId xmlns:a16="http://schemas.microsoft.com/office/drawing/2014/main" id="{6680D82E-BFC0-A312-8BAA-E90D1AE0B1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5" name="Straight Connector 533">
            <a:extLst>
              <a:ext uri="{FF2B5EF4-FFF2-40B4-BE49-F238E27FC236}">
                <a16:creationId xmlns:a16="http://schemas.microsoft.com/office/drawing/2014/main" id="{0D6F6D83-9C82-3CC2-B618-F164ED692F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6" name="Straight Connector 535">
            <a:extLst>
              <a:ext uri="{FF2B5EF4-FFF2-40B4-BE49-F238E27FC236}">
                <a16:creationId xmlns:a16="http://schemas.microsoft.com/office/drawing/2014/main" id="{D96B8136-335A-2D62-3698-DF9689BACB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7" name="Straight Connector 537">
            <a:extLst>
              <a:ext uri="{FF2B5EF4-FFF2-40B4-BE49-F238E27FC236}">
                <a16:creationId xmlns:a16="http://schemas.microsoft.com/office/drawing/2014/main" id="{720F8480-E872-6540-8097-DA424B4C54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8" name="Group 1008">
          <a:extLst>
            <a:ext uri="{FF2B5EF4-FFF2-40B4-BE49-F238E27FC236}">
              <a16:creationId xmlns:a16="http://schemas.microsoft.com/office/drawing/2014/main" id="{FF42868F-B86B-4005-825E-37C4E8580DD2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39" name="Straight Connector 838">
            <a:extLst>
              <a:ext uri="{FF2B5EF4-FFF2-40B4-BE49-F238E27FC236}">
                <a16:creationId xmlns:a16="http://schemas.microsoft.com/office/drawing/2014/main" id="{D4A84A8C-8913-1B0F-1A22-46A254E470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0" name="Straight Connector 529">
            <a:extLst>
              <a:ext uri="{FF2B5EF4-FFF2-40B4-BE49-F238E27FC236}">
                <a16:creationId xmlns:a16="http://schemas.microsoft.com/office/drawing/2014/main" id="{5C49053E-65E0-0F6A-87E2-7CC3EF606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1" name="Straight Connector 531">
            <a:extLst>
              <a:ext uri="{FF2B5EF4-FFF2-40B4-BE49-F238E27FC236}">
                <a16:creationId xmlns:a16="http://schemas.microsoft.com/office/drawing/2014/main" id="{CB2DBEED-9B0E-EE51-BBB9-A949D3E1F8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2" name="Straight Connector 533">
            <a:extLst>
              <a:ext uri="{FF2B5EF4-FFF2-40B4-BE49-F238E27FC236}">
                <a16:creationId xmlns:a16="http://schemas.microsoft.com/office/drawing/2014/main" id="{67C01819-84AA-4CFF-636D-4EB6C2D816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3" name="Straight Connector 535">
            <a:extLst>
              <a:ext uri="{FF2B5EF4-FFF2-40B4-BE49-F238E27FC236}">
                <a16:creationId xmlns:a16="http://schemas.microsoft.com/office/drawing/2014/main" id="{B5877F5F-3504-ACD9-02C6-18D15A015B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4" name="Straight Connector 537">
            <a:extLst>
              <a:ext uri="{FF2B5EF4-FFF2-40B4-BE49-F238E27FC236}">
                <a16:creationId xmlns:a16="http://schemas.microsoft.com/office/drawing/2014/main" id="{119B8EE6-D608-AF32-761A-395D9D822A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45" name="Group 1008">
          <a:extLst>
            <a:ext uri="{FF2B5EF4-FFF2-40B4-BE49-F238E27FC236}">
              <a16:creationId xmlns:a16="http://schemas.microsoft.com/office/drawing/2014/main" id="{F8E9C39B-5AB7-44F6-91F0-F021F41D7571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46" name="Straight Connector 845">
            <a:extLst>
              <a:ext uri="{FF2B5EF4-FFF2-40B4-BE49-F238E27FC236}">
                <a16:creationId xmlns:a16="http://schemas.microsoft.com/office/drawing/2014/main" id="{FAC2C226-3182-86CA-0BB9-D26F72F6B1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7" name="Straight Connector 529">
            <a:extLst>
              <a:ext uri="{FF2B5EF4-FFF2-40B4-BE49-F238E27FC236}">
                <a16:creationId xmlns:a16="http://schemas.microsoft.com/office/drawing/2014/main" id="{792133A6-A4E5-3463-AF32-203738C41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8" name="Straight Connector 531">
            <a:extLst>
              <a:ext uri="{FF2B5EF4-FFF2-40B4-BE49-F238E27FC236}">
                <a16:creationId xmlns:a16="http://schemas.microsoft.com/office/drawing/2014/main" id="{CB00483E-368A-2566-07C4-79CB8F2995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9" name="Straight Connector 533">
            <a:extLst>
              <a:ext uri="{FF2B5EF4-FFF2-40B4-BE49-F238E27FC236}">
                <a16:creationId xmlns:a16="http://schemas.microsoft.com/office/drawing/2014/main" id="{85218085-5969-4FEE-377B-FAC3506F2C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0" name="Straight Connector 535">
            <a:extLst>
              <a:ext uri="{FF2B5EF4-FFF2-40B4-BE49-F238E27FC236}">
                <a16:creationId xmlns:a16="http://schemas.microsoft.com/office/drawing/2014/main" id="{506622E7-2EC0-01F0-4325-608BCC0339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1" name="Straight Connector 537">
            <a:extLst>
              <a:ext uri="{FF2B5EF4-FFF2-40B4-BE49-F238E27FC236}">
                <a16:creationId xmlns:a16="http://schemas.microsoft.com/office/drawing/2014/main" id="{C51DC92F-99C2-B7FE-FA7A-63871B9489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2" name="Group 1008">
          <a:extLst>
            <a:ext uri="{FF2B5EF4-FFF2-40B4-BE49-F238E27FC236}">
              <a16:creationId xmlns:a16="http://schemas.microsoft.com/office/drawing/2014/main" id="{1F6FFF75-B483-43BB-A9DC-12218FEAAEC8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53" name="Straight Connector 852">
            <a:extLst>
              <a:ext uri="{FF2B5EF4-FFF2-40B4-BE49-F238E27FC236}">
                <a16:creationId xmlns:a16="http://schemas.microsoft.com/office/drawing/2014/main" id="{9B0F8D9A-245E-7539-86F6-E8C31F9F0B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4" name="Straight Connector 529">
            <a:extLst>
              <a:ext uri="{FF2B5EF4-FFF2-40B4-BE49-F238E27FC236}">
                <a16:creationId xmlns:a16="http://schemas.microsoft.com/office/drawing/2014/main" id="{15DC3915-EFE3-5683-23F4-FD419E97E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5" name="Straight Connector 531">
            <a:extLst>
              <a:ext uri="{FF2B5EF4-FFF2-40B4-BE49-F238E27FC236}">
                <a16:creationId xmlns:a16="http://schemas.microsoft.com/office/drawing/2014/main" id="{DAF0057E-B21A-6035-9B09-A49DA16E9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6" name="Straight Connector 533">
            <a:extLst>
              <a:ext uri="{FF2B5EF4-FFF2-40B4-BE49-F238E27FC236}">
                <a16:creationId xmlns:a16="http://schemas.microsoft.com/office/drawing/2014/main" id="{B8814031-51D3-093A-8DE9-2D12B3FE7E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7" name="Straight Connector 535">
            <a:extLst>
              <a:ext uri="{FF2B5EF4-FFF2-40B4-BE49-F238E27FC236}">
                <a16:creationId xmlns:a16="http://schemas.microsoft.com/office/drawing/2014/main" id="{0DAEFBFD-5EB2-22CC-22BC-E2F361CCBD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8" name="Straight Connector 537">
            <a:extLst>
              <a:ext uri="{FF2B5EF4-FFF2-40B4-BE49-F238E27FC236}">
                <a16:creationId xmlns:a16="http://schemas.microsoft.com/office/drawing/2014/main" id="{B0420700-26C2-3375-0D0B-5065A5DCB0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9" name="Group 1008">
          <a:extLst>
            <a:ext uri="{FF2B5EF4-FFF2-40B4-BE49-F238E27FC236}">
              <a16:creationId xmlns:a16="http://schemas.microsoft.com/office/drawing/2014/main" id="{A3D57A04-7B3A-4857-9912-CD833AF533BF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60" name="Straight Connector 859">
            <a:extLst>
              <a:ext uri="{FF2B5EF4-FFF2-40B4-BE49-F238E27FC236}">
                <a16:creationId xmlns:a16="http://schemas.microsoft.com/office/drawing/2014/main" id="{91120CC7-E015-3B14-5F22-ADCA4460CA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1" name="Straight Connector 529">
            <a:extLst>
              <a:ext uri="{FF2B5EF4-FFF2-40B4-BE49-F238E27FC236}">
                <a16:creationId xmlns:a16="http://schemas.microsoft.com/office/drawing/2014/main" id="{F43BDBDB-BF81-DF8B-364D-713329AF88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2" name="Straight Connector 531">
            <a:extLst>
              <a:ext uri="{FF2B5EF4-FFF2-40B4-BE49-F238E27FC236}">
                <a16:creationId xmlns:a16="http://schemas.microsoft.com/office/drawing/2014/main" id="{8DA1A005-AC44-387E-CF36-B1CA3CE56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3" name="Straight Connector 533">
            <a:extLst>
              <a:ext uri="{FF2B5EF4-FFF2-40B4-BE49-F238E27FC236}">
                <a16:creationId xmlns:a16="http://schemas.microsoft.com/office/drawing/2014/main" id="{EE81F269-C152-B2E9-4AC7-0C2852C957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4" name="Straight Connector 535">
            <a:extLst>
              <a:ext uri="{FF2B5EF4-FFF2-40B4-BE49-F238E27FC236}">
                <a16:creationId xmlns:a16="http://schemas.microsoft.com/office/drawing/2014/main" id="{EA6447F4-6670-DF4F-533E-D037DA72CF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5" name="Straight Connector 537">
            <a:extLst>
              <a:ext uri="{FF2B5EF4-FFF2-40B4-BE49-F238E27FC236}">
                <a16:creationId xmlns:a16="http://schemas.microsoft.com/office/drawing/2014/main" id="{48FE25E2-0B57-8B19-5E05-A4267D08D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66" name="Group 1008">
          <a:extLst>
            <a:ext uri="{FF2B5EF4-FFF2-40B4-BE49-F238E27FC236}">
              <a16:creationId xmlns:a16="http://schemas.microsoft.com/office/drawing/2014/main" id="{95A022A9-6E0C-406C-AD72-CA61AB16CD65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67" name="Straight Connector 866">
            <a:extLst>
              <a:ext uri="{FF2B5EF4-FFF2-40B4-BE49-F238E27FC236}">
                <a16:creationId xmlns:a16="http://schemas.microsoft.com/office/drawing/2014/main" id="{2A75A0DF-B47B-C0D3-5571-7AA922AC313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8" name="Straight Connector 529">
            <a:extLst>
              <a:ext uri="{FF2B5EF4-FFF2-40B4-BE49-F238E27FC236}">
                <a16:creationId xmlns:a16="http://schemas.microsoft.com/office/drawing/2014/main" id="{568137FC-9418-5A03-0BFA-5A0DB88C5A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9" name="Straight Connector 531">
            <a:extLst>
              <a:ext uri="{FF2B5EF4-FFF2-40B4-BE49-F238E27FC236}">
                <a16:creationId xmlns:a16="http://schemas.microsoft.com/office/drawing/2014/main" id="{64DB83BA-84AF-767E-97C9-956D9D96F4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0" name="Straight Connector 533">
            <a:extLst>
              <a:ext uri="{FF2B5EF4-FFF2-40B4-BE49-F238E27FC236}">
                <a16:creationId xmlns:a16="http://schemas.microsoft.com/office/drawing/2014/main" id="{5F1C33D0-444E-FE2B-A594-BC29CC820D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1" name="Straight Connector 535">
            <a:extLst>
              <a:ext uri="{FF2B5EF4-FFF2-40B4-BE49-F238E27FC236}">
                <a16:creationId xmlns:a16="http://schemas.microsoft.com/office/drawing/2014/main" id="{D3140E20-464A-7C2C-929D-BDF707A9F5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2" name="Straight Connector 537">
            <a:extLst>
              <a:ext uri="{FF2B5EF4-FFF2-40B4-BE49-F238E27FC236}">
                <a16:creationId xmlns:a16="http://schemas.microsoft.com/office/drawing/2014/main" id="{D801915C-C06D-1533-FA39-881AB2D7F1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73" name="Group 1008">
          <a:extLst>
            <a:ext uri="{FF2B5EF4-FFF2-40B4-BE49-F238E27FC236}">
              <a16:creationId xmlns:a16="http://schemas.microsoft.com/office/drawing/2014/main" id="{23B46F42-54AB-49F7-A04A-BBD23EFA7A37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74" name="Straight Connector 873">
            <a:extLst>
              <a:ext uri="{FF2B5EF4-FFF2-40B4-BE49-F238E27FC236}">
                <a16:creationId xmlns:a16="http://schemas.microsoft.com/office/drawing/2014/main" id="{B93DC5D2-5B28-7509-1681-FCDB4D14AD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75" name="Straight Connector 529">
            <a:extLst>
              <a:ext uri="{FF2B5EF4-FFF2-40B4-BE49-F238E27FC236}">
                <a16:creationId xmlns:a16="http://schemas.microsoft.com/office/drawing/2014/main" id="{9243406C-C017-DBF4-4F1F-0A7B14C755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6" name="Straight Connector 531">
            <a:extLst>
              <a:ext uri="{FF2B5EF4-FFF2-40B4-BE49-F238E27FC236}">
                <a16:creationId xmlns:a16="http://schemas.microsoft.com/office/drawing/2014/main" id="{096E6A3C-8DFB-4B86-955F-73F720DFCA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7" name="Straight Connector 533">
            <a:extLst>
              <a:ext uri="{FF2B5EF4-FFF2-40B4-BE49-F238E27FC236}">
                <a16:creationId xmlns:a16="http://schemas.microsoft.com/office/drawing/2014/main" id="{D1815AC4-A800-5A00-32EC-678A6B5137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8" name="Straight Connector 535">
            <a:extLst>
              <a:ext uri="{FF2B5EF4-FFF2-40B4-BE49-F238E27FC236}">
                <a16:creationId xmlns:a16="http://schemas.microsoft.com/office/drawing/2014/main" id="{03D3F562-5AC7-EBD7-EB47-0DDE456C29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9" name="Straight Connector 537">
            <a:extLst>
              <a:ext uri="{FF2B5EF4-FFF2-40B4-BE49-F238E27FC236}">
                <a16:creationId xmlns:a16="http://schemas.microsoft.com/office/drawing/2014/main" id="{E6A1A99C-93C0-3E09-B647-27B251F7AC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0" name="Group 1008">
          <a:extLst>
            <a:ext uri="{FF2B5EF4-FFF2-40B4-BE49-F238E27FC236}">
              <a16:creationId xmlns:a16="http://schemas.microsoft.com/office/drawing/2014/main" id="{FC835ED1-16F5-43EB-8697-90ED0355BCAF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81" name="Straight Connector 880">
            <a:extLst>
              <a:ext uri="{FF2B5EF4-FFF2-40B4-BE49-F238E27FC236}">
                <a16:creationId xmlns:a16="http://schemas.microsoft.com/office/drawing/2014/main" id="{4EA49F5B-5590-9419-ADF1-6DA20278C7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2" name="Straight Connector 529">
            <a:extLst>
              <a:ext uri="{FF2B5EF4-FFF2-40B4-BE49-F238E27FC236}">
                <a16:creationId xmlns:a16="http://schemas.microsoft.com/office/drawing/2014/main" id="{E950D8CC-4F41-1127-5762-C49E74E1C3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3" name="Straight Connector 531">
            <a:extLst>
              <a:ext uri="{FF2B5EF4-FFF2-40B4-BE49-F238E27FC236}">
                <a16:creationId xmlns:a16="http://schemas.microsoft.com/office/drawing/2014/main" id="{FBA93848-C3A3-C706-6A76-06D666629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4" name="Straight Connector 533">
            <a:extLst>
              <a:ext uri="{FF2B5EF4-FFF2-40B4-BE49-F238E27FC236}">
                <a16:creationId xmlns:a16="http://schemas.microsoft.com/office/drawing/2014/main" id="{6262CE58-F799-709A-0C30-0392859B8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5" name="Straight Connector 535">
            <a:extLst>
              <a:ext uri="{FF2B5EF4-FFF2-40B4-BE49-F238E27FC236}">
                <a16:creationId xmlns:a16="http://schemas.microsoft.com/office/drawing/2014/main" id="{97CB9CD3-6870-D07A-B0A4-6C59B7BAB2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6" name="Straight Connector 537">
            <a:extLst>
              <a:ext uri="{FF2B5EF4-FFF2-40B4-BE49-F238E27FC236}">
                <a16:creationId xmlns:a16="http://schemas.microsoft.com/office/drawing/2014/main" id="{E0456269-D354-CCE6-2DF5-94A3EA4705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7" name="Group 1008">
          <a:extLst>
            <a:ext uri="{FF2B5EF4-FFF2-40B4-BE49-F238E27FC236}">
              <a16:creationId xmlns:a16="http://schemas.microsoft.com/office/drawing/2014/main" id="{7F8E8CB9-1236-48E2-B355-44AAE82CBE1C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88" name="Straight Connector 887">
            <a:extLst>
              <a:ext uri="{FF2B5EF4-FFF2-40B4-BE49-F238E27FC236}">
                <a16:creationId xmlns:a16="http://schemas.microsoft.com/office/drawing/2014/main" id="{5FEF46F2-0415-42FD-A066-1DE25E800A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9" name="Straight Connector 529">
            <a:extLst>
              <a:ext uri="{FF2B5EF4-FFF2-40B4-BE49-F238E27FC236}">
                <a16:creationId xmlns:a16="http://schemas.microsoft.com/office/drawing/2014/main" id="{ADD519DE-2667-E01D-E51E-B84478974B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0" name="Straight Connector 531">
            <a:extLst>
              <a:ext uri="{FF2B5EF4-FFF2-40B4-BE49-F238E27FC236}">
                <a16:creationId xmlns:a16="http://schemas.microsoft.com/office/drawing/2014/main" id="{67F6E11E-DBDF-10BB-026D-B4942BC883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1" name="Straight Connector 533">
            <a:extLst>
              <a:ext uri="{FF2B5EF4-FFF2-40B4-BE49-F238E27FC236}">
                <a16:creationId xmlns:a16="http://schemas.microsoft.com/office/drawing/2014/main" id="{CEA574F1-5AE2-91BF-5727-40339BAA2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2" name="Straight Connector 535">
            <a:extLst>
              <a:ext uri="{FF2B5EF4-FFF2-40B4-BE49-F238E27FC236}">
                <a16:creationId xmlns:a16="http://schemas.microsoft.com/office/drawing/2014/main" id="{5C5908EF-5D15-B0F4-6DDF-51C71C757A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3" name="Straight Connector 537">
            <a:extLst>
              <a:ext uri="{FF2B5EF4-FFF2-40B4-BE49-F238E27FC236}">
                <a16:creationId xmlns:a16="http://schemas.microsoft.com/office/drawing/2014/main" id="{98575048-4D22-D9B5-432E-27DCA23A4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94" name="Group 1008">
          <a:extLst>
            <a:ext uri="{FF2B5EF4-FFF2-40B4-BE49-F238E27FC236}">
              <a16:creationId xmlns:a16="http://schemas.microsoft.com/office/drawing/2014/main" id="{C2EFAEB7-4C27-4A99-BEEB-D283C93A7309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95" name="Straight Connector 894">
            <a:extLst>
              <a:ext uri="{FF2B5EF4-FFF2-40B4-BE49-F238E27FC236}">
                <a16:creationId xmlns:a16="http://schemas.microsoft.com/office/drawing/2014/main" id="{9A76ED18-2E8C-3783-BBE9-BA33BB6286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96" name="Straight Connector 529">
            <a:extLst>
              <a:ext uri="{FF2B5EF4-FFF2-40B4-BE49-F238E27FC236}">
                <a16:creationId xmlns:a16="http://schemas.microsoft.com/office/drawing/2014/main" id="{88E54F6E-C042-E6E1-7503-17CFDA1B0EC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7" name="Straight Connector 531">
            <a:extLst>
              <a:ext uri="{FF2B5EF4-FFF2-40B4-BE49-F238E27FC236}">
                <a16:creationId xmlns:a16="http://schemas.microsoft.com/office/drawing/2014/main" id="{09B91463-A950-BD77-DF83-1C6BEA0382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8" name="Straight Connector 533">
            <a:extLst>
              <a:ext uri="{FF2B5EF4-FFF2-40B4-BE49-F238E27FC236}">
                <a16:creationId xmlns:a16="http://schemas.microsoft.com/office/drawing/2014/main" id="{5277C822-8678-A855-D9F7-2D362DBC4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9" name="Straight Connector 535">
            <a:extLst>
              <a:ext uri="{FF2B5EF4-FFF2-40B4-BE49-F238E27FC236}">
                <a16:creationId xmlns:a16="http://schemas.microsoft.com/office/drawing/2014/main" id="{98459E73-51E0-0E3C-4A1A-FCE067F8FD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0" name="Straight Connector 537">
            <a:extLst>
              <a:ext uri="{FF2B5EF4-FFF2-40B4-BE49-F238E27FC236}">
                <a16:creationId xmlns:a16="http://schemas.microsoft.com/office/drawing/2014/main" id="{F3C9A09B-A626-C415-A729-600446523C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1" name="Group 1008">
          <a:extLst>
            <a:ext uri="{FF2B5EF4-FFF2-40B4-BE49-F238E27FC236}">
              <a16:creationId xmlns:a16="http://schemas.microsoft.com/office/drawing/2014/main" id="{2295E89B-B2DB-4524-99FA-03F9371BC028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02" name="Straight Connector 901">
            <a:extLst>
              <a:ext uri="{FF2B5EF4-FFF2-40B4-BE49-F238E27FC236}">
                <a16:creationId xmlns:a16="http://schemas.microsoft.com/office/drawing/2014/main" id="{C2FE7C20-701E-B5CD-1790-0617ED9351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03" name="Straight Connector 529">
            <a:extLst>
              <a:ext uri="{FF2B5EF4-FFF2-40B4-BE49-F238E27FC236}">
                <a16:creationId xmlns:a16="http://schemas.microsoft.com/office/drawing/2014/main" id="{8F4F7DFA-2AB0-0125-1E38-9D36446EF8E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4" name="Straight Connector 531">
            <a:extLst>
              <a:ext uri="{FF2B5EF4-FFF2-40B4-BE49-F238E27FC236}">
                <a16:creationId xmlns:a16="http://schemas.microsoft.com/office/drawing/2014/main" id="{0F74F923-C758-7CF6-A0BA-01A06F6FC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5" name="Straight Connector 533">
            <a:extLst>
              <a:ext uri="{FF2B5EF4-FFF2-40B4-BE49-F238E27FC236}">
                <a16:creationId xmlns:a16="http://schemas.microsoft.com/office/drawing/2014/main" id="{5CE45162-C64E-635A-1003-777250173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6" name="Straight Connector 535">
            <a:extLst>
              <a:ext uri="{FF2B5EF4-FFF2-40B4-BE49-F238E27FC236}">
                <a16:creationId xmlns:a16="http://schemas.microsoft.com/office/drawing/2014/main" id="{241ABBC8-CA4F-E102-0808-4CD0086C8A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7" name="Straight Connector 537">
            <a:extLst>
              <a:ext uri="{FF2B5EF4-FFF2-40B4-BE49-F238E27FC236}">
                <a16:creationId xmlns:a16="http://schemas.microsoft.com/office/drawing/2014/main" id="{CEF0977B-9B4D-31DE-CD06-187529E655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8" name="Group 1008">
          <a:extLst>
            <a:ext uri="{FF2B5EF4-FFF2-40B4-BE49-F238E27FC236}">
              <a16:creationId xmlns:a16="http://schemas.microsoft.com/office/drawing/2014/main" id="{E83C031C-DB8A-4114-BF7A-AD31C65B307A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09" name="Straight Connector 908">
            <a:extLst>
              <a:ext uri="{FF2B5EF4-FFF2-40B4-BE49-F238E27FC236}">
                <a16:creationId xmlns:a16="http://schemas.microsoft.com/office/drawing/2014/main" id="{47025F7D-D47B-0952-712B-732874F04E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0" name="Straight Connector 529">
            <a:extLst>
              <a:ext uri="{FF2B5EF4-FFF2-40B4-BE49-F238E27FC236}">
                <a16:creationId xmlns:a16="http://schemas.microsoft.com/office/drawing/2014/main" id="{19C58CE9-2C1E-DDF7-5A68-E76DD73EC92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1" name="Straight Connector 531">
            <a:extLst>
              <a:ext uri="{FF2B5EF4-FFF2-40B4-BE49-F238E27FC236}">
                <a16:creationId xmlns:a16="http://schemas.microsoft.com/office/drawing/2014/main" id="{12EFB86F-6CD8-2A01-3B5B-6BF4090304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2" name="Straight Connector 533">
            <a:extLst>
              <a:ext uri="{FF2B5EF4-FFF2-40B4-BE49-F238E27FC236}">
                <a16:creationId xmlns:a16="http://schemas.microsoft.com/office/drawing/2014/main" id="{33558684-324F-959C-F899-8152E95226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3" name="Straight Connector 535">
            <a:extLst>
              <a:ext uri="{FF2B5EF4-FFF2-40B4-BE49-F238E27FC236}">
                <a16:creationId xmlns:a16="http://schemas.microsoft.com/office/drawing/2014/main" id="{D35D7100-DC13-8FE3-D1FD-8860F8DDE7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4" name="Straight Connector 537">
            <a:extLst>
              <a:ext uri="{FF2B5EF4-FFF2-40B4-BE49-F238E27FC236}">
                <a16:creationId xmlns:a16="http://schemas.microsoft.com/office/drawing/2014/main" id="{C8BF38FB-8CEB-C382-3BB5-70B7A45CA7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15" name="Group 1008">
          <a:extLst>
            <a:ext uri="{FF2B5EF4-FFF2-40B4-BE49-F238E27FC236}">
              <a16:creationId xmlns:a16="http://schemas.microsoft.com/office/drawing/2014/main" id="{2195226E-1FE3-429F-B68D-AA2BB7F93A70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16" name="Straight Connector 915">
            <a:extLst>
              <a:ext uri="{FF2B5EF4-FFF2-40B4-BE49-F238E27FC236}">
                <a16:creationId xmlns:a16="http://schemas.microsoft.com/office/drawing/2014/main" id="{BB0F8510-FA02-2BB5-D3A0-F2CC2E294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7" name="Straight Connector 529">
            <a:extLst>
              <a:ext uri="{FF2B5EF4-FFF2-40B4-BE49-F238E27FC236}">
                <a16:creationId xmlns:a16="http://schemas.microsoft.com/office/drawing/2014/main" id="{DA003D83-E9DF-E380-B31A-AE70474C13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8" name="Straight Connector 531">
            <a:extLst>
              <a:ext uri="{FF2B5EF4-FFF2-40B4-BE49-F238E27FC236}">
                <a16:creationId xmlns:a16="http://schemas.microsoft.com/office/drawing/2014/main" id="{60B3F295-9BCA-2B49-9149-B39CEC62B6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9" name="Straight Connector 533">
            <a:extLst>
              <a:ext uri="{FF2B5EF4-FFF2-40B4-BE49-F238E27FC236}">
                <a16:creationId xmlns:a16="http://schemas.microsoft.com/office/drawing/2014/main" id="{03A6C0A4-3B86-9522-B936-8A6960318E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0" name="Straight Connector 535">
            <a:extLst>
              <a:ext uri="{FF2B5EF4-FFF2-40B4-BE49-F238E27FC236}">
                <a16:creationId xmlns:a16="http://schemas.microsoft.com/office/drawing/2014/main" id="{BEE0840E-3FEA-4648-A82F-F0E6FE6C0C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1" name="Straight Connector 537">
            <a:extLst>
              <a:ext uri="{FF2B5EF4-FFF2-40B4-BE49-F238E27FC236}">
                <a16:creationId xmlns:a16="http://schemas.microsoft.com/office/drawing/2014/main" id="{DCC1F22F-8771-34E7-533D-1D009742D3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2" name="Group 1008">
          <a:extLst>
            <a:ext uri="{FF2B5EF4-FFF2-40B4-BE49-F238E27FC236}">
              <a16:creationId xmlns:a16="http://schemas.microsoft.com/office/drawing/2014/main" id="{56F75AA7-328B-4107-A375-4AE8BFFC9E37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23" name="Straight Connector 922">
            <a:extLst>
              <a:ext uri="{FF2B5EF4-FFF2-40B4-BE49-F238E27FC236}">
                <a16:creationId xmlns:a16="http://schemas.microsoft.com/office/drawing/2014/main" id="{4899019A-3040-9805-C79D-BC6825B6E0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4" name="Straight Connector 529">
            <a:extLst>
              <a:ext uri="{FF2B5EF4-FFF2-40B4-BE49-F238E27FC236}">
                <a16:creationId xmlns:a16="http://schemas.microsoft.com/office/drawing/2014/main" id="{06E619DD-DE87-DA8B-BD39-7FE9B98512B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5" name="Straight Connector 531">
            <a:extLst>
              <a:ext uri="{FF2B5EF4-FFF2-40B4-BE49-F238E27FC236}">
                <a16:creationId xmlns:a16="http://schemas.microsoft.com/office/drawing/2014/main" id="{8FC86625-2E95-3BF5-C44E-57F2301C9F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6" name="Straight Connector 533">
            <a:extLst>
              <a:ext uri="{FF2B5EF4-FFF2-40B4-BE49-F238E27FC236}">
                <a16:creationId xmlns:a16="http://schemas.microsoft.com/office/drawing/2014/main" id="{1DE60129-0CEF-90C1-6B25-404A1BF394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7" name="Straight Connector 535">
            <a:extLst>
              <a:ext uri="{FF2B5EF4-FFF2-40B4-BE49-F238E27FC236}">
                <a16:creationId xmlns:a16="http://schemas.microsoft.com/office/drawing/2014/main" id="{504E5928-365F-7ACD-026B-950FAB35B1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8" name="Straight Connector 537">
            <a:extLst>
              <a:ext uri="{FF2B5EF4-FFF2-40B4-BE49-F238E27FC236}">
                <a16:creationId xmlns:a16="http://schemas.microsoft.com/office/drawing/2014/main" id="{22DA4A7B-4E17-9584-971C-F7C9573220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9" name="Group 1008">
          <a:extLst>
            <a:ext uri="{FF2B5EF4-FFF2-40B4-BE49-F238E27FC236}">
              <a16:creationId xmlns:a16="http://schemas.microsoft.com/office/drawing/2014/main" id="{6C22E4D6-8F6D-47D6-B562-83CAA580E57E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30" name="Straight Connector 929">
            <a:extLst>
              <a:ext uri="{FF2B5EF4-FFF2-40B4-BE49-F238E27FC236}">
                <a16:creationId xmlns:a16="http://schemas.microsoft.com/office/drawing/2014/main" id="{362414EC-A538-0DE2-8A24-B1C421C956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1" name="Straight Connector 529">
            <a:extLst>
              <a:ext uri="{FF2B5EF4-FFF2-40B4-BE49-F238E27FC236}">
                <a16:creationId xmlns:a16="http://schemas.microsoft.com/office/drawing/2014/main" id="{73BE96A6-58FE-6506-FF08-DB9BFF335F7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2" name="Straight Connector 531">
            <a:extLst>
              <a:ext uri="{FF2B5EF4-FFF2-40B4-BE49-F238E27FC236}">
                <a16:creationId xmlns:a16="http://schemas.microsoft.com/office/drawing/2014/main" id="{940F990E-8682-31B3-8C3B-E1231C341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3" name="Straight Connector 533">
            <a:extLst>
              <a:ext uri="{FF2B5EF4-FFF2-40B4-BE49-F238E27FC236}">
                <a16:creationId xmlns:a16="http://schemas.microsoft.com/office/drawing/2014/main" id="{E3B70BE2-A406-BB95-7157-5B77CF6ED5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4" name="Straight Connector 535">
            <a:extLst>
              <a:ext uri="{FF2B5EF4-FFF2-40B4-BE49-F238E27FC236}">
                <a16:creationId xmlns:a16="http://schemas.microsoft.com/office/drawing/2014/main" id="{D894B22C-CB78-373F-0ACE-B42598AB9B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5" name="Straight Connector 537">
            <a:extLst>
              <a:ext uri="{FF2B5EF4-FFF2-40B4-BE49-F238E27FC236}">
                <a16:creationId xmlns:a16="http://schemas.microsoft.com/office/drawing/2014/main" id="{9A1D2FD7-F1E2-3FD1-9A06-DA1039EA83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36" name="Group 1008">
          <a:extLst>
            <a:ext uri="{FF2B5EF4-FFF2-40B4-BE49-F238E27FC236}">
              <a16:creationId xmlns:a16="http://schemas.microsoft.com/office/drawing/2014/main" id="{9730D4C8-7B0C-424D-8F32-BF4DFB58B506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37" name="Straight Connector 936">
            <a:extLst>
              <a:ext uri="{FF2B5EF4-FFF2-40B4-BE49-F238E27FC236}">
                <a16:creationId xmlns:a16="http://schemas.microsoft.com/office/drawing/2014/main" id="{7BF380BF-B228-0D2F-F7CF-B4C205A2058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8" name="Straight Connector 529">
            <a:extLst>
              <a:ext uri="{FF2B5EF4-FFF2-40B4-BE49-F238E27FC236}">
                <a16:creationId xmlns:a16="http://schemas.microsoft.com/office/drawing/2014/main" id="{27320469-384F-1C83-96C0-E7DF10D28D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9" name="Straight Connector 531">
            <a:extLst>
              <a:ext uri="{FF2B5EF4-FFF2-40B4-BE49-F238E27FC236}">
                <a16:creationId xmlns:a16="http://schemas.microsoft.com/office/drawing/2014/main" id="{6B4C88DD-961C-A0BF-F8A1-B396C4864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0" name="Straight Connector 533">
            <a:extLst>
              <a:ext uri="{FF2B5EF4-FFF2-40B4-BE49-F238E27FC236}">
                <a16:creationId xmlns:a16="http://schemas.microsoft.com/office/drawing/2014/main" id="{FF6FEF21-9E60-CCE3-89AB-7F96B6A6FA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1" name="Straight Connector 535">
            <a:extLst>
              <a:ext uri="{FF2B5EF4-FFF2-40B4-BE49-F238E27FC236}">
                <a16:creationId xmlns:a16="http://schemas.microsoft.com/office/drawing/2014/main" id="{AFC3A73D-C2F1-D22C-61D3-4752AF7DCD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2" name="Straight Connector 537">
            <a:extLst>
              <a:ext uri="{FF2B5EF4-FFF2-40B4-BE49-F238E27FC236}">
                <a16:creationId xmlns:a16="http://schemas.microsoft.com/office/drawing/2014/main" id="{B8E1440F-9160-5301-EA88-7AD0C0FA3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43" name="Group 1008">
          <a:extLst>
            <a:ext uri="{FF2B5EF4-FFF2-40B4-BE49-F238E27FC236}">
              <a16:creationId xmlns:a16="http://schemas.microsoft.com/office/drawing/2014/main" id="{8D801F03-CFB1-4237-95CC-6EFC7C2E782C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44" name="Straight Connector 943">
            <a:extLst>
              <a:ext uri="{FF2B5EF4-FFF2-40B4-BE49-F238E27FC236}">
                <a16:creationId xmlns:a16="http://schemas.microsoft.com/office/drawing/2014/main" id="{9287FB98-31ED-D88E-0F6D-40A3BA334A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45" name="Straight Connector 529">
            <a:extLst>
              <a:ext uri="{FF2B5EF4-FFF2-40B4-BE49-F238E27FC236}">
                <a16:creationId xmlns:a16="http://schemas.microsoft.com/office/drawing/2014/main" id="{1F056516-8154-19A1-467E-78A9CFBDB5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6" name="Straight Connector 531">
            <a:extLst>
              <a:ext uri="{FF2B5EF4-FFF2-40B4-BE49-F238E27FC236}">
                <a16:creationId xmlns:a16="http://schemas.microsoft.com/office/drawing/2014/main" id="{81F6581B-063C-7300-CE89-59D4E06FD0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7" name="Straight Connector 533">
            <a:extLst>
              <a:ext uri="{FF2B5EF4-FFF2-40B4-BE49-F238E27FC236}">
                <a16:creationId xmlns:a16="http://schemas.microsoft.com/office/drawing/2014/main" id="{8E404740-EB6E-5392-8960-75FADBC002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8" name="Straight Connector 535">
            <a:extLst>
              <a:ext uri="{FF2B5EF4-FFF2-40B4-BE49-F238E27FC236}">
                <a16:creationId xmlns:a16="http://schemas.microsoft.com/office/drawing/2014/main" id="{7ECCFA2B-AAE4-1548-C41E-5E6CCC0C72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9" name="Straight Connector 537">
            <a:extLst>
              <a:ext uri="{FF2B5EF4-FFF2-40B4-BE49-F238E27FC236}">
                <a16:creationId xmlns:a16="http://schemas.microsoft.com/office/drawing/2014/main" id="{8066808F-9D57-DD9D-E324-C660797BE8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0" name="Group 1008">
          <a:extLst>
            <a:ext uri="{FF2B5EF4-FFF2-40B4-BE49-F238E27FC236}">
              <a16:creationId xmlns:a16="http://schemas.microsoft.com/office/drawing/2014/main" id="{C675A9D0-1CAD-4535-B692-C11C9D54C675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51" name="Straight Connector 950">
            <a:extLst>
              <a:ext uri="{FF2B5EF4-FFF2-40B4-BE49-F238E27FC236}">
                <a16:creationId xmlns:a16="http://schemas.microsoft.com/office/drawing/2014/main" id="{D3648614-D9DF-362A-738B-0E4DBCC274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2" name="Straight Connector 529">
            <a:extLst>
              <a:ext uri="{FF2B5EF4-FFF2-40B4-BE49-F238E27FC236}">
                <a16:creationId xmlns:a16="http://schemas.microsoft.com/office/drawing/2014/main" id="{E3A83233-13BA-5BC8-F0B6-420312099C5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3" name="Straight Connector 531">
            <a:extLst>
              <a:ext uri="{FF2B5EF4-FFF2-40B4-BE49-F238E27FC236}">
                <a16:creationId xmlns:a16="http://schemas.microsoft.com/office/drawing/2014/main" id="{4BB5FA66-784D-AE69-2D3D-D164C3BDFC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4" name="Straight Connector 533">
            <a:extLst>
              <a:ext uri="{FF2B5EF4-FFF2-40B4-BE49-F238E27FC236}">
                <a16:creationId xmlns:a16="http://schemas.microsoft.com/office/drawing/2014/main" id="{089C34A8-9F99-B952-81EF-07DBDDDED27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5" name="Straight Connector 535">
            <a:extLst>
              <a:ext uri="{FF2B5EF4-FFF2-40B4-BE49-F238E27FC236}">
                <a16:creationId xmlns:a16="http://schemas.microsoft.com/office/drawing/2014/main" id="{BB9895C7-BF17-CBE4-8168-D8F82406DB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6" name="Straight Connector 537">
            <a:extLst>
              <a:ext uri="{FF2B5EF4-FFF2-40B4-BE49-F238E27FC236}">
                <a16:creationId xmlns:a16="http://schemas.microsoft.com/office/drawing/2014/main" id="{CA1278E0-F27B-7669-8D5D-1125AA3BD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7" name="Group 1008">
          <a:extLst>
            <a:ext uri="{FF2B5EF4-FFF2-40B4-BE49-F238E27FC236}">
              <a16:creationId xmlns:a16="http://schemas.microsoft.com/office/drawing/2014/main" id="{6BCC6E4F-58EA-432B-9409-DBDFAE3FB75D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58" name="Straight Connector 957">
            <a:extLst>
              <a:ext uri="{FF2B5EF4-FFF2-40B4-BE49-F238E27FC236}">
                <a16:creationId xmlns:a16="http://schemas.microsoft.com/office/drawing/2014/main" id="{280ECA36-8E38-F815-EE91-03080C4F43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9" name="Straight Connector 529">
            <a:extLst>
              <a:ext uri="{FF2B5EF4-FFF2-40B4-BE49-F238E27FC236}">
                <a16:creationId xmlns:a16="http://schemas.microsoft.com/office/drawing/2014/main" id="{C32B1044-8AA1-3C11-82D0-80281DA806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0" name="Straight Connector 531">
            <a:extLst>
              <a:ext uri="{FF2B5EF4-FFF2-40B4-BE49-F238E27FC236}">
                <a16:creationId xmlns:a16="http://schemas.microsoft.com/office/drawing/2014/main" id="{8CA18B4F-62E2-DA89-F8D7-736D979D8F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1" name="Straight Connector 533">
            <a:extLst>
              <a:ext uri="{FF2B5EF4-FFF2-40B4-BE49-F238E27FC236}">
                <a16:creationId xmlns:a16="http://schemas.microsoft.com/office/drawing/2014/main" id="{5A4D9182-BE4D-8DC1-A15F-EBD49810E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2" name="Straight Connector 535">
            <a:extLst>
              <a:ext uri="{FF2B5EF4-FFF2-40B4-BE49-F238E27FC236}">
                <a16:creationId xmlns:a16="http://schemas.microsoft.com/office/drawing/2014/main" id="{2A837816-2193-3104-3CFF-F29899C87A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3" name="Straight Connector 537">
            <a:extLst>
              <a:ext uri="{FF2B5EF4-FFF2-40B4-BE49-F238E27FC236}">
                <a16:creationId xmlns:a16="http://schemas.microsoft.com/office/drawing/2014/main" id="{54A80672-63FB-6FA9-B400-01E04B3B66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64" name="Group 1008">
          <a:extLst>
            <a:ext uri="{FF2B5EF4-FFF2-40B4-BE49-F238E27FC236}">
              <a16:creationId xmlns:a16="http://schemas.microsoft.com/office/drawing/2014/main" id="{CE9BE5E3-E4AD-4247-A099-2908A34CB713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65" name="Straight Connector 964">
            <a:extLst>
              <a:ext uri="{FF2B5EF4-FFF2-40B4-BE49-F238E27FC236}">
                <a16:creationId xmlns:a16="http://schemas.microsoft.com/office/drawing/2014/main" id="{FC02D34F-2C90-3B12-499A-5D30C44706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66" name="Straight Connector 529">
            <a:extLst>
              <a:ext uri="{FF2B5EF4-FFF2-40B4-BE49-F238E27FC236}">
                <a16:creationId xmlns:a16="http://schemas.microsoft.com/office/drawing/2014/main" id="{02BC77D0-CCD6-3727-8BB5-F0BB0C8BBD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7" name="Straight Connector 531">
            <a:extLst>
              <a:ext uri="{FF2B5EF4-FFF2-40B4-BE49-F238E27FC236}">
                <a16:creationId xmlns:a16="http://schemas.microsoft.com/office/drawing/2014/main" id="{02526D79-44E6-1FA2-C382-0796C17649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8" name="Straight Connector 533">
            <a:extLst>
              <a:ext uri="{FF2B5EF4-FFF2-40B4-BE49-F238E27FC236}">
                <a16:creationId xmlns:a16="http://schemas.microsoft.com/office/drawing/2014/main" id="{17357B4C-F3F6-5F54-D8AF-73D6B89D06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9" name="Straight Connector 535">
            <a:extLst>
              <a:ext uri="{FF2B5EF4-FFF2-40B4-BE49-F238E27FC236}">
                <a16:creationId xmlns:a16="http://schemas.microsoft.com/office/drawing/2014/main" id="{7B7DF294-B312-B1D0-18B1-8952311BEC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0" name="Straight Connector 537">
            <a:extLst>
              <a:ext uri="{FF2B5EF4-FFF2-40B4-BE49-F238E27FC236}">
                <a16:creationId xmlns:a16="http://schemas.microsoft.com/office/drawing/2014/main" id="{022B3A62-A531-3A57-3D25-9C963AA4F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1" name="Group 1008">
          <a:extLst>
            <a:ext uri="{FF2B5EF4-FFF2-40B4-BE49-F238E27FC236}">
              <a16:creationId xmlns:a16="http://schemas.microsoft.com/office/drawing/2014/main" id="{E388F642-B355-4CF3-80BB-7D5BF1C38850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72" name="Straight Connector 971">
            <a:extLst>
              <a:ext uri="{FF2B5EF4-FFF2-40B4-BE49-F238E27FC236}">
                <a16:creationId xmlns:a16="http://schemas.microsoft.com/office/drawing/2014/main" id="{47836BF4-0852-A5AB-27D9-B8F5EE9FA4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73" name="Straight Connector 529">
            <a:extLst>
              <a:ext uri="{FF2B5EF4-FFF2-40B4-BE49-F238E27FC236}">
                <a16:creationId xmlns:a16="http://schemas.microsoft.com/office/drawing/2014/main" id="{12605F8B-B90C-67D7-1D70-6928D38BF4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4" name="Straight Connector 531">
            <a:extLst>
              <a:ext uri="{FF2B5EF4-FFF2-40B4-BE49-F238E27FC236}">
                <a16:creationId xmlns:a16="http://schemas.microsoft.com/office/drawing/2014/main" id="{E0E4F809-D324-80D4-6C6C-0DA6EC9739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5" name="Straight Connector 533">
            <a:extLst>
              <a:ext uri="{FF2B5EF4-FFF2-40B4-BE49-F238E27FC236}">
                <a16:creationId xmlns:a16="http://schemas.microsoft.com/office/drawing/2014/main" id="{569F7700-330F-F4BC-583A-FBBE3C2EC69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6" name="Straight Connector 535">
            <a:extLst>
              <a:ext uri="{FF2B5EF4-FFF2-40B4-BE49-F238E27FC236}">
                <a16:creationId xmlns:a16="http://schemas.microsoft.com/office/drawing/2014/main" id="{FB365D81-74DC-30E4-8ADB-B637963B10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7" name="Straight Connector 537">
            <a:extLst>
              <a:ext uri="{FF2B5EF4-FFF2-40B4-BE49-F238E27FC236}">
                <a16:creationId xmlns:a16="http://schemas.microsoft.com/office/drawing/2014/main" id="{8B97B6F6-62B1-D14A-B7B0-8A258F9F9D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8" name="Group 1008">
          <a:extLst>
            <a:ext uri="{FF2B5EF4-FFF2-40B4-BE49-F238E27FC236}">
              <a16:creationId xmlns:a16="http://schemas.microsoft.com/office/drawing/2014/main" id="{142155E8-3798-49F9-A3F7-5B45D3852E1E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79" name="Straight Connector 978">
            <a:extLst>
              <a:ext uri="{FF2B5EF4-FFF2-40B4-BE49-F238E27FC236}">
                <a16:creationId xmlns:a16="http://schemas.microsoft.com/office/drawing/2014/main" id="{20C3DBBA-1EF5-1E59-0DD0-6B6CBBE615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80" name="Straight Connector 529">
            <a:extLst>
              <a:ext uri="{FF2B5EF4-FFF2-40B4-BE49-F238E27FC236}">
                <a16:creationId xmlns:a16="http://schemas.microsoft.com/office/drawing/2014/main" id="{60171F9A-618D-AC23-8D4E-95F1136761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1" name="Straight Connector 531">
            <a:extLst>
              <a:ext uri="{FF2B5EF4-FFF2-40B4-BE49-F238E27FC236}">
                <a16:creationId xmlns:a16="http://schemas.microsoft.com/office/drawing/2014/main" id="{06D1AC06-38D2-6C1E-6582-1E227A760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2" name="Straight Connector 533">
            <a:extLst>
              <a:ext uri="{FF2B5EF4-FFF2-40B4-BE49-F238E27FC236}">
                <a16:creationId xmlns:a16="http://schemas.microsoft.com/office/drawing/2014/main" id="{3B193EC3-FB42-7D1B-3399-C1D6A4A53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3" name="Straight Connector 535">
            <a:extLst>
              <a:ext uri="{FF2B5EF4-FFF2-40B4-BE49-F238E27FC236}">
                <a16:creationId xmlns:a16="http://schemas.microsoft.com/office/drawing/2014/main" id="{50981BE0-7F4D-35F6-9665-D9D66D18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4" name="Straight Connector 537">
            <a:extLst>
              <a:ext uri="{FF2B5EF4-FFF2-40B4-BE49-F238E27FC236}">
                <a16:creationId xmlns:a16="http://schemas.microsoft.com/office/drawing/2014/main" id="{FE333EF4-6F02-757E-0A31-2351F91C77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45</xdr:row>
      <xdr:rowOff>57150</xdr:rowOff>
    </xdr:from>
    <xdr:to>
      <xdr:col>17</xdr:col>
      <xdr:colOff>0</xdr:colOff>
      <xdr:row>47</xdr:row>
      <xdr:rowOff>0</xdr:rowOff>
    </xdr:to>
    <xdr:sp macro="" textlink="">
      <xdr:nvSpPr>
        <xdr:cNvPr id="985" name="AutoShape 46">
          <a:extLst>
            <a:ext uri="{FF2B5EF4-FFF2-40B4-BE49-F238E27FC236}">
              <a16:creationId xmlns:a16="http://schemas.microsoft.com/office/drawing/2014/main" id="{DF623198-6439-4E9F-B91D-BED0E97BFE03}"/>
            </a:ext>
          </a:extLst>
        </xdr:cNvPr>
        <xdr:cNvSpPr>
          <a:spLocks noChangeArrowheads="1"/>
        </xdr:cNvSpPr>
      </xdr:nvSpPr>
      <xdr:spPr bwMode="auto">
        <a:xfrm>
          <a:off x="4895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45</xdr:row>
      <xdr:rowOff>57150</xdr:rowOff>
    </xdr:from>
    <xdr:to>
      <xdr:col>19</xdr:col>
      <xdr:colOff>0</xdr:colOff>
      <xdr:row>47</xdr:row>
      <xdr:rowOff>0</xdr:rowOff>
    </xdr:to>
    <xdr:sp macro="" textlink="">
      <xdr:nvSpPr>
        <xdr:cNvPr id="986" name="AutoShape 46">
          <a:extLst>
            <a:ext uri="{FF2B5EF4-FFF2-40B4-BE49-F238E27FC236}">
              <a16:creationId xmlns:a16="http://schemas.microsoft.com/office/drawing/2014/main" id="{2C864D95-302B-41DC-B096-968D8A32E928}"/>
            </a:ext>
          </a:extLst>
        </xdr:cNvPr>
        <xdr:cNvSpPr>
          <a:spLocks noChangeArrowheads="1"/>
        </xdr:cNvSpPr>
      </xdr:nvSpPr>
      <xdr:spPr bwMode="auto">
        <a:xfrm>
          <a:off x="5467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45</xdr:row>
      <xdr:rowOff>57150</xdr:rowOff>
    </xdr:from>
    <xdr:to>
      <xdr:col>21</xdr:col>
      <xdr:colOff>0</xdr:colOff>
      <xdr:row>47</xdr:row>
      <xdr:rowOff>0</xdr:rowOff>
    </xdr:to>
    <xdr:sp macro="" textlink="">
      <xdr:nvSpPr>
        <xdr:cNvPr id="987" name="AutoShape 46">
          <a:extLst>
            <a:ext uri="{FF2B5EF4-FFF2-40B4-BE49-F238E27FC236}">
              <a16:creationId xmlns:a16="http://schemas.microsoft.com/office/drawing/2014/main" id="{2B86ADC5-1D4B-4D19-A787-061A264088AA}"/>
            </a:ext>
          </a:extLst>
        </xdr:cNvPr>
        <xdr:cNvSpPr>
          <a:spLocks noChangeArrowheads="1"/>
        </xdr:cNvSpPr>
      </xdr:nvSpPr>
      <xdr:spPr bwMode="auto">
        <a:xfrm>
          <a:off x="6038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45</xdr:row>
      <xdr:rowOff>57150</xdr:rowOff>
    </xdr:from>
    <xdr:to>
      <xdr:col>23</xdr:col>
      <xdr:colOff>0</xdr:colOff>
      <xdr:row>47</xdr:row>
      <xdr:rowOff>0</xdr:rowOff>
    </xdr:to>
    <xdr:sp macro="" textlink="">
      <xdr:nvSpPr>
        <xdr:cNvPr id="988" name="AutoShape 46">
          <a:extLst>
            <a:ext uri="{FF2B5EF4-FFF2-40B4-BE49-F238E27FC236}">
              <a16:creationId xmlns:a16="http://schemas.microsoft.com/office/drawing/2014/main" id="{39847D02-1858-4998-BC07-E21327B2E86C}"/>
            </a:ext>
          </a:extLst>
        </xdr:cNvPr>
        <xdr:cNvSpPr>
          <a:spLocks noChangeArrowheads="1"/>
        </xdr:cNvSpPr>
      </xdr:nvSpPr>
      <xdr:spPr bwMode="auto">
        <a:xfrm>
          <a:off x="6610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45</xdr:row>
      <xdr:rowOff>60379</xdr:rowOff>
    </xdr:from>
    <xdr:to>
      <xdr:col>25</xdr:col>
      <xdr:colOff>0</xdr:colOff>
      <xdr:row>47</xdr:row>
      <xdr:rowOff>3229</xdr:rowOff>
    </xdr:to>
    <xdr:sp macro="" textlink="">
      <xdr:nvSpPr>
        <xdr:cNvPr id="989" name="AutoShape 46">
          <a:extLst>
            <a:ext uri="{FF2B5EF4-FFF2-40B4-BE49-F238E27FC236}">
              <a16:creationId xmlns:a16="http://schemas.microsoft.com/office/drawing/2014/main" id="{B1CACB3E-D6AB-44FB-8945-F5DABA7BB884}"/>
            </a:ext>
          </a:extLst>
        </xdr:cNvPr>
        <xdr:cNvSpPr>
          <a:spLocks noChangeArrowheads="1"/>
        </xdr:cNvSpPr>
      </xdr:nvSpPr>
      <xdr:spPr bwMode="auto">
        <a:xfrm>
          <a:off x="7546731" y="8884088"/>
          <a:ext cx="345412" cy="31966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45</xdr:row>
      <xdr:rowOff>57150</xdr:rowOff>
    </xdr:from>
    <xdr:to>
      <xdr:col>27</xdr:col>
      <xdr:colOff>0</xdr:colOff>
      <xdr:row>47</xdr:row>
      <xdr:rowOff>0</xdr:rowOff>
    </xdr:to>
    <xdr:sp macro="" textlink="">
      <xdr:nvSpPr>
        <xdr:cNvPr id="990" name="AutoShape 46">
          <a:extLst>
            <a:ext uri="{FF2B5EF4-FFF2-40B4-BE49-F238E27FC236}">
              <a16:creationId xmlns:a16="http://schemas.microsoft.com/office/drawing/2014/main" id="{F3B66149-2429-413D-8077-2C879C9F2B86}"/>
            </a:ext>
          </a:extLst>
        </xdr:cNvPr>
        <xdr:cNvSpPr>
          <a:spLocks noChangeArrowheads="1"/>
        </xdr:cNvSpPr>
      </xdr:nvSpPr>
      <xdr:spPr bwMode="auto">
        <a:xfrm>
          <a:off x="7753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45</xdr:row>
      <xdr:rowOff>57150</xdr:rowOff>
    </xdr:from>
    <xdr:to>
      <xdr:col>29</xdr:col>
      <xdr:colOff>0</xdr:colOff>
      <xdr:row>47</xdr:row>
      <xdr:rowOff>0</xdr:rowOff>
    </xdr:to>
    <xdr:sp macro="" textlink="">
      <xdr:nvSpPr>
        <xdr:cNvPr id="991" name="AutoShape 46">
          <a:extLst>
            <a:ext uri="{FF2B5EF4-FFF2-40B4-BE49-F238E27FC236}">
              <a16:creationId xmlns:a16="http://schemas.microsoft.com/office/drawing/2014/main" id="{CCA9C04A-6B14-46E8-A03D-8B871638E887}"/>
            </a:ext>
          </a:extLst>
        </xdr:cNvPr>
        <xdr:cNvSpPr>
          <a:spLocks noChangeArrowheads="1"/>
        </xdr:cNvSpPr>
      </xdr:nvSpPr>
      <xdr:spPr bwMode="auto">
        <a:xfrm>
          <a:off x="8382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45</xdr:row>
      <xdr:rowOff>57150</xdr:rowOff>
    </xdr:from>
    <xdr:to>
      <xdr:col>31</xdr:col>
      <xdr:colOff>0</xdr:colOff>
      <xdr:row>47</xdr:row>
      <xdr:rowOff>0</xdr:rowOff>
    </xdr:to>
    <xdr:sp macro="" textlink="">
      <xdr:nvSpPr>
        <xdr:cNvPr id="992" name="AutoShape 46">
          <a:extLst>
            <a:ext uri="{FF2B5EF4-FFF2-40B4-BE49-F238E27FC236}">
              <a16:creationId xmlns:a16="http://schemas.microsoft.com/office/drawing/2014/main" id="{705480C3-D0D2-4953-BF21-333317C3E693}"/>
            </a:ext>
          </a:extLst>
        </xdr:cNvPr>
        <xdr:cNvSpPr>
          <a:spLocks noChangeArrowheads="1"/>
        </xdr:cNvSpPr>
      </xdr:nvSpPr>
      <xdr:spPr bwMode="auto">
        <a:xfrm>
          <a:off x="8953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45</xdr:row>
      <xdr:rowOff>57150</xdr:rowOff>
    </xdr:from>
    <xdr:to>
      <xdr:col>33</xdr:col>
      <xdr:colOff>0</xdr:colOff>
      <xdr:row>47</xdr:row>
      <xdr:rowOff>0</xdr:rowOff>
    </xdr:to>
    <xdr:sp macro="" textlink="">
      <xdr:nvSpPr>
        <xdr:cNvPr id="993" name="AutoShape 46">
          <a:extLst>
            <a:ext uri="{FF2B5EF4-FFF2-40B4-BE49-F238E27FC236}">
              <a16:creationId xmlns:a16="http://schemas.microsoft.com/office/drawing/2014/main" id="{3010EBFA-7F20-4F86-AB9C-0BB9F8CA0CF1}"/>
            </a:ext>
          </a:extLst>
        </xdr:cNvPr>
        <xdr:cNvSpPr>
          <a:spLocks noChangeArrowheads="1"/>
        </xdr:cNvSpPr>
      </xdr:nvSpPr>
      <xdr:spPr bwMode="auto">
        <a:xfrm>
          <a:off x="9525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45</xdr:row>
      <xdr:rowOff>57150</xdr:rowOff>
    </xdr:from>
    <xdr:to>
      <xdr:col>35</xdr:col>
      <xdr:colOff>0</xdr:colOff>
      <xdr:row>47</xdr:row>
      <xdr:rowOff>0</xdr:rowOff>
    </xdr:to>
    <xdr:sp macro="" textlink="">
      <xdr:nvSpPr>
        <xdr:cNvPr id="994" name="AutoShape 46">
          <a:extLst>
            <a:ext uri="{FF2B5EF4-FFF2-40B4-BE49-F238E27FC236}">
              <a16:creationId xmlns:a16="http://schemas.microsoft.com/office/drawing/2014/main" id="{EFB7074A-6989-4E6E-9758-F80F202BC1E7}"/>
            </a:ext>
          </a:extLst>
        </xdr:cNvPr>
        <xdr:cNvSpPr>
          <a:spLocks noChangeArrowheads="1"/>
        </xdr:cNvSpPr>
      </xdr:nvSpPr>
      <xdr:spPr bwMode="auto">
        <a:xfrm>
          <a:off x="10096500" y="8677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45</xdr:row>
      <xdr:rowOff>57150</xdr:rowOff>
    </xdr:from>
    <xdr:to>
      <xdr:col>37</xdr:col>
      <xdr:colOff>0</xdr:colOff>
      <xdr:row>47</xdr:row>
      <xdr:rowOff>0</xdr:rowOff>
    </xdr:to>
    <xdr:sp macro="" textlink="">
      <xdr:nvSpPr>
        <xdr:cNvPr id="995" name="AutoShape 46">
          <a:extLst>
            <a:ext uri="{FF2B5EF4-FFF2-40B4-BE49-F238E27FC236}">
              <a16:creationId xmlns:a16="http://schemas.microsoft.com/office/drawing/2014/main" id="{E8E7910B-5F44-4BB1-8A5D-DEC75F60334C}"/>
            </a:ext>
          </a:extLst>
        </xdr:cNvPr>
        <xdr:cNvSpPr>
          <a:spLocks noChangeArrowheads="1"/>
        </xdr:cNvSpPr>
      </xdr:nvSpPr>
      <xdr:spPr bwMode="auto">
        <a:xfrm>
          <a:off x="10668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45</xdr:row>
      <xdr:rowOff>57150</xdr:rowOff>
    </xdr:from>
    <xdr:to>
      <xdr:col>39</xdr:col>
      <xdr:colOff>0</xdr:colOff>
      <xdr:row>47</xdr:row>
      <xdr:rowOff>0</xdr:rowOff>
    </xdr:to>
    <xdr:sp macro="" textlink="">
      <xdr:nvSpPr>
        <xdr:cNvPr id="996" name="AutoShape 46">
          <a:extLst>
            <a:ext uri="{FF2B5EF4-FFF2-40B4-BE49-F238E27FC236}">
              <a16:creationId xmlns:a16="http://schemas.microsoft.com/office/drawing/2014/main" id="{AEF3DB84-B7E4-4903-A28E-7946A7062B7A}"/>
            </a:ext>
          </a:extLst>
        </xdr:cNvPr>
        <xdr:cNvSpPr>
          <a:spLocks noChangeArrowheads="1"/>
        </xdr:cNvSpPr>
      </xdr:nvSpPr>
      <xdr:spPr bwMode="auto">
        <a:xfrm>
          <a:off x="11239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45</xdr:row>
      <xdr:rowOff>57150</xdr:rowOff>
    </xdr:from>
    <xdr:to>
      <xdr:col>41</xdr:col>
      <xdr:colOff>0</xdr:colOff>
      <xdr:row>47</xdr:row>
      <xdr:rowOff>0</xdr:rowOff>
    </xdr:to>
    <xdr:sp macro="" textlink="">
      <xdr:nvSpPr>
        <xdr:cNvPr id="997" name="AutoShape 46">
          <a:extLst>
            <a:ext uri="{FF2B5EF4-FFF2-40B4-BE49-F238E27FC236}">
              <a16:creationId xmlns:a16="http://schemas.microsoft.com/office/drawing/2014/main" id="{B63FE2EF-3AFF-4A16-977A-D8E8485F4B96}"/>
            </a:ext>
          </a:extLst>
        </xdr:cNvPr>
        <xdr:cNvSpPr>
          <a:spLocks noChangeArrowheads="1"/>
        </xdr:cNvSpPr>
      </xdr:nvSpPr>
      <xdr:spPr bwMode="auto">
        <a:xfrm>
          <a:off x="11811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45</xdr:row>
      <xdr:rowOff>57150</xdr:rowOff>
    </xdr:from>
    <xdr:to>
      <xdr:col>43</xdr:col>
      <xdr:colOff>0</xdr:colOff>
      <xdr:row>47</xdr:row>
      <xdr:rowOff>0</xdr:rowOff>
    </xdr:to>
    <xdr:sp macro="" textlink="">
      <xdr:nvSpPr>
        <xdr:cNvPr id="998" name="AutoShape 46">
          <a:extLst>
            <a:ext uri="{FF2B5EF4-FFF2-40B4-BE49-F238E27FC236}">
              <a16:creationId xmlns:a16="http://schemas.microsoft.com/office/drawing/2014/main" id="{20F7E992-FA3B-4505-ABF7-F96035A4CC42}"/>
            </a:ext>
          </a:extLst>
        </xdr:cNvPr>
        <xdr:cNvSpPr>
          <a:spLocks noChangeArrowheads="1"/>
        </xdr:cNvSpPr>
      </xdr:nvSpPr>
      <xdr:spPr bwMode="auto">
        <a:xfrm>
          <a:off x="12382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45</xdr:row>
      <xdr:rowOff>57150</xdr:rowOff>
    </xdr:from>
    <xdr:to>
      <xdr:col>45</xdr:col>
      <xdr:colOff>0</xdr:colOff>
      <xdr:row>47</xdr:row>
      <xdr:rowOff>0</xdr:rowOff>
    </xdr:to>
    <xdr:sp macro="" textlink="">
      <xdr:nvSpPr>
        <xdr:cNvPr id="999" name="AutoShape 46">
          <a:extLst>
            <a:ext uri="{FF2B5EF4-FFF2-40B4-BE49-F238E27FC236}">
              <a16:creationId xmlns:a16="http://schemas.microsoft.com/office/drawing/2014/main" id="{C9A3C502-F3AC-49BC-85A0-142E255A5732}"/>
            </a:ext>
          </a:extLst>
        </xdr:cNvPr>
        <xdr:cNvSpPr>
          <a:spLocks noChangeArrowheads="1"/>
        </xdr:cNvSpPr>
      </xdr:nvSpPr>
      <xdr:spPr bwMode="auto">
        <a:xfrm>
          <a:off x="12954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45</xdr:row>
      <xdr:rowOff>57150</xdr:rowOff>
    </xdr:from>
    <xdr:to>
      <xdr:col>11</xdr:col>
      <xdr:colOff>0</xdr:colOff>
      <xdr:row>47</xdr:row>
      <xdr:rowOff>0</xdr:rowOff>
    </xdr:to>
    <xdr:sp macro="" textlink="">
      <xdr:nvSpPr>
        <xdr:cNvPr id="1000" name="AutoShape 46">
          <a:extLst>
            <a:ext uri="{FF2B5EF4-FFF2-40B4-BE49-F238E27FC236}">
              <a16:creationId xmlns:a16="http://schemas.microsoft.com/office/drawing/2014/main" id="{11585560-5CCD-499D-8B64-614D8456DD5E}"/>
            </a:ext>
          </a:extLst>
        </xdr:cNvPr>
        <xdr:cNvSpPr>
          <a:spLocks noChangeArrowheads="1"/>
        </xdr:cNvSpPr>
      </xdr:nvSpPr>
      <xdr:spPr bwMode="auto">
        <a:xfrm>
          <a:off x="3181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45</xdr:row>
      <xdr:rowOff>57150</xdr:rowOff>
    </xdr:from>
    <xdr:to>
      <xdr:col>13</xdr:col>
      <xdr:colOff>0</xdr:colOff>
      <xdr:row>47</xdr:row>
      <xdr:rowOff>0</xdr:rowOff>
    </xdr:to>
    <xdr:sp macro="" textlink="">
      <xdr:nvSpPr>
        <xdr:cNvPr id="1001" name="AutoShape 46">
          <a:extLst>
            <a:ext uri="{FF2B5EF4-FFF2-40B4-BE49-F238E27FC236}">
              <a16:creationId xmlns:a16="http://schemas.microsoft.com/office/drawing/2014/main" id="{7E45042D-0F11-4BA2-8ECE-F078CC3868BD}"/>
            </a:ext>
          </a:extLst>
        </xdr:cNvPr>
        <xdr:cNvSpPr>
          <a:spLocks noChangeArrowheads="1"/>
        </xdr:cNvSpPr>
      </xdr:nvSpPr>
      <xdr:spPr bwMode="auto">
        <a:xfrm>
          <a:off x="3752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45</xdr:row>
      <xdr:rowOff>57150</xdr:rowOff>
    </xdr:from>
    <xdr:to>
      <xdr:col>15</xdr:col>
      <xdr:colOff>0</xdr:colOff>
      <xdr:row>47</xdr:row>
      <xdr:rowOff>0</xdr:rowOff>
    </xdr:to>
    <xdr:sp macro="" textlink="">
      <xdr:nvSpPr>
        <xdr:cNvPr id="1002" name="AutoShape 46">
          <a:extLst>
            <a:ext uri="{FF2B5EF4-FFF2-40B4-BE49-F238E27FC236}">
              <a16:creationId xmlns:a16="http://schemas.microsoft.com/office/drawing/2014/main" id="{BCD2B7C1-B1EB-4A79-B590-4F9DD63E10BF}"/>
            </a:ext>
          </a:extLst>
        </xdr:cNvPr>
        <xdr:cNvSpPr>
          <a:spLocks noChangeArrowheads="1"/>
        </xdr:cNvSpPr>
      </xdr:nvSpPr>
      <xdr:spPr bwMode="auto">
        <a:xfrm>
          <a:off x="4324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45</xdr:row>
      <xdr:rowOff>57150</xdr:rowOff>
    </xdr:from>
    <xdr:to>
      <xdr:col>9</xdr:col>
      <xdr:colOff>0</xdr:colOff>
      <xdr:row>47</xdr:row>
      <xdr:rowOff>0</xdr:rowOff>
    </xdr:to>
    <xdr:sp macro="" textlink="">
      <xdr:nvSpPr>
        <xdr:cNvPr id="1003" name="AutoShape 46">
          <a:extLst>
            <a:ext uri="{FF2B5EF4-FFF2-40B4-BE49-F238E27FC236}">
              <a16:creationId xmlns:a16="http://schemas.microsoft.com/office/drawing/2014/main" id="{37E55EEE-8B80-46AC-BB7F-9B7064E1E38B}"/>
            </a:ext>
          </a:extLst>
        </xdr:cNvPr>
        <xdr:cNvSpPr>
          <a:spLocks noChangeArrowheads="1"/>
        </xdr:cNvSpPr>
      </xdr:nvSpPr>
      <xdr:spPr bwMode="auto">
        <a:xfrm>
          <a:off x="2409825" y="867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45</xdr:row>
      <xdr:rowOff>57150</xdr:rowOff>
    </xdr:from>
    <xdr:to>
      <xdr:col>7</xdr:col>
      <xdr:colOff>0</xdr:colOff>
      <xdr:row>47</xdr:row>
      <xdr:rowOff>0</xdr:rowOff>
    </xdr:to>
    <xdr:sp macro="" textlink="">
      <xdr:nvSpPr>
        <xdr:cNvPr id="1004" name="AutoShape 46">
          <a:extLst>
            <a:ext uri="{FF2B5EF4-FFF2-40B4-BE49-F238E27FC236}">
              <a16:creationId xmlns:a16="http://schemas.microsoft.com/office/drawing/2014/main" id="{CDB6D351-440B-44A8-B11E-A08D1A9901B4}"/>
            </a:ext>
          </a:extLst>
        </xdr:cNvPr>
        <xdr:cNvSpPr>
          <a:spLocks noChangeArrowheads="1"/>
        </xdr:cNvSpPr>
      </xdr:nvSpPr>
      <xdr:spPr bwMode="auto">
        <a:xfrm>
          <a:off x="1819275" y="867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45</xdr:row>
      <xdr:rowOff>57150</xdr:rowOff>
    </xdr:from>
    <xdr:to>
      <xdr:col>5</xdr:col>
      <xdr:colOff>0</xdr:colOff>
      <xdr:row>47</xdr:row>
      <xdr:rowOff>0</xdr:rowOff>
    </xdr:to>
    <xdr:sp macro="" textlink="">
      <xdr:nvSpPr>
        <xdr:cNvPr id="1005" name="AutoShape 46">
          <a:extLst>
            <a:ext uri="{FF2B5EF4-FFF2-40B4-BE49-F238E27FC236}">
              <a16:creationId xmlns:a16="http://schemas.microsoft.com/office/drawing/2014/main" id="{5F5AE1A9-57ED-4E91-8811-568E6EFFFF75}"/>
            </a:ext>
          </a:extLst>
        </xdr:cNvPr>
        <xdr:cNvSpPr>
          <a:spLocks noChangeArrowheads="1"/>
        </xdr:cNvSpPr>
      </xdr:nvSpPr>
      <xdr:spPr bwMode="auto">
        <a:xfrm>
          <a:off x="1095375" y="867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45</xdr:row>
      <xdr:rowOff>57150</xdr:rowOff>
    </xdr:from>
    <xdr:to>
      <xdr:col>3</xdr:col>
      <xdr:colOff>0</xdr:colOff>
      <xdr:row>47</xdr:row>
      <xdr:rowOff>0</xdr:rowOff>
    </xdr:to>
    <xdr:sp macro="" textlink="">
      <xdr:nvSpPr>
        <xdr:cNvPr id="1006" name="AutoShape 46">
          <a:extLst>
            <a:ext uri="{FF2B5EF4-FFF2-40B4-BE49-F238E27FC236}">
              <a16:creationId xmlns:a16="http://schemas.microsoft.com/office/drawing/2014/main" id="{20692894-6E51-44E6-8D6B-4CD89E133D2C}"/>
            </a:ext>
          </a:extLst>
        </xdr:cNvPr>
        <xdr:cNvSpPr>
          <a:spLocks noChangeArrowheads="1"/>
        </xdr:cNvSpPr>
      </xdr:nvSpPr>
      <xdr:spPr bwMode="auto">
        <a:xfrm>
          <a:off x="523875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07" name="Group 1008">
          <a:extLst>
            <a:ext uri="{FF2B5EF4-FFF2-40B4-BE49-F238E27FC236}">
              <a16:creationId xmlns:a16="http://schemas.microsoft.com/office/drawing/2014/main" id="{D3D970E4-97B0-4C5E-9B4C-F4058078A037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08" name="Straight Connector 1007">
            <a:extLst>
              <a:ext uri="{FF2B5EF4-FFF2-40B4-BE49-F238E27FC236}">
                <a16:creationId xmlns:a16="http://schemas.microsoft.com/office/drawing/2014/main" id="{FE116180-EA11-8112-3AF0-3E73FE51F5B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09" name="Straight Connector 529">
            <a:extLst>
              <a:ext uri="{FF2B5EF4-FFF2-40B4-BE49-F238E27FC236}">
                <a16:creationId xmlns:a16="http://schemas.microsoft.com/office/drawing/2014/main" id="{B8B7A6A8-56B9-10FD-E72C-8F2100E727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0" name="Straight Connector 531">
            <a:extLst>
              <a:ext uri="{FF2B5EF4-FFF2-40B4-BE49-F238E27FC236}">
                <a16:creationId xmlns:a16="http://schemas.microsoft.com/office/drawing/2014/main" id="{17ADC862-E8F8-ECE2-31F3-6A583ECFCA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1" name="Straight Connector 533">
            <a:extLst>
              <a:ext uri="{FF2B5EF4-FFF2-40B4-BE49-F238E27FC236}">
                <a16:creationId xmlns:a16="http://schemas.microsoft.com/office/drawing/2014/main" id="{7DFFB97F-A183-E742-87BD-07D384F7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2" name="Straight Connector 535">
            <a:extLst>
              <a:ext uri="{FF2B5EF4-FFF2-40B4-BE49-F238E27FC236}">
                <a16:creationId xmlns:a16="http://schemas.microsoft.com/office/drawing/2014/main" id="{B9C0BD06-019A-65DF-4340-9C01B629F8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3" name="Straight Connector 537">
            <a:extLst>
              <a:ext uri="{FF2B5EF4-FFF2-40B4-BE49-F238E27FC236}">
                <a16:creationId xmlns:a16="http://schemas.microsoft.com/office/drawing/2014/main" id="{4F8A8F9F-913B-54FE-7ED4-03913D81F9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14" name="Group 1008">
          <a:extLst>
            <a:ext uri="{FF2B5EF4-FFF2-40B4-BE49-F238E27FC236}">
              <a16:creationId xmlns:a16="http://schemas.microsoft.com/office/drawing/2014/main" id="{6D0DD37C-F844-40DF-B2DF-2CED54491AB8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15" name="Straight Connector 1014">
            <a:extLst>
              <a:ext uri="{FF2B5EF4-FFF2-40B4-BE49-F238E27FC236}">
                <a16:creationId xmlns:a16="http://schemas.microsoft.com/office/drawing/2014/main" id="{E165A32D-D04F-9BE2-714C-66936A7B717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16" name="Straight Connector 529">
            <a:extLst>
              <a:ext uri="{FF2B5EF4-FFF2-40B4-BE49-F238E27FC236}">
                <a16:creationId xmlns:a16="http://schemas.microsoft.com/office/drawing/2014/main" id="{DB789B69-9191-AED1-A6CA-A4333BEF80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7" name="Straight Connector 531">
            <a:extLst>
              <a:ext uri="{FF2B5EF4-FFF2-40B4-BE49-F238E27FC236}">
                <a16:creationId xmlns:a16="http://schemas.microsoft.com/office/drawing/2014/main" id="{518A783E-4B2A-631E-93EF-24E5FAB078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8" name="Straight Connector 533">
            <a:extLst>
              <a:ext uri="{FF2B5EF4-FFF2-40B4-BE49-F238E27FC236}">
                <a16:creationId xmlns:a16="http://schemas.microsoft.com/office/drawing/2014/main" id="{333E81CD-0948-18B2-DE61-0839A66A62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9" name="Straight Connector 535">
            <a:extLst>
              <a:ext uri="{FF2B5EF4-FFF2-40B4-BE49-F238E27FC236}">
                <a16:creationId xmlns:a16="http://schemas.microsoft.com/office/drawing/2014/main" id="{DE8A3EF5-9C10-4C06-D15F-7B1B136593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0" name="Straight Connector 537">
            <a:extLst>
              <a:ext uri="{FF2B5EF4-FFF2-40B4-BE49-F238E27FC236}">
                <a16:creationId xmlns:a16="http://schemas.microsoft.com/office/drawing/2014/main" id="{FE113F39-3D8A-26B9-FAB6-2AB60974391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47625</xdr:rowOff>
    </xdr:to>
    <xdr:grpSp>
      <xdr:nvGrpSpPr>
        <xdr:cNvPr id="1021" name="Group 1008">
          <a:extLst>
            <a:ext uri="{FF2B5EF4-FFF2-40B4-BE49-F238E27FC236}">
              <a16:creationId xmlns:a16="http://schemas.microsoft.com/office/drawing/2014/main" id="{9CD69584-AD2E-4A66-AABE-CD1EB0405C71}"/>
            </a:ext>
          </a:extLst>
        </xdr:cNvPr>
        <xdr:cNvGrpSpPr>
          <a:grpSpLocks/>
        </xdr:cNvGrpSpPr>
      </xdr:nvGrpSpPr>
      <xdr:grpSpPr bwMode="auto">
        <a:xfrm>
          <a:off x="1846684" y="11485595"/>
          <a:ext cx="0" cy="108663"/>
          <a:chOff x="5475762" y="47760700"/>
          <a:chExt cx="314325" cy="230209"/>
        </a:xfrm>
      </xdr:grpSpPr>
      <xdr:cxnSp macro="">
        <xdr:nvCxnSpPr>
          <xdr:cNvPr id="1022" name="Straight Connector 1021">
            <a:extLst>
              <a:ext uri="{FF2B5EF4-FFF2-40B4-BE49-F238E27FC236}">
                <a16:creationId xmlns:a16="http://schemas.microsoft.com/office/drawing/2014/main" id="{AE86A5B7-016A-1FBE-7E3B-6443B4D99AF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23" name="Straight Connector 529">
            <a:extLst>
              <a:ext uri="{FF2B5EF4-FFF2-40B4-BE49-F238E27FC236}">
                <a16:creationId xmlns:a16="http://schemas.microsoft.com/office/drawing/2014/main" id="{C3B52702-C7A8-4D34-6389-D21ADC0BBA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4" name="Straight Connector 531">
            <a:extLst>
              <a:ext uri="{FF2B5EF4-FFF2-40B4-BE49-F238E27FC236}">
                <a16:creationId xmlns:a16="http://schemas.microsoft.com/office/drawing/2014/main" id="{0A145CD4-FEEC-DD5C-237C-E07F90379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5" name="Straight Connector 533">
            <a:extLst>
              <a:ext uri="{FF2B5EF4-FFF2-40B4-BE49-F238E27FC236}">
                <a16:creationId xmlns:a16="http://schemas.microsoft.com/office/drawing/2014/main" id="{6B89B8D0-7601-8C19-3442-1AD4A1CE26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6" name="Straight Connector 535">
            <a:extLst>
              <a:ext uri="{FF2B5EF4-FFF2-40B4-BE49-F238E27FC236}">
                <a16:creationId xmlns:a16="http://schemas.microsoft.com/office/drawing/2014/main" id="{52AECB53-1A80-9E6B-7320-39F592672B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7" name="Straight Connector 537">
            <a:extLst>
              <a:ext uri="{FF2B5EF4-FFF2-40B4-BE49-F238E27FC236}">
                <a16:creationId xmlns:a16="http://schemas.microsoft.com/office/drawing/2014/main" id="{966DC554-1A51-898D-FEB7-2AAACC625A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57150</xdr:rowOff>
    </xdr:to>
    <xdr:grpSp>
      <xdr:nvGrpSpPr>
        <xdr:cNvPr id="1028" name="Group 1008">
          <a:extLst>
            <a:ext uri="{FF2B5EF4-FFF2-40B4-BE49-F238E27FC236}">
              <a16:creationId xmlns:a16="http://schemas.microsoft.com/office/drawing/2014/main" id="{074F60F7-62EA-4642-9362-7D9935E3CE36}"/>
            </a:ext>
          </a:extLst>
        </xdr:cNvPr>
        <xdr:cNvGrpSpPr>
          <a:grpSpLocks/>
        </xdr:cNvGrpSpPr>
      </xdr:nvGrpSpPr>
      <xdr:grpSpPr bwMode="auto">
        <a:xfrm>
          <a:off x="1846684" y="11485595"/>
          <a:ext cx="0" cy="118188"/>
          <a:chOff x="5475762" y="47760700"/>
          <a:chExt cx="314325" cy="230209"/>
        </a:xfrm>
      </xdr:grpSpPr>
      <xdr:cxnSp macro="">
        <xdr:nvCxnSpPr>
          <xdr:cNvPr id="1029" name="Straight Connector 1028">
            <a:extLst>
              <a:ext uri="{FF2B5EF4-FFF2-40B4-BE49-F238E27FC236}">
                <a16:creationId xmlns:a16="http://schemas.microsoft.com/office/drawing/2014/main" id="{BC10CC79-C949-E721-2A18-AF754BBD94DC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0" name="Straight Connector 529">
            <a:extLst>
              <a:ext uri="{FF2B5EF4-FFF2-40B4-BE49-F238E27FC236}">
                <a16:creationId xmlns:a16="http://schemas.microsoft.com/office/drawing/2014/main" id="{CD9BFA7C-B23D-AF5B-3C5E-DF75A2A6CFD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1" name="Straight Connector 531">
            <a:extLst>
              <a:ext uri="{FF2B5EF4-FFF2-40B4-BE49-F238E27FC236}">
                <a16:creationId xmlns:a16="http://schemas.microsoft.com/office/drawing/2014/main" id="{18CB4146-F92F-3767-ABD5-0228DEB331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2" name="Straight Connector 533">
            <a:extLst>
              <a:ext uri="{FF2B5EF4-FFF2-40B4-BE49-F238E27FC236}">
                <a16:creationId xmlns:a16="http://schemas.microsoft.com/office/drawing/2014/main" id="{547C59A8-2D47-6353-06DC-921F1DD0FA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3" name="Straight Connector 535">
            <a:extLst>
              <a:ext uri="{FF2B5EF4-FFF2-40B4-BE49-F238E27FC236}">
                <a16:creationId xmlns:a16="http://schemas.microsoft.com/office/drawing/2014/main" id="{4857055E-A49D-FEC0-B6BF-37F062BBA6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4" name="Straight Connector 537">
            <a:extLst>
              <a:ext uri="{FF2B5EF4-FFF2-40B4-BE49-F238E27FC236}">
                <a16:creationId xmlns:a16="http://schemas.microsoft.com/office/drawing/2014/main" id="{96567299-A862-E10C-C78A-44226D8EC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35" name="Group 1008">
          <a:extLst>
            <a:ext uri="{FF2B5EF4-FFF2-40B4-BE49-F238E27FC236}">
              <a16:creationId xmlns:a16="http://schemas.microsoft.com/office/drawing/2014/main" id="{4309CBE5-CA03-4345-95E1-213C7C230474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36" name="Straight Connector 1035">
            <a:extLst>
              <a:ext uri="{FF2B5EF4-FFF2-40B4-BE49-F238E27FC236}">
                <a16:creationId xmlns:a16="http://schemas.microsoft.com/office/drawing/2014/main" id="{28D59DE7-2442-9F89-82D6-B7469EB155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7" name="Straight Connector 529">
            <a:extLst>
              <a:ext uri="{FF2B5EF4-FFF2-40B4-BE49-F238E27FC236}">
                <a16:creationId xmlns:a16="http://schemas.microsoft.com/office/drawing/2014/main" id="{6D02150C-3E28-D679-9A72-E90C6C34C2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8" name="Straight Connector 531">
            <a:extLst>
              <a:ext uri="{FF2B5EF4-FFF2-40B4-BE49-F238E27FC236}">
                <a16:creationId xmlns:a16="http://schemas.microsoft.com/office/drawing/2014/main" id="{825E0559-A174-B20E-DE65-FFDB13991A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9" name="Straight Connector 533">
            <a:extLst>
              <a:ext uri="{FF2B5EF4-FFF2-40B4-BE49-F238E27FC236}">
                <a16:creationId xmlns:a16="http://schemas.microsoft.com/office/drawing/2014/main" id="{42A1D9E4-C6D9-EC66-0C25-0FA43290F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0" name="Straight Connector 535">
            <a:extLst>
              <a:ext uri="{FF2B5EF4-FFF2-40B4-BE49-F238E27FC236}">
                <a16:creationId xmlns:a16="http://schemas.microsoft.com/office/drawing/2014/main" id="{8790EAF0-C853-BFD2-6A1D-D7A895CDD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1" name="Straight Connector 537">
            <a:extLst>
              <a:ext uri="{FF2B5EF4-FFF2-40B4-BE49-F238E27FC236}">
                <a16:creationId xmlns:a16="http://schemas.microsoft.com/office/drawing/2014/main" id="{97DE3795-BEA0-D35C-D0A1-92FA4EF4BB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2" name="Group 1008">
          <a:extLst>
            <a:ext uri="{FF2B5EF4-FFF2-40B4-BE49-F238E27FC236}">
              <a16:creationId xmlns:a16="http://schemas.microsoft.com/office/drawing/2014/main" id="{5FC30B7D-6F99-403B-BB78-11253EB2F27D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43" name="Straight Connector 1042">
            <a:extLst>
              <a:ext uri="{FF2B5EF4-FFF2-40B4-BE49-F238E27FC236}">
                <a16:creationId xmlns:a16="http://schemas.microsoft.com/office/drawing/2014/main" id="{1E901F29-1C4D-B217-C47F-46D08921FC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44" name="Straight Connector 529">
            <a:extLst>
              <a:ext uri="{FF2B5EF4-FFF2-40B4-BE49-F238E27FC236}">
                <a16:creationId xmlns:a16="http://schemas.microsoft.com/office/drawing/2014/main" id="{21F1714F-487B-81C8-516E-CDFA289BA8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5" name="Straight Connector 531">
            <a:extLst>
              <a:ext uri="{FF2B5EF4-FFF2-40B4-BE49-F238E27FC236}">
                <a16:creationId xmlns:a16="http://schemas.microsoft.com/office/drawing/2014/main" id="{069B18F6-A873-2942-7B95-6580035259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6" name="Straight Connector 533">
            <a:extLst>
              <a:ext uri="{FF2B5EF4-FFF2-40B4-BE49-F238E27FC236}">
                <a16:creationId xmlns:a16="http://schemas.microsoft.com/office/drawing/2014/main" id="{37133DCD-AC38-4637-E00B-5D296F24FA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7" name="Straight Connector 535">
            <a:extLst>
              <a:ext uri="{FF2B5EF4-FFF2-40B4-BE49-F238E27FC236}">
                <a16:creationId xmlns:a16="http://schemas.microsoft.com/office/drawing/2014/main" id="{54396F51-B813-D50A-029A-5E1D095E45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8" name="Straight Connector 537">
            <a:extLst>
              <a:ext uri="{FF2B5EF4-FFF2-40B4-BE49-F238E27FC236}">
                <a16:creationId xmlns:a16="http://schemas.microsoft.com/office/drawing/2014/main" id="{E254B928-8D64-774D-2343-20F34B69E4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9" name="Group 1008">
          <a:extLst>
            <a:ext uri="{FF2B5EF4-FFF2-40B4-BE49-F238E27FC236}">
              <a16:creationId xmlns:a16="http://schemas.microsoft.com/office/drawing/2014/main" id="{D7F52C4B-60E4-43AD-9A86-11D07D0D070B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50" name="Straight Connector 1049">
            <a:extLst>
              <a:ext uri="{FF2B5EF4-FFF2-40B4-BE49-F238E27FC236}">
                <a16:creationId xmlns:a16="http://schemas.microsoft.com/office/drawing/2014/main" id="{BD68A287-820F-1794-66BF-2B70C6200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1" name="Straight Connector 529">
            <a:extLst>
              <a:ext uri="{FF2B5EF4-FFF2-40B4-BE49-F238E27FC236}">
                <a16:creationId xmlns:a16="http://schemas.microsoft.com/office/drawing/2014/main" id="{FA40C39A-190B-8EC2-6FAF-30C78768FE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2" name="Straight Connector 531">
            <a:extLst>
              <a:ext uri="{FF2B5EF4-FFF2-40B4-BE49-F238E27FC236}">
                <a16:creationId xmlns:a16="http://schemas.microsoft.com/office/drawing/2014/main" id="{BA19DF13-793F-1DE6-0EAB-12F23CAC75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3" name="Straight Connector 533">
            <a:extLst>
              <a:ext uri="{FF2B5EF4-FFF2-40B4-BE49-F238E27FC236}">
                <a16:creationId xmlns:a16="http://schemas.microsoft.com/office/drawing/2014/main" id="{083B83CC-FC71-8578-63B0-1776C923F4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4" name="Straight Connector 535">
            <a:extLst>
              <a:ext uri="{FF2B5EF4-FFF2-40B4-BE49-F238E27FC236}">
                <a16:creationId xmlns:a16="http://schemas.microsoft.com/office/drawing/2014/main" id="{7E7B4311-98BF-BE00-2E9B-73981347F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5" name="Straight Connector 537">
            <a:extLst>
              <a:ext uri="{FF2B5EF4-FFF2-40B4-BE49-F238E27FC236}">
                <a16:creationId xmlns:a16="http://schemas.microsoft.com/office/drawing/2014/main" id="{F6B89947-5B2A-F831-65F2-183ADBB4C0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56" name="Group 1008">
          <a:extLst>
            <a:ext uri="{FF2B5EF4-FFF2-40B4-BE49-F238E27FC236}">
              <a16:creationId xmlns:a16="http://schemas.microsoft.com/office/drawing/2014/main" id="{4E2FD238-9992-4D17-8C57-467B04ED0630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57" name="Straight Connector 1056">
            <a:extLst>
              <a:ext uri="{FF2B5EF4-FFF2-40B4-BE49-F238E27FC236}">
                <a16:creationId xmlns:a16="http://schemas.microsoft.com/office/drawing/2014/main" id="{D78D4C75-9221-4C91-25E4-80ADF1C6C0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8" name="Straight Connector 529">
            <a:extLst>
              <a:ext uri="{FF2B5EF4-FFF2-40B4-BE49-F238E27FC236}">
                <a16:creationId xmlns:a16="http://schemas.microsoft.com/office/drawing/2014/main" id="{FCD14E3A-F8BA-20C1-1173-208CDB9251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9" name="Straight Connector 531">
            <a:extLst>
              <a:ext uri="{FF2B5EF4-FFF2-40B4-BE49-F238E27FC236}">
                <a16:creationId xmlns:a16="http://schemas.microsoft.com/office/drawing/2014/main" id="{BB8755AD-A779-FD9E-445B-E6AA1D8481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0" name="Straight Connector 533">
            <a:extLst>
              <a:ext uri="{FF2B5EF4-FFF2-40B4-BE49-F238E27FC236}">
                <a16:creationId xmlns:a16="http://schemas.microsoft.com/office/drawing/2014/main" id="{EE986416-0CA3-4240-26CE-F066DAFBA9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1" name="Straight Connector 535">
            <a:extLst>
              <a:ext uri="{FF2B5EF4-FFF2-40B4-BE49-F238E27FC236}">
                <a16:creationId xmlns:a16="http://schemas.microsoft.com/office/drawing/2014/main" id="{361B5143-FBC0-16E3-5663-964BE30D32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2" name="Straight Connector 537">
            <a:extLst>
              <a:ext uri="{FF2B5EF4-FFF2-40B4-BE49-F238E27FC236}">
                <a16:creationId xmlns:a16="http://schemas.microsoft.com/office/drawing/2014/main" id="{330BF720-8CCA-74C8-6F8A-99556793E7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63" name="Group 1008">
          <a:extLst>
            <a:ext uri="{FF2B5EF4-FFF2-40B4-BE49-F238E27FC236}">
              <a16:creationId xmlns:a16="http://schemas.microsoft.com/office/drawing/2014/main" id="{87409160-E628-4E6F-A904-4E1D5B9998D1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64" name="Straight Connector 1063">
            <a:extLst>
              <a:ext uri="{FF2B5EF4-FFF2-40B4-BE49-F238E27FC236}">
                <a16:creationId xmlns:a16="http://schemas.microsoft.com/office/drawing/2014/main" id="{193DAC02-90FE-7A75-9653-47FDB262A7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65" name="Straight Connector 529">
            <a:extLst>
              <a:ext uri="{FF2B5EF4-FFF2-40B4-BE49-F238E27FC236}">
                <a16:creationId xmlns:a16="http://schemas.microsoft.com/office/drawing/2014/main" id="{F03322AE-5190-B6EC-0E16-8D216009BA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6" name="Straight Connector 531">
            <a:extLst>
              <a:ext uri="{FF2B5EF4-FFF2-40B4-BE49-F238E27FC236}">
                <a16:creationId xmlns:a16="http://schemas.microsoft.com/office/drawing/2014/main" id="{FD7B8B61-CAD6-E31F-67FB-F3F16277DD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7" name="Straight Connector 533">
            <a:extLst>
              <a:ext uri="{FF2B5EF4-FFF2-40B4-BE49-F238E27FC236}">
                <a16:creationId xmlns:a16="http://schemas.microsoft.com/office/drawing/2014/main" id="{61C6CA1F-2C66-EB05-9F79-3884D8A9B3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8" name="Straight Connector 535">
            <a:extLst>
              <a:ext uri="{FF2B5EF4-FFF2-40B4-BE49-F238E27FC236}">
                <a16:creationId xmlns:a16="http://schemas.microsoft.com/office/drawing/2014/main" id="{4E1518AA-11A6-6FA9-84C8-FC305C7162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9" name="Straight Connector 537">
            <a:extLst>
              <a:ext uri="{FF2B5EF4-FFF2-40B4-BE49-F238E27FC236}">
                <a16:creationId xmlns:a16="http://schemas.microsoft.com/office/drawing/2014/main" id="{C68495B3-6A07-7531-A822-DDE602F04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0" name="Group 1008">
          <a:extLst>
            <a:ext uri="{FF2B5EF4-FFF2-40B4-BE49-F238E27FC236}">
              <a16:creationId xmlns:a16="http://schemas.microsoft.com/office/drawing/2014/main" id="{2D2C5D22-2005-4FC4-A0FE-705E0A95829D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71" name="Straight Connector 1070">
            <a:extLst>
              <a:ext uri="{FF2B5EF4-FFF2-40B4-BE49-F238E27FC236}">
                <a16:creationId xmlns:a16="http://schemas.microsoft.com/office/drawing/2014/main" id="{0CF436CE-4C4A-B800-864B-8429EB40CF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2" name="Straight Connector 529">
            <a:extLst>
              <a:ext uri="{FF2B5EF4-FFF2-40B4-BE49-F238E27FC236}">
                <a16:creationId xmlns:a16="http://schemas.microsoft.com/office/drawing/2014/main" id="{014339A1-7DE6-6A29-1D59-19DC342FCD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3" name="Straight Connector 531">
            <a:extLst>
              <a:ext uri="{FF2B5EF4-FFF2-40B4-BE49-F238E27FC236}">
                <a16:creationId xmlns:a16="http://schemas.microsoft.com/office/drawing/2014/main" id="{BDC757BE-0B61-45FA-2BB2-6A5D454803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4" name="Straight Connector 533">
            <a:extLst>
              <a:ext uri="{FF2B5EF4-FFF2-40B4-BE49-F238E27FC236}">
                <a16:creationId xmlns:a16="http://schemas.microsoft.com/office/drawing/2014/main" id="{246049E6-F066-D803-F655-D6BD29C64C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5" name="Straight Connector 535">
            <a:extLst>
              <a:ext uri="{FF2B5EF4-FFF2-40B4-BE49-F238E27FC236}">
                <a16:creationId xmlns:a16="http://schemas.microsoft.com/office/drawing/2014/main" id="{B51E9CB4-C054-6F18-02A3-A2FC87C24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6" name="Straight Connector 537">
            <a:extLst>
              <a:ext uri="{FF2B5EF4-FFF2-40B4-BE49-F238E27FC236}">
                <a16:creationId xmlns:a16="http://schemas.microsoft.com/office/drawing/2014/main" id="{31A2EE9D-99A4-CBE9-9C43-C404E00ED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7" name="Group 1008">
          <a:extLst>
            <a:ext uri="{FF2B5EF4-FFF2-40B4-BE49-F238E27FC236}">
              <a16:creationId xmlns:a16="http://schemas.microsoft.com/office/drawing/2014/main" id="{C1EF3E78-4E0D-48CD-9EE9-FA1BA5FCA27C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78" name="Straight Connector 1077">
            <a:extLst>
              <a:ext uri="{FF2B5EF4-FFF2-40B4-BE49-F238E27FC236}">
                <a16:creationId xmlns:a16="http://schemas.microsoft.com/office/drawing/2014/main" id="{158CD503-81EB-BB31-5FCF-56D749389C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9" name="Straight Connector 529">
            <a:extLst>
              <a:ext uri="{FF2B5EF4-FFF2-40B4-BE49-F238E27FC236}">
                <a16:creationId xmlns:a16="http://schemas.microsoft.com/office/drawing/2014/main" id="{05116493-EAEA-AB8D-0707-425B278A8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0" name="Straight Connector 531">
            <a:extLst>
              <a:ext uri="{FF2B5EF4-FFF2-40B4-BE49-F238E27FC236}">
                <a16:creationId xmlns:a16="http://schemas.microsoft.com/office/drawing/2014/main" id="{5450FEC4-2EE0-F138-1A65-7FECE7802E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1" name="Straight Connector 533">
            <a:extLst>
              <a:ext uri="{FF2B5EF4-FFF2-40B4-BE49-F238E27FC236}">
                <a16:creationId xmlns:a16="http://schemas.microsoft.com/office/drawing/2014/main" id="{5168E2D9-669B-C0EE-D7EF-FEB314E651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2" name="Straight Connector 535">
            <a:extLst>
              <a:ext uri="{FF2B5EF4-FFF2-40B4-BE49-F238E27FC236}">
                <a16:creationId xmlns:a16="http://schemas.microsoft.com/office/drawing/2014/main" id="{CF4A2ABA-FB86-77DF-535D-4E7B63C2B7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3" name="Straight Connector 537">
            <a:extLst>
              <a:ext uri="{FF2B5EF4-FFF2-40B4-BE49-F238E27FC236}">
                <a16:creationId xmlns:a16="http://schemas.microsoft.com/office/drawing/2014/main" id="{5AD4C9F4-3F4F-AD23-30D1-2B93C80794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84" name="Group 1008">
          <a:extLst>
            <a:ext uri="{FF2B5EF4-FFF2-40B4-BE49-F238E27FC236}">
              <a16:creationId xmlns:a16="http://schemas.microsoft.com/office/drawing/2014/main" id="{CACAE110-E5F4-46E3-8B76-917178FA7654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85" name="Straight Connector 1084">
            <a:extLst>
              <a:ext uri="{FF2B5EF4-FFF2-40B4-BE49-F238E27FC236}">
                <a16:creationId xmlns:a16="http://schemas.microsoft.com/office/drawing/2014/main" id="{A93B0070-8A57-C318-BB26-74182417BD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86" name="Straight Connector 529">
            <a:extLst>
              <a:ext uri="{FF2B5EF4-FFF2-40B4-BE49-F238E27FC236}">
                <a16:creationId xmlns:a16="http://schemas.microsoft.com/office/drawing/2014/main" id="{FC540FA7-B63A-F833-1688-9BAC03990B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7" name="Straight Connector 531">
            <a:extLst>
              <a:ext uri="{FF2B5EF4-FFF2-40B4-BE49-F238E27FC236}">
                <a16:creationId xmlns:a16="http://schemas.microsoft.com/office/drawing/2014/main" id="{3A81C4E7-9808-774D-0C17-5751398F71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8" name="Straight Connector 533">
            <a:extLst>
              <a:ext uri="{FF2B5EF4-FFF2-40B4-BE49-F238E27FC236}">
                <a16:creationId xmlns:a16="http://schemas.microsoft.com/office/drawing/2014/main" id="{8B89C57B-9BCD-9421-FFDD-D2152382E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9" name="Straight Connector 535">
            <a:extLst>
              <a:ext uri="{FF2B5EF4-FFF2-40B4-BE49-F238E27FC236}">
                <a16:creationId xmlns:a16="http://schemas.microsoft.com/office/drawing/2014/main" id="{F4CBC645-1926-D1C3-B584-141283991A9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0" name="Straight Connector 537">
            <a:extLst>
              <a:ext uri="{FF2B5EF4-FFF2-40B4-BE49-F238E27FC236}">
                <a16:creationId xmlns:a16="http://schemas.microsoft.com/office/drawing/2014/main" id="{8EFD788F-03F6-5DD1-F819-FE61871A81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1" name="Group 1008">
          <a:extLst>
            <a:ext uri="{FF2B5EF4-FFF2-40B4-BE49-F238E27FC236}">
              <a16:creationId xmlns:a16="http://schemas.microsoft.com/office/drawing/2014/main" id="{676434EB-FA95-4973-8AA0-9DC0CFAD1604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92" name="Straight Connector 1091">
            <a:extLst>
              <a:ext uri="{FF2B5EF4-FFF2-40B4-BE49-F238E27FC236}">
                <a16:creationId xmlns:a16="http://schemas.microsoft.com/office/drawing/2014/main" id="{8F59A6C7-C3F8-CDF7-9DC1-67BB21945FD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93" name="Straight Connector 529">
            <a:extLst>
              <a:ext uri="{FF2B5EF4-FFF2-40B4-BE49-F238E27FC236}">
                <a16:creationId xmlns:a16="http://schemas.microsoft.com/office/drawing/2014/main" id="{F761AD39-E2B9-0829-C82E-9ABB02AEAD8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4" name="Straight Connector 531">
            <a:extLst>
              <a:ext uri="{FF2B5EF4-FFF2-40B4-BE49-F238E27FC236}">
                <a16:creationId xmlns:a16="http://schemas.microsoft.com/office/drawing/2014/main" id="{BAC870A3-7220-D490-19B1-E6B59B010A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5" name="Straight Connector 533">
            <a:extLst>
              <a:ext uri="{FF2B5EF4-FFF2-40B4-BE49-F238E27FC236}">
                <a16:creationId xmlns:a16="http://schemas.microsoft.com/office/drawing/2014/main" id="{D1FEE376-553A-2EFE-75AB-CEC86EED1B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6" name="Straight Connector 535">
            <a:extLst>
              <a:ext uri="{FF2B5EF4-FFF2-40B4-BE49-F238E27FC236}">
                <a16:creationId xmlns:a16="http://schemas.microsoft.com/office/drawing/2014/main" id="{C99864CB-96D8-BF65-9804-A773CE0AF8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7" name="Straight Connector 537">
            <a:extLst>
              <a:ext uri="{FF2B5EF4-FFF2-40B4-BE49-F238E27FC236}">
                <a16:creationId xmlns:a16="http://schemas.microsoft.com/office/drawing/2014/main" id="{E4F56EBE-04C4-9EE5-CAAF-D8C2DD7EC8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8" name="Group 1008">
          <a:extLst>
            <a:ext uri="{FF2B5EF4-FFF2-40B4-BE49-F238E27FC236}">
              <a16:creationId xmlns:a16="http://schemas.microsoft.com/office/drawing/2014/main" id="{629C0BB9-95A4-48E8-8DF4-8AE83F599C96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99" name="Straight Connector 1098">
            <a:extLst>
              <a:ext uri="{FF2B5EF4-FFF2-40B4-BE49-F238E27FC236}">
                <a16:creationId xmlns:a16="http://schemas.microsoft.com/office/drawing/2014/main" id="{12F89214-BB34-8126-CCAA-1FC26A2DA7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0" name="Straight Connector 529">
            <a:extLst>
              <a:ext uri="{FF2B5EF4-FFF2-40B4-BE49-F238E27FC236}">
                <a16:creationId xmlns:a16="http://schemas.microsoft.com/office/drawing/2014/main" id="{5036FA4E-5742-CC7A-1B8C-0D4083DAB06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1" name="Straight Connector 531">
            <a:extLst>
              <a:ext uri="{FF2B5EF4-FFF2-40B4-BE49-F238E27FC236}">
                <a16:creationId xmlns:a16="http://schemas.microsoft.com/office/drawing/2014/main" id="{CE270307-9E9E-27D3-9F6E-9D0F4E0F56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2" name="Straight Connector 533">
            <a:extLst>
              <a:ext uri="{FF2B5EF4-FFF2-40B4-BE49-F238E27FC236}">
                <a16:creationId xmlns:a16="http://schemas.microsoft.com/office/drawing/2014/main" id="{45A9D5D1-F444-AD28-528E-F97D4FBBA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3" name="Straight Connector 535">
            <a:extLst>
              <a:ext uri="{FF2B5EF4-FFF2-40B4-BE49-F238E27FC236}">
                <a16:creationId xmlns:a16="http://schemas.microsoft.com/office/drawing/2014/main" id="{ADC4596D-E03C-DFED-F7DF-3CC558DC94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4" name="Straight Connector 537">
            <a:extLst>
              <a:ext uri="{FF2B5EF4-FFF2-40B4-BE49-F238E27FC236}">
                <a16:creationId xmlns:a16="http://schemas.microsoft.com/office/drawing/2014/main" id="{AD421901-37F6-BEEB-D4C6-BA8746A9E8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05" name="Group 1008">
          <a:extLst>
            <a:ext uri="{FF2B5EF4-FFF2-40B4-BE49-F238E27FC236}">
              <a16:creationId xmlns:a16="http://schemas.microsoft.com/office/drawing/2014/main" id="{59E98543-A749-45B4-81AD-86F5624540F6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06" name="Straight Connector 1105">
            <a:extLst>
              <a:ext uri="{FF2B5EF4-FFF2-40B4-BE49-F238E27FC236}">
                <a16:creationId xmlns:a16="http://schemas.microsoft.com/office/drawing/2014/main" id="{BA711E73-B7E9-7B92-E0C0-A6870786D9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7" name="Straight Connector 529">
            <a:extLst>
              <a:ext uri="{FF2B5EF4-FFF2-40B4-BE49-F238E27FC236}">
                <a16:creationId xmlns:a16="http://schemas.microsoft.com/office/drawing/2014/main" id="{6E8793CE-4059-BBCE-7F38-5B2C994F3CC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8" name="Straight Connector 531">
            <a:extLst>
              <a:ext uri="{FF2B5EF4-FFF2-40B4-BE49-F238E27FC236}">
                <a16:creationId xmlns:a16="http://schemas.microsoft.com/office/drawing/2014/main" id="{F0585CF0-FB92-1579-0C1A-009028E85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9" name="Straight Connector 533">
            <a:extLst>
              <a:ext uri="{FF2B5EF4-FFF2-40B4-BE49-F238E27FC236}">
                <a16:creationId xmlns:a16="http://schemas.microsoft.com/office/drawing/2014/main" id="{04A173B3-A928-4671-41B1-89A8C28FB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0" name="Straight Connector 535">
            <a:extLst>
              <a:ext uri="{FF2B5EF4-FFF2-40B4-BE49-F238E27FC236}">
                <a16:creationId xmlns:a16="http://schemas.microsoft.com/office/drawing/2014/main" id="{6F96F3AB-05BB-21F1-5221-0404B3786E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1" name="Straight Connector 537">
            <a:extLst>
              <a:ext uri="{FF2B5EF4-FFF2-40B4-BE49-F238E27FC236}">
                <a16:creationId xmlns:a16="http://schemas.microsoft.com/office/drawing/2014/main" id="{324A6611-22C6-3866-0588-826F220756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2" name="Group 1008">
          <a:extLst>
            <a:ext uri="{FF2B5EF4-FFF2-40B4-BE49-F238E27FC236}">
              <a16:creationId xmlns:a16="http://schemas.microsoft.com/office/drawing/2014/main" id="{FD14E8F6-C4E6-4B16-87B1-9F4C6BEC1BB2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13" name="Straight Connector 1112">
            <a:extLst>
              <a:ext uri="{FF2B5EF4-FFF2-40B4-BE49-F238E27FC236}">
                <a16:creationId xmlns:a16="http://schemas.microsoft.com/office/drawing/2014/main" id="{7C5F211E-1EE2-6E03-36D1-D67DDB62AF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14" name="Straight Connector 529">
            <a:extLst>
              <a:ext uri="{FF2B5EF4-FFF2-40B4-BE49-F238E27FC236}">
                <a16:creationId xmlns:a16="http://schemas.microsoft.com/office/drawing/2014/main" id="{21CF3323-5F17-BD3A-CE8B-F81657F611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5" name="Straight Connector 531">
            <a:extLst>
              <a:ext uri="{FF2B5EF4-FFF2-40B4-BE49-F238E27FC236}">
                <a16:creationId xmlns:a16="http://schemas.microsoft.com/office/drawing/2014/main" id="{4DB76B54-B09B-D4C1-9F85-EE9628F40F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6" name="Straight Connector 533">
            <a:extLst>
              <a:ext uri="{FF2B5EF4-FFF2-40B4-BE49-F238E27FC236}">
                <a16:creationId xmlns:a16="http://schemas.microsoft.com/office/drawing/2014/main" id="{239C02D7-A2EC-375B-0BD9-B5B8797CED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7" name="Straight Connector 535">
            <a:extLst>
              <a:ext uri="{FF2B5EF4-FFF2-40B4-BE49-F238E27FC236}">
                <a16:creationId xmlns:a16="http://schemas.microsoft.com/office/drawing/2014/main" id="{F0B01289-E01E-46C0-C837-AAF143CA64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8" name="Straight Connector 537">
            <a:extLst>
              <a:ext uri="{FF2B5EF4-FFF2-40B4-BE49-F238E27FC236}">
                <a16:creationId xmlns:a16="http://schemas.microsoft.com/office/drawing/2014/main" id="{C96E9356-2FEB-701F-BB71-6B5E7EAD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9" name="Group 1008">
          <a:extLst>
            <a:ext uri="{FF2B5EF4-FFF2-40B4-BE49-F238E27FC236}">
              <a16:creationId xmlns:a16="http://schemas.microsoft.com/office/drawing/2014/main" id="{DF221531-CA41-4E6C-BC0B-C349871372C2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20" name="Straight Connector 1119">
            <a:extLst>
              <a:ext uri="{FF2B5EF4-FFF2-40B4-BE49-F238E27FC236}">
                <a16:creationId xmlns:a16="http://schemas.microsoft.com/office/drawing/2014/main" id="{29874D81-D273-C854-8C41-8E753E939C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1" name="Straight Connector 529">
            <a:extLst>
              <a:ext uri="{FF2B5EF4-FFF2-40B4-BE49-F238E27FC236}">
                <a16:creationId xmlns:a16="http://schemas.microsoft.com/office/drawing/2014/main" id="{0EA8D5C1-95FE-7D42-A087-4288DAC8BD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2" name="Straight Connector 531">
            <a:extLst>
              <a:ext uri="{FF2B5EF4-FFF2-40B4-BE49-F238E27FC236}">
                <a16:creationId xmlns:a16="http://schemas.microsoft.com/office/drawing/2014/main" id="{CE3F0A59-8520-3D4F-BBED-3277A92800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3" name="Straight Connector 533">
            <a:extLst>
              <a:ext uri="{FF2B5EF4-FFF2-40B4-BE49-F238E27FC236}">
                <a16:creationId xmlns:a16="http://schemas.microsoft.com/office/drawing/2014/main" id="{EA411F36-E106-4C0F-93EA-440356344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4" name="Straight Connector 535">
            <a:extLst>
              <a:ext uri="{FF2B5EF4-FFF2-40B4-BE49-F238E27FC236}">
                <a16:creationId xmlns:a16="http://schemas.microsoft.com/office/drawing/2014/main" id="{A7E70638-F210-A474-6A20-0543B4BCCA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5" name="Straight Connector 537">
            <a:extLst>
              <a:ext uri="{FF2B5EF4-FFF2-40B4-BE49-F238E27FC236}">
                <a16:creationId xmlns:a16="http://schemas.microsoft.com/office/drawing/2014/main" id="{F3A4415C-90E0-9786-6E43-DECA30E94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26" name="Group 1008">
          <a:extLst>
            <a:ext uri="{FF2B5EF4-FFF2-40B4-BE49-F238E27FC236}">
              <a16:creationId xmlns:a16="http://schemas.microsoft.com/office/drawing/2014/main" id="{9990AE50-24A7-4A2E-8056-0A03A3B197E0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27" name="Straight Connector 1126">
            <a:extLst>
              <a:ext uri="{FF2B5EF4-FFF2-40B4-BE49-F238E27FC236}">
                <a16:creationId xmlns:a16="http://schemas.microsoft.com/office/drawing/2014/main" id="{632FC32E-97D7-52B8-E6FF-9BDAC0E004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8" name="Straight Connector 529">
            <a:extLst>
              <a:ext uri="{FF2B5EF4-FFF2-40B4-BE49-F238E27FC236}">
                <a16:creationId xmlns:a16="http://schemas.microsoft.com/office/drawing/2014/main" id="{537EBD88-25E4-130F-784C-114B0FB651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9" name="Straight Connector 531">
            <a:extLst>
              <a:ext uri="{FF2B5EF4-FFF2-40B4-BE49-F238E27FC236}">
                <a16:creationId xmlns:a16="http://schemas.microsoft.com/office/drawing/2014/main" id="{4E584B25-449D-38DB-2C8D-F9B4D30FED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0" name="Straight Connector 533">
            <a:extLst>
              <a:ext uri="{FF2B5EF4-FFF2-40B4-BE49-F238E27FC236}">
                <a16:creationId xmlns:a16="http://schemas.microsoft.com/office/drawing/2014/main" id="{0B33C503-8FFC-5F5F-3973-C78027C3C5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1" name="Straight Connector 535">
            <a:extLst>
              <a:ext uri="{FF2B5EF4-FFF2-40B4-BE49-F238E27FC236}">
                <a16:creationId xmlns:a16="http://schemas.microsoft.com/office/drawing/2014/main" id="{C8F0DCB3-E0E9-787A-D100-9D5FDD6BD9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2" name="Straight Connector 537">
            <a:extLst>
              <a:ext uri="{FF2B5EF4-FFF2-40B4-BE49-F238E27FC236}">
                <a16:creationId xmlns:a16="http://schemas.microsoft.com/office/drawing/2014/main" id="{376584FC-DC53-0959-81A1-FB1F4FE8CC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33" name="Group 1008">
          <a:extLst>
            <a:ext uri="{FF2B5EF4-FFF2-40B4-BE49-F238E27FC236}">
              <a16:creationId xmlns:a16="http://schemas.microsoft.com/office/drawing/2014/main" id="{00238303-0C4E-4826-BD3D-9433E53FAB05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34" name="Straight Connector 1133">
            <a:extLst>
              <a:ext uri="{FF2B5EF4-FFF2-40B4-BE49-F238E27FC236}">
                <a16:creationId xmlns:a16="http://schemas.microsoft.com/office/drawing/2014/main" id="{D3C58E29-3760-F102-877A-BB08F8A99B5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35" name="Straight Connector 529">
            <a:extLst>
              <a:ext uri="{FF2B5EF4-FFF2-40B4-BE49-F238E27FC236}">
                <a16:creationId xmlns:a16="http://schemas.microsoft.com/office/drawing/2014/main" id="{5985A67B-4E82-8776-3A4E-07BD2869CD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6" name="Straight Connector 531">
            <a:extLst>
              <a:ext uri="{FF2B5EF4-FFF2-40B4-BE49-F238E27FC236}">
                <a16:creationId xmlns:a16="http://schemas.microsoft.com/office/drawing/2014/main" id="{C93ABDE9-F596-2233-684B-4FDE6AEFE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7" name="Straight Connector 533">
            <a:extLst>
              <a:ext uri="{FF2B5EF4-FFF2-40B4-BE49-F238E27FC236}">
                <a16:creationId xmlns:a16="http://schemas.microsoft.com/office/drawing/2014/main" id="{C1D550AF-EE4C-0C14-B59C-BCBFAA808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8" name="Straight Connector 535">
            <a:extLst>
              <a:ext uri="{FF2B5EF4-FFF2-40B4-BE49-F238E27FC236}">
                <a16:creationId xmlns:a16="http://schemas.microsoft.com/office/drawing/2014/main" id="{4A316063-6E08-72EA-130F-F396FFF3F1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9" name="Straight Connector 537">
            <a:extLst>
              <a:ext uri="{FF2B5EF4-FFF2-40B4-BE49-F238E27FC236}">
                <a16:creationId xmlns:a16="http://schemas.microsoft.com/office/drawing/2014/main" id="{24EA894F-A5E2-3ED1-5305-1F23A5292E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0" name="Group 1008">
          <a:extLst>
            <a:ext uri="{FF2B5EF4-FFF2-40B4-BE49-F238E27FC236}">
              <a16:creationId xmlns:a16="http://schemas.microsoft.com/office/drawing/2014/main" id="{8A1892B4-0CD1-4C5A-A28E-7EDFBE5389B3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41" name="Straight Connector 1140">
            <a:extLst>
              <a:ext uri="{FF2B5EF4-FFF2-40B4-BE49-F238E27FC236}">
                <a16:creationId xmlns:a16="http://schemas.microsoft.com/office/drawing/2014/main" id="{B4919D7A-39D2-6568-2BF2-68B4C5D186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2" name="Straight Connector 529">
            <a:extLst>
              <a:ext uri="{FF2B5EF4-FFF2-40B4-BE49-F238E27FC236}">
                <a16:creationId xmlns:a16="http://schemas.microsoft.com/office/drawing/2014/main" id="{D05A8715-89EC-894D-9569-1D3F36403A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3" name="Straight Connector 531">
            <a:extLst>
              <a:ext uri="{FF2B5EF4-FFF2-40B4-BE49-F238E27FC236}">
                <a16:creationId xmlns:a16="http://schemas.microsoft.com/office/drawing/2014/main" id="{6C1DCB5C-65EB-7E54-25F9-AAA6F55C1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4" name="Straight Connector 533">
            <a:extLst>
              <a:ext uri="{FF2B5EF4-FFF2-40B4-BE49-F238E27FC236}">
                <a16:creationId xmlns:a16="http://schemas.microsoft.com/office/drawing/2014/main" id="{B637629B-6246-9D2E-0AE6-D4C17BD770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5" name="Straight Connector 535">
            <a:extLst>
              <a:ext uri="{FF2B5EF4-FFF2-40B4-BE49-F238E27FC236}">
                <a16:creationId xmlns:a16="http://schemas.microsoft.com/office/drawing/2014/main" id="{8C6E3874-2962-2DFC-9F66-180FC06513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6" name="Straight Connector 537">
            <a:extLst>
              <a:ext uri="{FF2B5EF4-FFF2-40B4-BE49-F238E27FC236}">
                <a16:creationId xmlns:a16="http://schemas.microsoft.com/office/drawing/2014/main" id="{51DC9DE1-E9A0-A81E-F693-4A71E656E0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7" name="Group 1008">
          <a:extLst>
            <a:ext uri="{FF2B5EF4-FFF2-40B4-BE49-F238E27FC236}">
              <a16:creationId xmlns:a16="http://schemas.microsoft.com/office/drawing/2014/main" id="{945682AC-30E5-4BC8-8D5A-09119FBC8869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48" name="Straight Connector 1147">
            <a:extLst>
              <a:ext uri="{FF2B5EF4-FFF2-40B4-BE49-F238E27FC236}">
                <a16:creationId xmlns:a16="http://schemas.microsoft.com/office/drawing/2014/main" id="{F4ABFED7-163C-37C7-8B77-F9B1569A10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9" name="Straight Connector 529">
            <a:extLst>
              <a:ext uri="{FF2B5EF4-FFF2-40B4-BE49-F238E27FC236}">
                <a16:creationId xmlns:a16="http://schemas.microsoft.com/office/drawing/2014/main" id="{F0DB7512-FB05-6690-3B88-8963254EF2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0" name="Straight Connector 531">
            <a:extLst>
              <a:ext uri="{FF2B5EF4-FFF2-40B4-BE49-F238E27FC236}">
                <a16:creationId xmlns:a16="http://schemas.microsoft.com/office/drawing/2014/main" id="{E3C2D74F-B26A-1450-C3FA-0E2D98ABB3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1" name="Straight Connector 533">
            <a:extLst>
              <a:ext uri="{FF2B5EF4-FFF2-40B4-BE49-F238E27FC236}">
                <a16:creationId xmlns:a16="http://schemas.microsoft.com/office/drawing/2014/main" id="{45E69A8B-5070-0A9C-CB2B-02CAB921B1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2" name="Straight Connector 535">
            <a:extLst>
              <a:ext uri="{FF2B5EF4-FFF2-40B4-BE49-F238E27FC236}">
                <a16:creationId xmlns:a16="http://schemas.microsoft.com/office/drawing/2014/main" id="{886036ED-1D7B-B116-3402-991218AF73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3" name="Straight Connector 537">
            <a:extLst>
              <a:ext uri="{FF2B5EF4-FFF2-40B4-BE49-F238E27FC236}">
                <a16:creationId xmlns:a16="http://schemas.microsoft.com/office/drawing/2014/main" id="{81DF06AF-6A22-AD9F-6D33-4A3A6DDD8A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54" name="Group 1008">
          <a:extLst>
            <a:ext uri="{FF2B5EF4-FFF2-40B4-BE49-F238E27FC236}">
              <a16:creationId xmlns:a16="http://schemas.microsoft.com/office/drawing/2014/main" id="{59A5F84F-8010-475A-94F4-4EAA82AC438D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55" name="Straight Connector 1154">
            <a:extLst>
              <a:ext uri="{FF2B5EF4-FFF2-40B4-BE49-F238E27FC236}">
                <a16:creationId xmlns:a16="http://schemas.microsoft.com/office/drawing/2014/main" id="{7F13CC66-9FD4-F97F-E986-9E4C8997E4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56" name="Straight Connector 529">
            <a:extLst>
              <a:ext uri="{FF2B5EF4-FFF2-40B4-BE49-F238E27FC236}">
                <a16:creationId xmlns:a16="http://schemas.microsoft.com/office/drawing/2014/main" id="{6C1D927C-E87D-DE82-FBBE-725A4398835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7" name="Straight Connector 531">
            <a:extLst>
              <a:ext uri="{FF2B5EF4-FFF2-40B4-BE49-F238E27FC236}">
                <a16:creationId xmlns:a16="http://schemas.microsoft.com/office/drawing/2014/main" id="{1F8B95F7-F782-0D8D-A3C6-B200FD5370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8" name="Straight Connector 533">
            <a:extLst>
              <a:ext uri="{FF2B5EF4-FFF2-40B4-BE49-F238E27FC236}">
                <a16:creationId xmlns:a16="http://schemas.microsoft.com/office/drawing/2014/main" id="{818DE05C-B434-88A2-8BD4-F0BFC09169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9" name="Straight Connector 535">
            <a:extLst>
              <a:ext uri="{FF2B5EF4-FFF2-40B4-BE49-F238E27FC236}">
                <a16:creationId xmlns:a16="http://schemas.microsoft.com/office/drawing/2014/main" id="{B9AF21A3-C262-9CCF-F228-61676BBE5C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0" name="Straight Connector 537">
            <a:extLst>
              <a:ext uri="{FF2B5EF4-FFF2-40B4-BE49-F238E27FC236}">
                <a16:creationId xmlns:a16="http://schemas.microsoft.com/office/drawing/2014/main" id="{6DDE977A-4E78-4BB1-9EFC-792D9CCE11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1" name="Group 1008">
          <a:extLst>
            <a:ext uri="{FF2B5EF4-FFF2-40B4-BE49-F238E27FC236}">
              <a16:creationId xmlns:a16="http://schemas.microsoft.com/office/drawing/2014/main" id="{0EA03C05-3BD4-4F77-B41D-5F46FEB8D3E0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62" name="Straight Connector 1161">
            <a:extLst>
              <a:ext uri="{FF2B5EF4-FFF2-40B4-BE49-F238E27FC236}">
                <a16:creationId xmlns:a16="http://schemas.microsoft.com/office/drawing/2014/main" id="{CC99F769-490D-087E-E915-261896289A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63" name="Straight Connector 529">
            <a:extLst>
              <a:ext uri="{FF2B5EF4-FFF2-40B4-BE49-F238E27FC236}">
                <a16:creationId xmlns:a16="http://schemas.microsoft.com/office/drawing/2014/main" id="{1A8C5819-1878-CA53-AB37-E38F9170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4" name="Straight Connector 531">
            <a:extLst>
              <a:ext uri="{FF2B5EF4-FFF2-40B4-BE49-F238E27FC236}">
                <a16:creationId xmlns:a16="http://schemas.microsoft.com/office/drawing/2014/main" id="{6B0A002C-3DA4-49F5-D880-2CBDF83B1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5" name="Straight Connector 533">
            <a:extLst>
              <a:ext uri="{FF2B5EF4-FFF2-40B4-BE49-F238E27FC236}">
                <a16:creationId xmlns:a16="http://schemas.microsoft.com/office/drawing/2014/main" id="{1538AFA1-62AD-CAAE-B47E-0EFEC94122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6" name="Straight Connector 535">
            <a:extLst>
              <a:ext uri="{FF2B5EF4-FFF2-40B4-BE49-F238E27FC236}">
                <a16:creationId xmlns:a16="http://schemas.microsoft.com/office/drawing/2014/main" id="{A1ABD1C8-1DB4-7C27-83C8-26F4860795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7" name="Straight Connector 537">
            <a:extLst>
              <a:ext uri="{FF2B5EF4-FFF2-40B4-BE49-F238E27FC236}">
                <a16:creationId xmlns:a16="http://schemas.microsoft.com/office/drawing/2014/main" id="{0236DB2B-C905-08DB-B7CA-8603906196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8" name="Group 1008">
          <a:extLst>
            <a:ext uri="{FF2B5EF4-FFF2-40B4-BE49-F238E27FC236}">
              <a16:creationId xmlns:a16="http://schemas.microsoft.com/office/drawing/2014/main" id="{226D08E5-4D66-4363-B931-34F0D805CBFB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69" name="Straight Connector 1168">
            <a:extLst>
              <a:ext uri="{FF2B5EF4-FFF2-40B4-BE49-F238E27FC236}">
                <a16:creationId xmlns:a16="http://schemas.microsoft.com/office/drawing/2014/main" id="{D7D0A190-DD72-CD3F-2BB1-54D6E0A4D7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0" name="Straight Connector 529">
            <a:extLst>
              <a:ext uri="{FF2B5EF4-FFF2-40B4-BE49-F238E27FC236}">
                <a16:creationId xmlns:a16="http://schemas.microsoft.com/office/drawing/2014/main" id="{CA3A45CE-5EDE-630C-A699-4A9D3493B9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1" name="Straight Connector 531">
            <a:extLst>
              <a:ext uri="{FF2B5EF4-FFF2-40B4-BE49-F238E27FC236}">
                <a16:creationId xmlns:a16="http://schemas.microsoft.com/office/drawing/2014/main" id="{E19C1FC4-05C1-FD70-9CD2-FCFBD06761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2" name="Straight Connector 533">
            <a:extLst>
              <a:ext uri="{FF2B5EF4-FFF2-40B4-BE49-F238E27FC236}">
                <a16:creationId xmlns:a16="http://schemas.microsoft.com/office/drawing/2014/main" id="{A8AF163A-7CE8-1E59-BF05-87CF47CE59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3" name="Straight Connector 535">
            <a:extLst>
              <a:ext uri="{FF2B5EF4-FFF2-40B4-BE49-F238E27FC236}">
                <a16:creationId xmlns:a16="http://schemas.microsoft.com/office/drawing/2014/main" id="{BCDCB6EA-7187-041C-8999-5DD0679E5B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4" name="Straight Connector 537">
            <a:extLst>
              <a:ext uri="{FF2B5EF4-FFF2-40B4-BE49-F238E27FC236}">
                <a16:creationId xmlns:a16="http://schemas.microsoft.com/office/drawing/2014/main" id="{D45C1422-4AB9-2190-16D6-6A5EC52908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75" name="Group 1008">
          <a:extLst>
            <a:ext uri="{FF2B5EF4-FFF2-40B4-BE49-F238E27FC236}">
              <a16:creationId xmlns:a16="http://schemas.microsoft.com/office/drawing/2014/main" id="{976088DA-C5D6-4D37-9F42-EFD5155A8223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76" name="Straight Connector 1175">
            <a:extLst>
              <a:ext uri="{FF2B5EF4-FFF2-40B4-BE49-F238E27FC236}">
                <a16:creationId xmlns:a16="http://schemas.microsoft.com/office/drawing/2014/main" id="{7C6903BA-4569-873C-C57E-BD69274058D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7" name="Straight Connector 529">
            <a:extLst>
              <a:ext uri="{FF2B5EF4-FFF2-40B4-BE49-F238E27FC236}">
                <a16:creationId xmlns:a16="http://schemas.microsoft.com/office/drawing/2014/main" id="{DCBF83C9-97BA-B4D6-8858-E76CB785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8" name="Straight Connector 531">
            <a:extLst>
              <a:ext uri="{FF2B5EF4-FFF2-40B4-BE49-F238E27FC236}">
                <a16:creationId xmlns:a16="http://schemas.microsoft.com/office/drawing/2014/main" id="{00A707D2-2AD9-CBBF-D62E-7E2A49EF18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9" name="Straight Connector 533">
            <a:extLst>
              <a:ext uri="{FF2B5EF4-FFF2-40B4-BE49-F238E27FC236}">
                <a16:creationId xmlns:a16="http://schemas.microsoft.com/office/drawing/2014/main" id="{A947F624-1D76-0EAB-DDA2-FE9A869C73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0" name="Straight Connector 535">
            <a:extLst>
              <a:ext uri="{FF2B5EF4-FFF2-40B4-BE49-F238E27FC236}">
                <a16:creationId xmlns:a16="http://schemas.microsoft.com/office/drawing/2014/main" id="{DD29EEA8-23B5-6C3B-DCEC-AC4AF070C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1" name="Straight Connector 537">
            <a:extLst>
              <a:ext uri="{FF2B5EF4-FFF2-40B4-BE49-F238E27FC236}">
                <a16:creationId xmlns:a16="http://schemas.microsoft.com/office/drawing/2014/main" id="{3CC4FD3A-870D-35D9-BEB6-DD8DA67D85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82" name="Group 1008">
          <a:extLst>
            <a:ext uri="{FF2B5EF4-FFF2-40B4-BE49-F238E27FC236}">
              <a16:creationId xmlns:a16="http://schemas.microsoft.com/office/drawing/2014/main" id="{5AB02122-1691-4F98-99A5-CB65CC4D458A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83" name="Straight Connector 1182">
            <a:extLst>
              <a:ext uri="{FF2B5EF4-FFF2-40B4-BE49-F238E27FC236}">
                <a16:creationId xmlns:a16="http://schemas.microsoft.com/office/drawing/2014/main" id="{E7308A84-813A-8B2A-1468-DDF0BD9094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84" name="Straight Connector 529">
            <a:extLst>
              <a:ext uri="{FF2B5EF4-FFF2-40B4-BE49-F238E27FC236}">
                <a16:creationId xmlns:a16="http://schemas.microsoft.com/office/drawing/2014/main" id="{8FA592D9-07A5-8421-3140-B6CD6CABA7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5" name="Straight Connector 531">
            <a:extLst>
              <a:ext uri="{FF2B5EF4-FFF2-40B4-BE49-F238E27FC236}">
                <a16:creationId xmlns:a16="http://schemas.microsoft.com/office/drawing/2014/main" id="{8C3EFBFD-F09D-0EFD-92DE-83AFF0ECBC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6" name="Straight Connector 533">
            <a:extLst>
              <a:ext uri="{FF2B5EF4-FFF2-40B4-BE49-F238E27FC236}">
                <a16:creationId xmlns:a16="http://schemas.microsoft.com/office/drawing/2014/main" id="{50CBE20E-B675-171F-4E98-E9B7743382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7" name="Straight Connector 535">
            <a:extLst>
              <a:ext uri="{FF2B5EF4-FFF2-40B4-BE49-F238E27FC236}">
                <a16:creationId xmlns:a16="http://schemas.microsoft.com/office/drawing/2014/main" id="{6D19F627-A7FB-3BC4-EF8E-84311BFC79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8" name="Straight Connector 537">
            <a:extLst>
              <a:ext uri="{FF2B5EF4-FFF2-40B4-BE49-F238E27FC236}">
                <a16:creationId xmlns:a16="http://schemas.microsoft.com/office/drawing/2014/main" id="{2F431346-5936-37F9-D62A-285095E5F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53</xdr:row>
      <xdr:rowOff>57150</xdr:rowOff>
    </xdr:from>
    <xdr:to>
      <xdr:col>17</xdr:col>
      <xdr:colOff>0</xdr:colOff>
      <xdr:row>55</xdr:row>
      <xdr:rowOff>0</xdr:rowOff>
    </xdr:to>
    <xdr:sp macro="" textlink="">
      <xdr:nvSpPr>
        <xdr:cNvPr id="1189" name="AutoShape 46">
          <a:extLst>
            <a:ext uri="{FF2B5EF4-FFF2-40B4-BE49-F238E27FC236}">
              <a16:creationId xmlns:a16="http://schemas.microsoft.com/office/drawing/2014/main" id="{F723849B-5262-481E-B7C7-88607A6F81D7}"/>
            </a:ext>
          </a:extLst>
        </xdr:cNvPr>
        <xdr:cNvSpPr>
          <a:spLocks noChangeArrowheads="1"/>
        </xdr:cNvSpPr>
      </xdr:nvSpPr>
      <xdr:spPr bwMode="auto">
        <a:xfrm>
          <a:off x="4895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53</xdr:row>
      <xdr:rowOff>57150</xdr:rowOff>
    </xdr:from>
    <xdr:to>
      <xdr:col>19</xdr:col>
      <xdr:colOff>0</xdr:colOff>
      <xdr:row>55</xdr:row>
      <xdr:rowOff>0</xdr:rowOff>
    </xdr:to>
    <xdr:sp macro="" textlink="">
      <xdr:nvSpPr>
        <xdr:cNvPr id="1190" name="AutoShape 46">
          <a:extLst>
            <a:ext uri="{FF2B5EF4-FFF2-40B4-BE49-F238E27FC236}">
              <a16:creationId xmlns:a16="http://schemas.microsoft.com/office/drawing/2014/main" id="{12022C38-6906-4453-9BC2-B00502373C8D}"/>
            </a:ext>
          </a:extLst>
        </xdr:cNvPr>
        <xdr:cNvSpPr>
          <a:spLocks noChangeArrowheads="1"/>
        </xdr:cNvSpPr>
      </xdr:nvSpPr>
      <xdr:spPr bwMode="auto">
        <a:xfrm>
          <a:off x="5467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3887</xdr:colOff>
      <xdr:row>53</xdr:row>
      <xdr:rowOff>46566</xdr:rowOff>
    </xdr:from>
    <xdr:to>
      <xdr:col>21</xdr:col>
      <xdr:colOff>1</xdr:colOff>
      <xdr:row>54</xdr:row>
      <xdr:rowOff>179916</xdr:rowOff>
    </xdr:to>
    <xdr:sp macro="" textlink="">
      <xdr:nvSpPr>
        <xdr:cNvPr id="1191" name="AutoShape 46">
          <a:extLst>
            <a:ext uri="{FF2B5EF4-FFF2-40B4-BE49-F238E27FC236}">
              <a16:creationId xmlns:a16="http://schemas.microsoft.com/office/drawing/2014/main" id="{D8FFDA74-C8EE-4D74-BE30-06D29E39AD02}"/>
            </a:ext>
          </a:extLst>
        </xdr:cNvPr>
        <xdr:cNvSpPr>
          <a:spLocks noChangeArrowheads="1"/>
        </xdr:cNvSpPr>
      </xdr:nvSpPr>
      <xdr:spPr bwMode="auto">
        <a:xfrm>
          <a:off x="6457560" y="10757331"/>
          <a:ext cx="336293" cy="327738"/>
        </a:xfrm>
        <a:prstGeom prst="triangle">
          <a:avLst>
            <a:gd name="adj" fmla="val 50000"/>
          </a:avLst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53</xdr:row>
      <xdr:rowOff>58317</xdr:rowOff>
    </xdr:from>
    <xdr:to>
      <xdr:col>23</xdr:col>
      <xdr:colOff>0</xdr:colOff>
      <xdr:row>55</xdr:row>
      <xdr:rowOff>10242</xdr:rowOff>
    </xdr:to>
    <xdr:sp macro="" textlink="">
      <xdr:nvSpPr>
        <xdr:cNvPr id="1192" name="AutoShape 46">
          <a:extLst>
            <a:ext uri="{FF2B5EF4-FFF2-40B4-BE49-F238E27FC236}">
              <a16:creationId xmlns:a16="http://schemas.microsoft.com/office/drawing/2014/main" id="{06D128F0-E6AB-4CCE-B638-C68CDCFD6F4D}"/>
            </a:ext>
          </a:extLst>
        </xdr:cNvPr>
        <xdr:cNvSpPr>
          <a:spLocks noChangeArrowheads="1"/>
        </xdr:cNvSpPr>
      </xdr:nvSpPr>
      <xdr:spPr bwMode="auto">
        <a:xfrm>
          <a:off x="7075714" y="10769082"/>
          <a:ext cx="340179" cy="340701"/>
        </a:xfrm>
        <a:prstGeom prst="triangle">
          <a:avLst>
            <a:gd name="adj" fmla="val 47873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53</xdr:row>
      <xdr:rowOff>57150</xdr:rowOff>
    </xdr:from>
    <xdr:to>
      <xdr:col>25</xdr:col>
      <xdr:colOff>0</xdr:colOff>
      <xdr:row>55</xdr:row>
      <xdr:rowOff>0</xdr:rowOff>
    </xdr:to>
    <xdr:sp macro="" textlink="">
      <xdr:nvSpPr>
        <xdr:cNvPr id="1193" name="AutoShape 46">
          <a:extLst>
            <a:ext uri="{FF2B5EF4-FFF2-40B4-BE49-F238E27FC236}">
              <a16:creationId xmlns:a16="http://schemas.microsoft.com/office/drawing/2014/main" id="{BC797F8B-E26D-4139-9E1C-E5DEDDC96131}"/>
            </a:ext>
          </a:extLst>
        </xdr:cNvPr>
        <xdr:cNvSpPr>
          <a:spLocks noChangeArrowheads="1"/>
        </xdr:cNvSpPr>
      </xdr:nvSpPr>
      <xdr:spPr bwMode="auto">
        <a:xfrm>
          <a:off x="7181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53</xdr:row>
      <xdr:rowOff>57150</xdr:rowOff>
    </xdr:from>
    <xdr:to>
      <xdr:col>27</xdr:col>
      <xdr:colOff>0</xdr:colOff>
      <xdr:row>55</xdr:row>
      <xdr:rowOff>0</xdr:rowOff>
    </xdr:to>
    <xdr:sp macro="" textlink="">
      <xdr:nvSpPr>
        <xdr:cNvPr id="1194" name="AutoShape 46">
          <a:extLst>
            <a:ext uri="{FF2B5EF4-FFF2-40B4-BE49-F238E27FC236}">
              <a16:creationId xmlns:a16="http://schemas.microsoft.com/office/drawing/2014/main" id="{088783F3-E50B-4865-9617-2AA8C99DA850}"/>
            </a:ext>
          </a:extLst>
        </xdr:cNvPr>
        <xdr:cNvSpPr>
          <a:spLocks noChangeArrowheads="1"/>
        </xdr:cNvSpPr>
      </xdr:nvSpPr>
      <xdr:spPr bwMode="auto">
        <a:xfrm>
          <a:off x="7753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53</xdr:row>
      <xdr:rowOff>57150</xdr:rowOff>
    </xdr:from>
    <xdr:to>
      <xdr:col>29</xdr:col>
      <xdr:colOff>0</xdr:colOff>
      <xdr:row>55</xdr:row>
      <xdr:rowOff>0</xdr:rowOff>
    </xdr:to>
    <xdr:sp macro="" textlink="">
      <xdr:nvSpPr>
        <xdr:cNvPr id="1195" name="AutoShape 46">
          <a:extLst>
            <a:ext uri="{FF2B5EF4-FFF2-40B4-BE49-F238E27FC236}">
              <a16:creationId xmlns:a16="http://schemas.microsoft.com/office/drawing/2014/main" id="{0A475188-F3BC-44F3-BBFF-39A06BD06499}"/>
            </a:ext>
          </a:extLst>
        </xdr:cNvPr>
        <xdr:cNvSpPr>
          <a:spLocks noChangeArrowheads="1"/>
        </xdr:cNvSpPr>
      </xdr:nvSpPr>
      <xdr:spPr bwMode="auto">
        <a:xfrm>
          <a:off x="8382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53</xdr:row>
      <xdr:rowOff>57150</xdr:rowOff>
    </xdr:from>
    <xdr:to>
      <xdr:col>31</xdr:col>
      <xdr:colOff>0</xdr:colOff>
      <xdr:row>55</xdr:row>
      <xdr:rowOff>0</xdr:rowOff>
    </xdr:to>
    <xdr:sp macro="" textlink="">
      <xdr:nvSpPr>
        <xdr:cNvPr id="1196" name="AutoShape 46">
          <a:extLst>
            <a:ext uri="{FF2B5EF4-FFF2-40B4-BE49-F238E27FC236}">
              <a16:creationId xmlns:a16="http://schemas.microsoft.com/office/drawing/2014/main" id="{64BDC38C-AB19-4A05-A11A-E364376512AC}"/>
            </a:ext>
          </a:extLst>
        </xdr:cNvPr>
        <xdr:cNvSpPr>
          <a:spLocks noChangeArrowheads="1"/>
        </xdr:cNvSpPr>
      </xdr:nvSpPr>
      <xdr:spPr bwMode="auto">
        <a:xfrm>
          <a:off x="8953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53</xdr:row>
      <xdr:rowOff>57150</xdr:rowOff>
    </xdr:from>
    <xdr:to>
      <xdr:col>33</xdr:col>
      <xdr:colOff>0</xdr:colOff>
      <xdr:row>55</xdr:row>
      <xdr:rowOff>0</xdr:rowOff>
    </xdr:to>
    <xdr:sp macro="" textlink="">
      <xdr:nvSpPr>
        <xdr:cNvPr id="1197" name="AutoShape 46">
          <a:extLst>
            <a:ext uri="{FF2B5EF4-FFF2-40B4-BE49-F238E27FC236}">
              <a16:creationId xmlns:a16="http://schemas.microsoft.com/office/drawing/2014/main" id="{B47F7D6F-A6F1-41F4-924D-43F3F602A9F9}"/>
            </a:ext>
          </a:extLst>
        </xdr:cNvPr>
        <xdr:cNvSpPr>
          <a:spLocks noChangeArrowheads="1"/>
        </xdr:cNvSpPr>
      </xdr:nvSpPr>
      <xdr:spPr bwMode="auto">
        <a:xfrm>
          <a:off x="9525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53</xdr:row>
      <xdr:rowOff>57150</xdr:rowOff>
    </xdr:from>
    <xdr:to>
      <xdr:col>35</xdr:col>
      <xdr:colOff>0</xdr:colOff>
      <xdr:row>55</xdr:row>
      <xdr:rowOff>0</xdr:rowOff>
    </xdr:to>
    <xdr:sp macro="" textlink="">
      <xdr:nvSpPr>
        <xdr:cNvPr id="1198" name="AutoShape 46">
          <a:extLst>
            <a:ext uri="{FF2B5EF4-FFF2-40B4-BE49-F238E27FC236}">
              <a16:creationId xmlns:a16="http://schemas.microsoft.com/office/drawing/2014/main" id="{75100050-BE52-4442-BDD5-C51EBA899454}"/>
            </a:ext>
          </a:extLst>
        </xdr:cNvPr>
        <xdr:cNvSpPr>
          <a:spLocks noChangeArrowheads="1"/>
        </xdr:cNvSpPr>
      </xdr:nvSpPr>
      <xdr:spPr bwMode="auto">
        <a:xfrm>
          <a:off x="10096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53</xdr:row>
      <xdr:rowOff>57150</xdr:rowOff>
    </xdr:from>
    <xdr:to>
      <xdr:col>37</xdr:col>
      <xdr:colOff>0</xdr:colOff>
      <xdr:row>55</xdr:row>
      <xdr:rowOff>0</xdr:rowOff>
    </xdr:to>
    <xdr:sp macro="" textlink="">
      <xdr:nvSpPr>
        <xdr:cNvPr id="1199" name="AutoShape 46">
          <a:extLst>
            <a:ext uri="{FF2B5EF4-FFF2-40B4-BE49-F238E27FC236}">
              <a16:creationId xmlns:a16="http://schemas.microsoft.com/office/drawing/2014/main" id="{619615EB-D41A-42A4-8736-D1A92CF593D4}"/>
            </a:ext>
          </a:extLst>
        </xdr:cNvPr>
        <xdr:cNvSpPr>
          <a:spLocks noChangeArrowheads="1"/>
        </xdr:cNvSpPr>
      </xdr:nvSpPr>
      <xdr:spPr bwMode="auto">
        <a:xfrm>
          <a:off x="10668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53</xdr:row>
      <xdr:rowOff>57150</xdr:rowOff>
    </xdr:from>
    <xdr:to>
      <xdr:col>39</xdr:col>
      <xdr:colOff>0</xdr:colOff>
      <xdr:row>55</xdr:row>
      <xdr:rowOff>0</xdr:rowOff>
    </xdr:to>
    <xdr:sp macro="" textlink="">
      <xdr:nvSpPr>
        <xdr:cNvPr id="1200" name="AutoShape 46">
          <a:extLst>
            <a:ext uri="{FF2B5EF4-FFF2-40B4-BE49-F238E27FC236}">
              <a16:creationId xmlns:a16="http://schemas.microsoft.com/office/drawing/2014/main" id="{C07667C2-BFBD-4A19-804F-D9F93FAEC991}"/>
            </a:ext>
          </a:extLst>
        </xdr:cNvPr>
        <xdr:cNvSpPr>
          <a:spLocks noChangeArrowheads="1"/>
        </xdr:cNvSpPr>
      </xdr:nvSpPr>
      <xdr:spPr bwMode="auto">
        <a:xfrm>
          <a:off x="11239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53</xdr:row>
      <xdr:rowOff>57150</xdr:rowOff>
    </xdr:from>
    <xdr:to>
      <xdr:col>41</xdr:col>
      <xdr:colOff>0</xdr:colOff>
      <xdr:row>55</xdr:row>
      <xdr:rowOff>0</xdr:rowOff>
    </xdr:to>
    <xdr:sp macro="" textlink="">
      <xdr:nvSpPr>
        <xdr:cNvPr id="1201" name="AutoShape 46">
          <a:extLst>
            <a:ext uri="{FF2B5EF4-FFF2-40B4-BE49-F238E27FC236}">
              <a16:creationId xmlns:a16="http://schemas.microsoft.com/office/drawing/2014/main" id="{13E6D659-8AF3-4259-B334-C0D21CEFE992}"/>
            </a:ext>
          </a:extLst>
        </xdr:cNvPr>
        <xdr:cNvSpPr>
          <a:spLocks noChangeArrowheads="1"/>
        </xdr:cNvSpPr>
      </xdr:nvSpPr>
      <xdr:spPr bwMode="auto">
        <a:xfrm>
          <a:off x="11811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53</xdr:row>
      <xdr:rowOff>57150</xdr:rowOff>
    </xdr:from>
    <xdr:to>
      <xdr:col>43</xdr:col>
      <xdr:colOff>0</xdr:colOff>
      <xdr:row>55</xdr:row>
      <xdr:rowOff>0</xdr:rowOff>
    </xdr:to>
    <xdr:sp macro="" textlink="">
      <xdr:nvSpPr>
        <xdr:cNvPr id="1202" name="AutoShape 46">
          <a:extLst>
            <a:ext uri="{FF2B5EF4-FFF2-40B4-BE49-F238E27FC236}">
              <a16:creationId xmlns:a16="http://schemas.microsoft.com/office/drawing/2014/main" id="{3F778D70-4836-4581-A3AA-AA6A4AF8B097}"/>
            </a:ext>
          </a:extLst>
        </xdr:cNvPr>
        <xdr:cNvSpPr>
          <a:spLocks noChangeArrowheads="1"/>
        </xdr:cNvSpPr>
      </xdr:nvSpPr>
      <xdr:spPr bwMode="auto">
        <a:xfrm>
          <a:off x="12382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53</xdr:row>
      <xdr:rowOff>57150</xdr:rowOff>
    </xdr:from>
    <xdr:to>
      <xdr:col>45</xdr:col>
      <xdr:colOff>0</xdr:colOff>
      <xdr:row>55</xdr:row>
      <xdr:rowOff>0</xdr:rowOff>
    </xdr:to>
    <xdr:sp macro="" textlink="">
      <xdr:nvSpPr>
        <xdr:cNvPr id="1203" name="AutoShape 46">
          <a:extLst>
            <a:ext uri="{FF2B5EF4-FFF2-40B4-BE49-F238E27FC236}">
              <a16:creationId xmlns:a16="http://schemas.microsoft.com/office/drawing/2014/main" id="{648B5C5A-CC97-474D-89B9-7DA398E9BC93}"/>
            </a:ext>
          </a:extLst>
        </xdr:cNvPr>
        <xdr:cNvSpPr>
          <a:spLocks noChangeArrowheads="1"/>
        </xdr:cNvSpPr>
      </xdr:nvSpPr>
      <xdr:spPr bwMode="auto">
        <a:xfrm>
          <a:off x="12954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53</xdr:row>
      <xdr:rowOff>57150</xdr:rowOff>
    </xdr:from>
    <xdr:to>
      <xdr:col>11</xdr:col>
      <xdr:colOff>0</xdr:colOff>
      <xdr:row>55</xdr:row>
      <xdr:rowOff>0</xdr:rowOff>
    </xdr:to>
    <xdr:sp macro="" textlink="">
      <xdr:nvSpPr>
        <xdr:cNvPr id="1204" name="AutoShape 46">
          <a:extLst>
            <a:ext uri="{FF2B5EF4-FFF2-40B4-BE49-F238E27FC236}">
              <a16:creationId xmlns:a16="http://schemas.microsoft.com/office/drawing/2014/main" id="{9B44CF67-3FD4-4B3D-B396-44B256876EA3}"/>
            </a:ext>
          </a:extLst>
        </xdr:cNvPr>
        <xdr:cNvSpPr>
          <a:spLocks noChangeArrowheads="1"/>
        </xdr:cNvSpPr>
      </xdr:nvSpPr>
      <xdr:spPr bwMode="auto">
        <a:xfrm>
          <a:off x="3181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53</xdr:row>
      <xdr:rowOff>57150</xdr:rowOff>
    </xdr:from>
    <xdr:to>
      <xdr:col>13</xdr:col>
      <xdr:colOff>0</xdr:colOff>
      <xdr:row>55</xdr:row>
      <xdr:rowOff>0</xdr:rowOff>
    </xdr:to>
    <xdr:sp macro="" textlink="">
      <xdr:nvSpPr>
        <xdr:cNvPr id="1205" name="AutoShape 46">
          <a:extLst>
            <a:ext uri="{FF2B5EF4-FFF2-40B4-BE49-F238E27FC236}">
              <a16:creationId xmlns:a16="http://schemas.microsoft.com/office/drawing/2014/main" id="{749FDFE9-03AD-4BC7-82E8-64D85D52E66A}"/>
            </a:ext>
          </a:extLst>
        </xdr:cNvPr>
        <xdr:cNvSpPr>
          <a:spLocks noChangeArrowheads="1"/>
        </xdr:cNvSpPr>
      </xdr:nvSpPr>
      <xdr:spPr bwMode="auto">
        <a:xfrm>
          <a:off x="3752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53</xdr:row>
      <xdr:rowOff>57150</xdr:rowOff>
    </xdr:from>
    <xdr:to>
      <xdr:col>15</xdr:col>
      <xdr:colOff>0</xdr:colOff>
      <xdr:row>55</xdr:row>
      <xdr:rowOff>0</xdr:rowOff>
    </xdr:to>
    <xdr:sp macro="" textlink="">
      <xdr:nvSpPr>
        <xdr:cNvPr id="1206" name="AutoShape 46">
          <a:extLst>
            <a:ext uri="{FF2B5EF4-FFF2-40B4-BE49-F238E27FC236}">
              <a16:creationId xmlns:a16="http://schemas.microsoft.com/office/drawing/2014/main" id="{E97312F3-1BA3-4588-8B66-4CCB8398E70B}"/>
            </a:ext>
          </a:extLst>
        </xdr:cNvPr>
        <xdr:cNvSpPr>
          <a:spLocks noChangeArrowheads="1"/>
        </xdr:cNvSpPr>
      </xdr:nvSpPr>
      <xdr:spPr bwMode="auto">
        <a:xfrm>
          <a:off x="4324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53</xdr:row>
      <xdr:rowOff>57150</xdr:rowOff>
    </xdr:from>
    <xdr:to>
      <xdr:col>9</xdr:col>
      <xdr:colOff>0</xdr:colOff>
      <xdr:row>55</xdr:row>
      <xdr:rowOff>0</xdr:rowOff>
    </xdr:to>
    <xdr:sp macro="" textlink="">
      <xdr:nvSpPr>
        <xdr:cNvPr id="1207" name="AutoShape 46">
          <a:extLst>
            <a:ext uri="{FF2B5EF4-FFF2-40B4-BE49-F238E27FC236}">
              <a16:creationId xmlns:a16="http://schemas.microsoft.com/office/drawing/2014/main" id="{39690C07-95A9-452E-B550-5FE5F5AC0DCC}"/>
            </a:ext>
          </a:extLst>
        </xdr:cNvPr>
        <xdr:cNvSpPr>
          <a:spLocks noChangeArrowheads="1"/>
        </xdr:cNvSpPr>
      </xdr:nvSpPr>
      <xdr:spPr bwMode="auto">
        <a:xfrm>
          <a:off x="2409825" y="1020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53</xdr:row>
      <xdr:rowOff>57150</xdr:rowOff>
    </xdr:from>
    <xdr:to>
      <xdr:col>7</xdr:col>
      <xdr:colOff>0</xdr:colOff>
      <xdr:row>55</xdr:row>
      <xdr:rowOff>0</xdr:rowOff>
    </xdr:to>
    <xdr:sp macro="" textlink="">
      <xdr:nvSpPr>
        <xdr:cNvPr id="1208" name="AutoShape 46">
          <a:extLst>
            <a:ext uri="{FF2B5EF4-FFF2-40B4-BE49-F238E27FC236}">
              <a16:creationId xmlns:a16="http://schemas.microsoft.com/office/drawing/2014/main" id="{C2511FCC-C0FC-4BEB-B34A-AFF711A09894}"/>
            </a:ext>
          </a:extLst>
        </xdr:cNvPr>
        <xdr:cNvSpPr>
          <a:spLocks noChangeArrowheads="1"/>
        </xdr:cNvSpPr>
      </xdr:nvSpPr>
      <xdr:spPr bwMode="auto">
        <a:xfrm>
          <a:off x="1819275" y="10201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53</xdr:row>
      <xdr:rowOff>57150</xdr:rowOff>
    </xdr:from>
    <xdr:to>
      <xdr:col>5</xdr:col>
      <xdr:colOff>0</xdr:colOff>
      <xdr:row>55</xdr:row>
      <xdr:rowOff>0</xdr:rowOff>
    </xdr:to>
    <xdr:sp macro="" textlink="">
      <xdr:nvSpPr>
        <xdr:cNvPr id="1209" name="AutoShape 46">
          <a:extLst>
            <a:ext uri="{FF2B5EF4-FFF2-40B4-BE49-F238E27FC236}">
              <a16:creationId xmlns:a16="http://schemas.microsoft.com/office/drawing/2014/main" id="{2FF0DE4C-1198-4376-B7CC-4AC4D853D75E}"/>
            </a:ext>
          </a:extLst>
        </xdr:cNvPr>
        <xdr:cNvSpPr>
          <a:spLocks noChangeArrowheads="1"/>
        </xdr:cNvSpPr>
      </xdr:nvSpPr>
      <xdr:spPr bwMode="auto">
        <a:xfrm>
          <a:off x="1095375" y="1020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53</xdr:row>
      <xdr:rowOff>57150</xdr:rowOff>
    </xdr:from>
    <xdr:to>
      <xdr:col>3</xdr:col>
      <xdr:colOff>0</xdr:colOff>
      <xdr:row>55</xdr:row>
      <xdr:rowOff>0</xdr:rowOff>
    </xdr:to>
    <xdr:sp macro="" textlink="">
      <xdr:nvSpPr>
        <xdr:cNvPr id="1210" name="AutoShape 46">
          <a:extLst>
            <a:ext uri="{FF2B5EF4-FFF2-40B4-BE49-F238E27FC236}">
              <a16:creationId xmlns:a16="http://schemas.microsoft.com/office/drawing/2014/main" id="{9B403B9A-DA7F-4A9E-819E-B1DA00619649}"/>
            </a:ext>
          </a:extLst>
        </xdr:cNvPr>
        <xdr:cNvSpPr>
          <a:spLocks noChangeArrowheads="1"/>
        </xdr:cNvSpPr>
      </xdr:nvSpPr>
      <xdr:spPr bwMode="auto">
        <a:xfrm>
          <a:off x="523875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1" name="Group 1008">
          <a:extLst>
            <a:ext uri="{FF2B5EF4-FFF2-40B4-BE49-F238E27FC236}">
              <a16:creationId xmlns:a16="http://schemas.microsoft.com/office/drawing/2014/main" id="{F681E9A5-6FC7-4A10-8BA3-148B3205AFEE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12" name="Straight Connector 1211">
            <a:extLst>
              <a:ext uri="{FF2B5EF4-FFF2-40B4-BE49-F238E27FC236}">
                <a16:creationId xmlns:a16="http://schemas.microsoft.com/office/drawing/2014/main" id="{653D5BFD-FEA0-608A-54A4-A7FA6C984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13" name="Straight Connector 529">
            <a:extLst>
              <a:ext uri="{FF2B5EF4-FFF2-40B4-BE49-F238E27FC236}">
                <a16:creationId xmlns:a16="http://schemas.microsoft.com/office/drawing/2014/main" id="{D378F60B-34A5-163E-5983-FB5D5E51A7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4" name="Straight Connector 531">
            <a:extLst>
              <a:ext uri="{FF2B5EF4-FFF2-40B4-BE49-F238E27FC236}">
                <a16:creationId xmlns:a16="http://schemas.microsoft.com/office/drawing/2014/main" id="{9795835D-A4F2-DA92-F493-D4D6CF1DF8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5" name="Straight Connector 533">
            <a:extLst>
              <a:ext uri="{FF2B5EF4-FFF2-40B4-BE49-F238E27FC236}">
                <a16:creationId xmlns:a16="http://schemas.microsoft.com/office/drawing/2014/main" id="{0C2979CD-7634-74BA-A29B-7B9E1854D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6" name="Straight Connector 535">
            <a:extLst>
              <a:ext uri="{FF2B5EF4-FFF2-40B4-BE49-F238E27FC236}">
                <a16:creationId xmlns:a16="http://schemas.microsoft.com/office/drawing/2014/main" id="{5980BA51-1DCA-2EE2-7ABF-1D5B6CF490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7" name="Straight Connector 537">
            <a:extLst>
              <a:ext uri="{FF2B5EF4-FFF2-40B4-BE49-F238E27FC236}">
                <a16:creationId xmlns:a16="http://schemas.microsoft.com/office/drawing/2014/main" id="{79FCA874-35E2-2727-B14B-32516960CE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8" name="Group 1008">
          <a:extLst>
            <a:ext uri="{FF2B5EF4-FFF2-40B4-BE49-F238E27FC236}">
              <a16:creationId xmlns:a16="http://schemas.microsoft.com/office/drawing/2014/main" id="{C1AFF199-DEC1-4B4B-B5DB-C3F12C7897B0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19" name="Straight Connector 1218">
            <a:extLst>
              <a:ext uri="{FF2B5EF4-FFF2-40B4-BE49-F238E27FC236}">
                <a16:creationId xmlns:a16="http://schemas.microsoft.com/office/drawing/2014/main" id="{50FA1496-D83E-369C-4DC8-757E54A13475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0" name="Straight Connector 529">
            <a:extLst>
              <a:ext uri="{FF2B5EF4-FFF2-40B4-BE49-F238E27FC236}">
                <a16:creationId xmlns:a16="http://schemas.microsoft.com/office/drawing/2014/main" id="{E219E5C4-CDE6-DC48-5BC4-284FF2FAB7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1" name="Straight Connector 531">
            <a:extLst>
              <a:ext uri="{FF2B5EF4-FFF2-40B4-BE49-F238E27FC236}">
                <a16:creationId xmlns:a16="http://schemas.microsoft.com/office/drawing/2014/main" id="{2DE3BF56-7610-3DB8-DCD0-742A52EEE3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2" name="Straight Connector 533">
            <a:extLst>
              <a:ext uri="{FF2B5EF4-FFF2-40B4-BE49-F238E27FC236}">
                <a16:creationId xmlns:a16="http://schemas.microsoft.com/office/drawing/2014/main" id="{5D84FD7F-3027-63AF-BE13-605ADF1DC5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3" name="Straight Connector 535">
            <a:extLst>
              <a:ext uri="{FF2B5EF4-FFF2-40B4-BE49-F238E27FC236}">
                <a16:creationId xmlns:a16="http://schemas.microsoft.com/office/drawing/2014/main" id="{1DCC9554-31ED-D39F-5F7B-4697AA8564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4" name="Straight Connector 537">
            <a:extLst>
              <a:ext uri="{FF2B5EF4-FFF2-40B4-BE49-F238E27FC236}">
                <a16:creationId xmlns:a16="http://schemas.microsoft.com/office/drawing/2014/main" id="{E1A265B8-2CA6-59F0-A3C0-42B19F9CAA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47625</xdr:rowOff>
    </xdr:to>
    <xdr:grpSp>
      <xdr:nvGrpSpPr>
        <xdr:cNvPr id="1225" name="Group 1008">
          <a:extLst>
            <a:ext uri="{FF2B5EF4-FFF2-40B4-BE49-F238E27FC236}">
              <a16:creationId xmlns:a16="http://schemas.microsoft.com/office/drawing/2014/main" id="{D738754F-1040-44D0-835F-999E6FE3B359}"/>
            </a:ext>
          </a:extLst>
        </xdr:cNvPr>
        <xdr:cNvGrpSpPr>
          <a:grpSpLocks/>
        </xdr:cNvGrpSpPr>
      </xdr:nvGrpSpPr>
      <xdr:grpSpPr bwMode="auto">
        <a:xfrm>
          <a:off x="1846684" y="13099013"/>
          <a:ext cx="0" cy="108663"/>
          <a:chOff x="5475762" y="47760700"/>
          <a:chExt cx="314325" cy="230209"/>
        </a:xfrm>
      </xdr:grpSpPr>
      <xdr:cxnSp macro="">
        <xdr:nvCxnSpPr>
          <xdr:cNvPr id="1226" name="Straight Connector 1225">
            <a:extLst>
              <a:ext uri="{FF2B5EF4-FFF2-40B4-BE49-F238E27FC236}">
                <a16:creationId xmlns:a16="http://schemas.microsoft.com/office/drawing/2014/main" id="{8EECEEF6-78B9-9B28-DDCD-D5BD0C737B6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7" name="Straight Connector 529">
            <a:extLst>
              <a:ext uri="{FF2B5EF4-FFF2-40B4-BE49-F238E27FC236}">
                <a16:creationId xmlns:a16="http://schemas.microsoft.com/office/drawing/2014/main" id="{2DEA4DB7-FD92-F161-D644-2C94A7B3C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8" name="Straight Connector 531">
            <a:extLst>
              <a:ext uri="{FF2B5EF4-FFF2-40B4-BE49-F238E27FC236}">
                <a16:creationId xmlns:a16="http://schemas.microsoft.com/office/drawing/2014/main" id="{08C292FE-89BD-D3EF-6DE6-21BD553885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9" name="Straight Connector 533">
            <a:extLst>
              <a:ext uri="{FF2B5EF4-FFF2-40B4-BE49-F238E27FC236}">
                <a16:creationId xmlns:a16="http://schemas.microsoft.com/office/drawing/2014/main" id="{B41228F2-593E-39A6-6F92-D9E9AFA051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0" name="Straight Connector 535">
            <a:extLst>
              <a:ext uri="{FF2B5EF4-FFF2-40B4-BE49-F238E27FC236}">
                <a16:creationId xmlns:a16="http://schemas.microsoft.com/office/drawing/2014/main" id="{60E50646-182C-C153-FDC5-5FCD29FD30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1" name="Straight Connector 537">
            <a:extLst>
              <a:ext uri="{FF2B5EF4-FFF2-40B4-BE49-F238E27FC236}">
                <a16:creationId xmlns:a16="http://schemas.microsoft.com/office/drawing/2014/main" id="{0E1516F3-C842-78C6-8B72-9E9775C3DF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57150</xdr:rowOff>
    </xdr:to>
    <xdr:grpSp>
      <xdr:nvGrpSpPr>
        <xdr:cNvPr id="1232" name="Group 1008">
          <a:extLst>
            <a:ext uri="{FF2B5EF4-FFF2-40B4-BE49-F238E27FC236}">
              <a16:creationId xmlns:a16="http://schemas.microsoft.com/office/drawing/2014/main" id="{3A1ECC4F-CF7B-4D7D-839B-99D76399870F}"/>
            </a:ext>
          </a:extLst>
        </xdr:cNvPr>
        <xdr:cNvGrpSpPr>
          <a:grpSpLocks/>
        </xdr:cNvGrpSpPr>
      </xdr:nvGrpSpPr>
      <xdr:grpSpPr bwMode="auto">
        <a:xfrm>
          <a:off x="1846684" y="13099013"/>
          <a:ext cx="0" cy="118188"/>
          <a:chOff x="5475762" y="47760700"/>
          <a:chExt cx="314325" cy="230209"/>
        </a:xfrm>
      </xdr:grpSpPr>
      <xdr:cxnSp macro="">
        <xdr:nvCxnSpPr>
          <xdr:cNvPr id="1233" name="Straight Connector 1232">
            <a:extLst>
              <a:ext uri="{FF2B5EF4-FFF2-40B4-BE49-F238E27FC236}">
                <a16:creationId xmlns:a16="http://schemas.microsoft.com/office/drawing/2014/main" id="{46D32149-C9BB-274B-A673-127897E9CFE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34" name="Straight Connector 529">
            <a:extLst>
              <a:ext uri="{FF2B5EF4-FFF2-40B4-BE49-F238E27FC236}">
                <a16:creationId xmlns:a16="http://schemas.microsoft.com/office/drawing/2014/main" id="{6E44459C-A1C2-3B03-EF6F-52DD9B53901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5" name="Straight Connector 531">
            <a:extLst>
              <a:ext uri="{FF2B5EF4-FFF2-40B4-BE49-F238E27FC236}">
                <a16:creationId xmlns:a16="http://schemas.microsoft.com/office/drawing/2014/main" id="{C782D393-B1B8-CCDA-2A52-C1D10EBBBB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6" name="Straight Connector 533">
            <a:extLst>
              <a:ext uri="{FF2B5EF4-FFF2-40B4-BE49-F238E27FC236}">
                <a16:creationId xmlns:a16="http://schemas.microsoft.com/office/drawing/2014/main" id="{EB11CE01-778D-B5CC-7E9C-D6EE001A7F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7" name="Straight Connector 535">
            <a:extLst>
              <a:ext uri="{FF2B5EF4-FFF2-40B4-BE49-F238E27FC236}">
                <a16:creationId xmlns:a16="http://schemas.microsoft.com/office/drawing/2014/main" id="{117A2242-A724-61AF-BB50-72CC8FA2C4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8" name="Straight Connector 537">
            <a:extLst>
              <a:ext uri="{FF2B5EF4-FFF2-40B4-BE49-F238E27FC236}">
                <a16:creationId xmlns:a16="http://schemas.microsoft.com/office/drawing/2014/main" id="{5AF1516B-5D45-0D06-AAB9-8FFB5E93E6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39" name="Group 1008">
          <a:extLst>
            <a:ext uri="{FF2B5EF4-FFF2-40B4-BE49-F238E27FC236}">
              <a16:creationId xmlns:a16="http://schemas.microsoft.com/office/drawing/2014/main" id="{49DA5F0D-BAD9-4C3D-979C-CF76E5FF4516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40" name="Straight Connector 1239">
            <a:extLst>
              <a:ext uri="{FF2B5EF4-FFF2-40B4-BE49-F238E27FC236}">
                <a16:creationId xmlns:a16="http://schemas.microsoft.com/office/drawing/2014/main" id="{0AB32013-9C7B-2F3B-8C70-B48A9D6DC8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1" name="Straight Connector 529">
            <a:extLst>
              <a:ext uri="{FF2B5EF4-FFF2-40B4-BE49-F238E27FC236}">
                <a16:creationId xmlns:a16="http://schemas.microsoft.com/office/drawing/2014/main" id="{28D6DBBD-65E3-4239-0534-70E38D70B03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2" name="Straight Connector 531">
            <a:extLst>
              <a:ext uri="{FF2B5EF4-FFF2-40B4-BE49-F238E27FC236}">
                <a16:creationId xmlns:a16="http://schemas.microsoft.com/office/drawing/2014/main" id="{7F46681F-D88D-0146-FD77-4195B965B7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3" name="Straight Connector 533">
            <a:extLst>
              <a:ext uri="{FF2B5EF4-FFF2-40B4-BE49-F238E27FC236}">
                <a16:creationId xmlns:a16="http://schemas.microsoft.com/office/drawing/2014/main" id="{BCA7C5AB-E8FF-28B6-DDBF-4B924E8B54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4" name="Straight Connector 535">
            <a:extLst>
              <a:ext uri="{FF2B5EF4-FFF2-40B4-BE49-F238E27FC236}">
                <a16:creationId xmlns:a16="http://schemas.microsoft.com/office/drawing/2014/main" id="{300BAAF0-125E-83DA-C33D-7632295601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5" name="Straight Connector 537">
            <a:extLst>
              <a:ext uri="{FF2B5EF4-FFF2-40B4-BE49-F238E27FC236}">
                <a16:creationId xmlns:a16="http://schemas.microsoft.com/office/drawing/2014/main" id="{5DAACB86-B4B9-95F6-E98D-9C5D29A336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46" name="Group 1008">
          <a:extLst>
            <a:ext uri="{FF2B5EF4-FFF2-40B4-BE49-F238E27FC236}">
              <a16:creationId xmlns:a16="http://schemas.microsoft.com/office/drawing/2014/main" id="{87CFCB15-044E-4AA2-AD3F-C0C787147FB7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47" name="Straight Connector 1246">
            <a:extLst>
              <a:ext uri="{FF2B5EF4-FFF2-40B4-BE49-F238E27FC236}">
                <a16:creationId xmlns:a16="http://schemas.microsoft.com/office/drawing/2014/main" id="{9FA6BC29-1B7C-2521-630D-CA51E0B620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8" name="Straight Connector 529">
            <a:extLst>
              <a:ext uri="{FF2B5EF4-FFF2-40B4-BE49-F238E27FC236}">
                <a16:creationId xmlns:a16="http://schemas.microsoft.com/office/drawing/2014/main" id="{EC2B8772-8600-A12F-243C-498D216DFC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9" name="Straight Connector 531">
            <a:extLst>
              <a:ext uri="{FF2B5EF4-FFF2-40B4-BE49-F238E27FC236}">
                <a16:creationId xmlns:a16="http://schemas.microsoft.com/office/drawing/2014/main" id="{4ECF830E-C34C-8F24-FF6B-134AE0A1EC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0" name="Straight Connector 533">
            <a:extLst>
              <a:ext uri="{FF2B5EF4-FFF2-40B4-BE49-F238E27FC236}">
                <a16:creationId xmlns:a16="http://schemas.microsoft.com/office/drawing/2014/main" id="{530A39C7-C43F-6B71-C1DF-DD9A8B4AD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1" name="Straight Connector 535">
            <a:extLst>
              <a:ext uri="{FF2B5EF4-FFF2-40B4-BE49-F238E27FC236}">
                <a16:creationId xmlns:a16="http://schemas.microsoft.com/office/drawing/2014/main" id="{D2EDB65F-6D1F-D653-121B-E568BDE5A3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2" name="Straight Connector 537">
            <a:extLst>
              <a:ext uri="{FF2B5EF4-FFF2-40B4-BE49-F238E27FC236}">
                <a16:creationId xmlns:a16="http://schemas.microsoft.com/office/drawing/2014/main" id="{FA093D76-FEC1-1C0A-9630-6E6E388ADC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53" name="Group 1008">
          <a:extLst>
            <a:ext uri="{FF2B5EF4-FFF2-40B4-BE49-F238E27FC236}">
              <a16:creationId xmlns:a16="http://schemas.microsoft.com/office/drawing/2014/main" id="{7EFEBB86-AF1F-417E-845B-6F0AAB9718FE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54" name="Straight Connector 1253">
            <a:extLst>
              <a:ext uri="{FF2B5EF4-FFF2-40B4-BE49-F238E27FC236}">
                <a16:creationId xmlns:a16="http://schemas.microsoft.com/office/drawing/2014/main" id="{770A3654-31E5-C72D-DFEF-A7594A8D3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55" name="Straight Connector 529">
            <a:extLst>
              <a:ext uri="{FF2B5EF4-FFF2-40B4-BE49-F238E27FC236}">
                <a16:creationId xmlns:a16="http://schemas.microsoft.com/office/drawing/2014/main" id="{B4FCA904-F237-6157-F9E9-DC965C1BB2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6" name="Straight Connector 531">
            <a:extLst>
              <a:ext uri="{FF2B5EF4-FFF2-40B4-BE49-F238E27FC236}">
                <a16:creationId xmlns:a16="http://schemas.microsoft.com/office/drawing/2014/main" id="{E4DD58CD-51E3-EAF1-6C95-92DC71482B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7" name="Straight Connector 533">
            <a:extLst>
              <a:ext uri="{FF2B5EF4-FFF2-40B4-BE49-F238E27FC236}">
                <a16:creationId xmlns:a16="http://schemas.microsoft.com/office/drawing/2014/main" id="{55B0BE42-B308-10DA-EFFF-33169639A7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8" name="Straight Connector 535">
            <a:extLst>
              <a:ext uri="{FF2B5EF4-FFF2-40B4-BE49-F238E27FC236}">
                <a16:creationId xmlns:a16="http://schemas.microsoft.com/office/drawing/2014/main" id="{A43714D3-489A-0C44-B4D2-C772B885B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9" name="Straight Connector 537">
            <a:extLst>
              <a:ext uri="{FF2B5EF4-FFF2-40B4-BE49-F238E27FC236}">
                <a16:creationId xmlns:a16="http://schemas.microsoft.com/office/drawing/2014/main" id="{6FBB2CFB-CACE-0325-51BD-2D4A2CA59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0" name="Group 1008">
          <a:extLst>
            <a:ext uri="{FF2B5EF4-FFF2-40B4-BE49-F238E27FC236}">
              <a16:creationId xmlns:a16="http://schemas.microsoft.com/office/drawing/2014/main" id="{516E8483-25D3-4902-A528-7F9E95815B0B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61" name="Straight Connector 1260">
            <a:extLst>
              <a:ext uri="{FF2B5EF4-FFF2-40B4-BE49-F238E27FC236}">
                <a16:creationId xmlns:a16="http://schemas.microsoft.com/office/drawing/2014/main" id="{ADA8727B-56D9-3461-8A7B-5A014E13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2" name="Straight Connector 529">
            <a:extLst>
              <a:ext uri="{FF2B5EF4-FFF2-40B4-BE49-F238E27FC236}">
                <a16:creationId xmlns:a16="http://schemas.microsoft.com/office/drawing/2014/main" id="{E1C96474-DE72-059C-A719-BB794AB195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3" name="Straight Connector 531">
            <a:extLst>
              <a:ext uri="{FF2B5EF4-FFF2-40B4-BE49-F238E27FC236}">
                <a16:creationId xmlns:a16="http://schemas.microsoft.com/office/drawing/2014/main" id="{C9178096-4A44-6965-65E6-D10203DFE0F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4" name="Straight Connector 533">
            <a:extLst>
              <a:ext uri="{FF2B5EF4-FFF2-40B4-BE49-F238E27FC236}">
                <a16:creationId xmlns:a16="http://schemas.microsoft.com/office/drawing/2014/main" id="{04DB706B-4D5B-B24A-F572-0F7DBE629A5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5" name="Straight Connector 535">
            <a:extLst>
              <a:ext uri="{FF2B5EF4-FFF2-40B4-BE49-F238E27FC236}">
                <a16:creationId xmlns:a16="http://schemas.microsoft.com/office/drawing/2014/main" id="{44CFFCB5-FAF4-8303-D8C5-CB1634F742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6" name="Straight Connector 537">
            <a:extLst>
              <a:ext uri="{FF2B5EF4-FFF2-40B4-BE49-F238E27FC236}">
                <a16:creationId xmlns:a16="http://schemas.microsoft.com/office/drawing/2014/main" id="{1CCFCF09-525B-18A7-13F6-BD34B47ACF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7" name="Group 1008">
          <a:extLst>
            <a:ext uri="{FF2B5EF4-FFF2-40B4-BE49-F238E27FC236}">
              <a16:creationId xmlns:a16="http://schemas.microsoft.com/office/drawing/2014/main" id="{A75A5564-209F-40AF-91BD-98DBD24C5665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68" name="Straight Connector 1267">
            <a:extLst>
              <a:ext uri="{FF2B5EF4-FFF2-40B4-BE49-F238E27FC236}">
                <a16:creationId xmlns:a16="http://schemas.microsoft.com/office/drawing/2014/main" id="{10D08E70-A6F4-B441-0151-A98A7DEC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9" name="Straight Connector 529">
            <a:extLst>
              <a:ext uri="{FF2B5EF4-FFF2-40B4-BE49-F238E27FC236}">
                <a16:creationId xmlns:a16="http://schemas.microsoft.com/office/drawing/2014/main" id="{C463098F-9FEF-6DFE-350B-E5D59C5069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0" name="Straight Connector 531">
            <a:extLst>
              <a:ext uri="{FF2B5EF4-FFF2-40B4-BE49-F238E27FC236}">
                <a16:creationId xmlns:a16="http://schemas.microsoft.com/office/drawing/2014/main" id="{DEAEA818-C40A-E741-6B30-CE5C9AEE71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1" name="Straight Connector 533">
            <a:extLst>
              <a:ext uri="{FF2B5EF4-FFF2-40B4-BE49-F238E27FC236}">
                <a16:creationId xmlns:a16="http://schemas.microsoft.com/office/drawing/2014/main" id="{F666787F-C9D9-46C4-DD1D-25D3B75625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2" name="Straight Connector 535">
            <a:extLst>
              <a:ext uri="{FF2B5EF4-FFF2-40B4-BE49-F238E27FC236}">
                <a16:creationId xmlns:a16="http://schemas.microsoft.com/office/drawing/2014/main" id="{C3E0913D-FD76-274B-CA4A-51BD2984F7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3" name="Straight Connector 537">
            <a:extLst>
              <a:ext uri="{FF2B5EF4-FFF2-40B4-BE49-F238E27FC236}">
                <a16:creationId xmlns:a16="http://schemas.microsoft.com/office/drawing/2014/main" id="{4A46D7F1-5D6A-AD2E-0236-C82D05A5A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74" name="Group 1008">
          <a:extLst>
            <a:ext uri="{FF2B5EF4-FFF2-40B4-BE49-F238E27FC236}">
              <a16:creationId xmlns:a16="http://schemas.microsoft.com/office/drawing/2014/main" id="{FD66AE83-305A-45DD-8022-45334A377628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75" name="Straight Connector 1274">
            <a:extLst>
              <a:ext uri="{FF2B5EF4-FFF2-40B4-BE49-F238E27FC236}">
                <a16:creationId xmlns:a16="http://schemas.microsoft.com/office/drawing/2014/main" id="{9F18ADA4-B2C1-81FE-4452-F7269FCAC2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76" name="Straight Connector 529">
            <a:extLst>
              <a:ext uri="{FF2B5EF4-FFF2-40B4-BE49-F238E27FC236}">
                <a16:creationId xmlns:a16="http://schemas.microsoft.com/office/drawing/2014/main" id="{8C061E46-546D-E7E2-B181-C9B1A84D841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7" name="Straight Connector 531">
            <a:extLst>
              <a:ext uri="{FF2B5EF4-FFF2-40B4-BE49-F238E27FC236}">
                <a16:creationId xmlns:a16="http://schemas.microsoft.com/office/drawing/2014/main" id="{122E70A8-B0BA-1F6F-38E2-7CD6A4FEBB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8" name="Straight Connector 533">
            <a:extLst>
              <a:ext uri="{FF2B5EF4-FFF2-40B4-BE49-F238E27FC236}">
                <a16:creationId xmlns:a16="http://schemas.microsoft.com/office/drawing/2014/main" id="{2BC4CE42-CAF6-EB64-DA18-E2C192529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9" name="Straight Connector 535">
            <a:extLst>
              <a:ext uri="{FF2B5EF4-FFF2-40B4-BE49-F238E27FC236}">
                <a16:creationId xmlns:a16="http://schemas.microsoft.com/office/drawing/2014/main" id="{E3414EF9-2EA2-8749-AF7E-2149A1C833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0" name="Straight Connector 537">
            <a:extLst>
              <a:ext uri="{FF2B5EF4-FFF2-40B4-BE49-F238E27FC236}">
                <a16:creationId xmlns:a16="http://schemas.microsoft.com/office/drawing/2014/main" id="{E4E059DA-4A8F-A01F-EB95-C6560FA4CA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1" name="Group 1008">
          <a:extLst>
            <a:ext uri="{FF2B5EF4-FFF2-40B4-BE49-F238E27FC236}">
              <a16:creationId xmlns:a16="http://schemas.microsoft.com/office/drawing/2014/main" id="{BAACAA43-0600-4FFB-B317-1917AE9BD604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82" name="Straight Connector 1281">
            <a:extLst>
              <a:ext uri="{FF2B5EF4-FFF2-40B4-BE49-F238E27FC236}">
                <a16:creationId xmlns:a16="http://schemas.microsoft.com/office/drawing/2014/main" id="{C4B8B5C8-2FE3-7ACC-FD1E-96CDD049F5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83" name="Straight Connector 529">
            <a:extLst>
              <a:ext uri="{FF2B5EF4-FFF2-40B4-BE49-F238E27FC236}">
                <a16:creationId xmlns:a16="http://schemas.microsoft.com/office/drawing/2014/main" id="{142105A1-FDFF-8AAB-1D68-30A971BDAC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4" name="Straight Connector 531">
            <a:extLst>
              <a:ext uri="{FF2B5EF4-FFF2-40B4-BE49-F238E27FC236}">
                <a16:creationId xmlns:a16="http://schemas.microsoft.com/office/drawing/2014/main" id="{2A7C8D55-10C9-1F85-096E-C615D219AA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5" name="Straight Connector 533">
            <a:extLst>
              <a:ext uri="{FF2B5EF4-FFF2-40B4-BE49-F238E27FC236}">
                <a16:creationId xmlns:a16="http://schemas.microsoft.com/office/drawing/2014/main" id="{D99A263E-AA94-5049-A0ED-B8E854A18D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6" name="Straight Connector 535">
            <a:extLst>
              <a:ext uri="{FF2B5EF4-FFF2-40B4-BE49-F238E27FC236}">
                <a16:creationId xmlns:a16="http://schemas.microsoft.com/office/drawing/2014/main" id="{D00C4343-3FE7-CBB1-80F9-1E146146C4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7" name="Straight Connector 537">
            <a:extLst>
              <a:ext uri="{FF2B5EF4-FFF2-40B4-BE49-F238E27FC236}">
                <a16:creationId xmlns:a16="http://schemas.microsoft.com/office/drawing/2014/main" id="{9E42FCB8-CF83-373E-6058-251D9027D1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8" name="Group 1008">
          <a:extLst>
            <a:ext uri="{FF2B5EF4-FFF2-40B4-BE49-F238E27FC236}">
              <a16:creationId xmlns:a16="http://schemas.microsoft.com/office/drawing/2014/main" id="{A460B462-054D-4E16-B00A-563BE3D1262C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89" name="Straight Connector 1288">
            <a:extLst>
              <a:ext uri="{FF2B5EF4-FFF2-40B4-BE49-F238E27FC236}">
                <a16:creationId xmlns:a16="http://schemas.microsoft.com/office/drawing/2014/main" id="{C4BE89CB-0367-7CCB-C735-0D6A22A086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0" name="Straight Connector 529">
            <a:extLst>
              <a:ext uri="{FF2B5EF4-FFF2-40B4-BE49-F238E27FC236}">
                <a16:creationId xmlns:a16="http://schemas.microsoft.com/office/drawing/2014/main" id="{C8FCC712-BE62-CC23-3DA8-281E499860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1" name="Straight Connector 531">
            <a:extLst>
              <a:ext uri="{FF2B5EF4-FFF2-40B4-BE49-F238E27FC236}">
                <a16:creationId xmlns:a16="http://schemas.microsoft.com/office/drawing/2014/main" id="{16523F2C-EF8B-F8A3-D05F-AB2531BA82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2" name="Straight Connector 533">
            <a:extLst>
              <a:ext uri="{FF2B5EF4-FFF2-40B4-BE49-F238E27FC236}">
                <a16:creationId xmlns:a16="http://schemas.microsoft.com/office/drawing/2014/main" id="{B186DAB7-5B63-3359-8F67-FF39FD50A9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3" name="Straight Connector 535">
            <a:extLst>
              <a:ext uri="{FF2B5EF4-FFF2-40B4-BE49-F238E27FC236}">
                <a16:creationId xmlns:a16="http://schemas.microsoft.com/office/drawing/2014/main" id="{E4C21F40-2D81-C985-255D-96550D75912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4" name="Straight Connector 537">
            <a:extLst>
              <a:ext uri="{FF2B5EF4-FFF2-40B4-BE49-F238E27FC236}">
                <a16:creationId xmlns:a16="http://schemas.microsoft.com/office/drawing/2014/main" id="{00B0574E-842B-FB35-373A-915DC3F8A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95" name="Group 1008">
          <a:extLst>
            <a:ext uri="{FF2B5EF4-FFF2-40B4-BE49-F238E27FC236}">
              <a16:creationId xmlns:a16="http://schemas.microsoft.com/office/drawing/2014/main" id="{4C543866-D6B3-421E-A184-A80B7873B447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96" name="Straight Connector 1295">
            <a:extLst>
              <a:ext uri="{FF2B5EF4-FFF2-40B4-BE49-F238E27FC236}">
                <a16:creationId xmlns:a16="http://schemas.microsoft.com/office/drawing/2014/main" id="{E3C26F08-6659-E791-B6C9-3298FD45D0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7" name="Straight Connector 529">
            <a:extLst>
              <a:ext uri="{FF2B5EF4-FFF2-40B4-BE49-F238E27FC236}">
                <a16:creationId xmlns:a16="http://schemas.microsoft.com/office/drawing/2014/main" id="{28345AF5-33FE-95C1-15D8-42AF12FAA0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8" name="Straight Connector 531">
            <a:extLst>
              <a:ext uri="{FF2B5EF4-FFF2-40B4-BE49-F238E27FC236}">
                <a16:creationId xmlns:a16="http://schemas.microsoft.com/office/drawing/2014/main" id="{02C54D9C-121D-26C3-DACE-9607E67E53B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9" name="Straight Connector 533">
            <a:extLst>
              <a:ext uri="{FF2B5EF4-FFF2-40B4-BE49-F238E27FC236}">
                <a16:creationId xmlns:a16="http://schemas.microsoft.com/office/drawing/2014/main" id="{1CEA9C42-4B29-6144-702F-9CD967C964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0" name="Straight Connector 535">
            <a:extLst>
              <a:ext uri="{FF2B5EF4-FFF2-40B4-BE49-F238E27FC236}">
                <a16:creationId xmlns:a16="http://schemas.microsoft.com/office/drawing/2014/main" id="{4809D3F4-687E-4461-FCE7-3F8DF997A9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1" name="Straight Connector 537">
            <a:extLst>
              <a:ext uri="{FF2B5EF4-FFF2-40B4-BE49-F238E27FC236}">
                <a16:creationId xmlns:a16="http://schemas.microsoft.com/office/drawing/2014/main" id="{5254C973-76E3-0301-6606-7D3A0229C0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2" name="Group 1008">
          <a:extLst>
            <a:ext uri="{FF2B5EF4-FFF2-40B4-BE49-F238E27FC236}">
              <a16:creationId xmlns:a16="http://schemas.microsoft.com/office/drawing/2014/main" id="{11778A30-5205-43CF-BAC5-F9F5FBC2B459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03" name="Straight Connector 1302">
            <a:extLst>
              <a:ext uri="{FF2B5EF4-FFF2-40B4-BE49-F238E27FC236}">
                <a16:creationId xmlns:a16="http://schemas.microsoft.com/office/drawing/2014/main" id="{1548809F-03A1-D658-D3CC-A0C630B2EB1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04" name="Straight Connector 529">
            <a:extLst>
              <a:ext uri="{FF2B5EF4-FFF2-40B4-BE49-F238E27FC236}">
                <a16:creationId xmlns:a16="http://schemas.microsoft.com/office/drawing/2014/main" id="{1D0E6512-8C25-063E-B552-2D9D3AE592A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5" name="Straight Connector 531">
            <a:extLst>
              <a:ext uri="{FF2B5EF4-FFF2-40B4-BE49-F238E27FC236}">
                <a16:creationId xmlns:a16="http://schemas.microsoft.com/office/drawing/2014/main" id="{8DF6DB1D-C40A-9DCF-CDC7-1E18232629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6" name="Straight Connector 533">
            <a:extLst>
              <a:ext uri="{FF2B5EF4-FFF2-40B4-BE49-F238E27FC236}">
                <a16:creationId xmlns:a16="http://schemas.microsoft.com/office/drawing/2014/main" id="{F7E0C81E-0A95-94D5-856B-11AB7A0BAB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7" name="Straight Connector 535">
            <a:extLst>
              <a:ext uri="{FF2B5EF4-FFF2-40B4-BE49-F238E27FC236}">
                <a16:creationId xmlns:a16="http://schemas.microsoft.com/office/drawing/2014/main" id="{9D88E8E1-46F1-1829-3A73-147A0DDABE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8" name="Straight Connector 537">
            <a:extLst>
              <a:ext uri="{FF2B5EF4-FFF2-40B4-BE49-F238E27FC236}">
                <a16:creationId xmlns:a16="http://schemas.microsoft.com/office/drawing/2014/main" id="{067B3DC5-9500-6C9D-6BA0-4E9EC07E1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9" name="Group 1008">
          <a:extLst>
            <a:ext uri="{FF2B5EF4-FFF2-40B4-BE49-F238E27FC236}">
              <a16:creationId xmlns:a16="http://schemas.microsoft.com/office/drawing/2014/main" id="{625C6350-1337-401A-A548-35B89B7D85F9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10" name="Straight Connector 1309">
            <a:extLst>
              <a:ext uri="{FF2B5EF4-FFF2-40B4-BE49-F238E27FC236}">
                <a16:creationId xmlns:a16="http://schemas.microsoft.com/office/drawing/2014/main" id="{25479810-FF8E-D17D-87BD-AECBF04CE0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1" name="Straight Connector 529">
            <a:extLst>
              <a:ext uri="{FF2B5EF4-FFF2-40B4-BE49-F238E27FC236}">
                <a16:creationId xmlns:a16="http://schemas.microsoft.com/office/drawing/2014/main" id="{91CE91B7-648E-408F-3A27-E9820045AE8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2" name="Straight Connector 531">
            <a:extLst>
              <a:ext uri="{FF2B5EF4-FFF2-40B4-BE49-F238E27FC236}">
                <a16:creationId xmlns:a16="http://schemas.microsoft.com/office/drawing/2014/main" id="{179ED34F-7CA5-CE02-1CF3-13602FE91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3" name="Straight Connector 533">
            <a:extLst>
              <a:ext uri="{FF2B5EF4-FFF2-40B4-BE49-F238E27FC236}">
                <a16:creationId xmlns:a16="http://schemas.microsoft.com/office/drawing/2014/main" id="{3CA2DD20-D1ED-5BC1-7AAE-C89A0FF098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4" name="Straight Connector 535">
            <a:extLst>
              <a:ext uri="{FF2B5EF4-FFF2-40B4-BE49-F238E27FC236}">
                <a16:creationId xmlns:a16="http://schemas.microsoft.com/office/drawing/2014/main" id="{CC550164-B296-C405-FCF3-13D7F8ECB5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5" name="Straight Connector 537">
            <a:extLst>
              <a:ext uri="{FF2B5EF4-FFF2-40B4-BE49-F238E27FC236}">
                <a16:creationId xmlns:a16="http://schemas.microsoft.com/office/drawing/2014/main" id="{9E656F3E-0AF0-55A0-6F0F-E06F1CA32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16" name="Group 1008">
          <a:extLst>
            <a:ext uri="{FF2B5EF4-FFF2-40B4-BE49-F238E27FC236}">
              <a16:creationId xmlns:a16="http://schemas.microsoft.com/office/drawing/2014/main" id="{A739F189-FA8A-4E59-B4B8-5A2834CEDD4D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17" name="Straight Connector 1316">
            <a:extLst>
              <a:ext uri="{FF2B5EF4-FFF2-40B4-BE49-F238E27FC236}">
                <a16:creationId xmlns:a16="http://schemas.microsoft.com/office/drawing/2014/main" id="{13E7A601-01CA-5ECF-3DB0-B975AF7108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8" name="Straight Connector 529">
            <a:extLst>
              <a:ext uri="{FF2B5EF4-FFF2-40B4-BE49-F238E27FC236}">
                <a16:creationId xmlns:a16="http://schemas.microsoft.com/office/drawing/2014/main" id="{5695A87B-5F4A-6F02-53C1-345A4CA507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9" name="Straight Connector 531">
            <a:extLst>
              <a:ext uri="{FF2B5EF4-FFF2-40B4-BE49-F238E27FC236}">
                <a16:creationId xmlns:a16="http://schemas.microsoft.com/office/drawing/2014/main" id="{C0A572E1-02D9-CC79-260F-2A8615131A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0" name="Straight Connector 533">
            <a:extLst>
              <a:ext uri="{FF2B5EF4-FFF2-40B4-BE49-F238E27FC236}">
                <a16:creationId xmlns:a16="http://schemas.microsoft.com/office/drawing/2014/main" id="{35B2FF43-6122-05CA-1116-89B56C65A8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1" name="Straight Connector 535">
            <a:extLst>
              <a:ext uri="{FF2B5EF4-FFF2-40B4-BE49-F238E27FC236}">
                <a16:creationId xmlns:a16="http://schemas.microsoft.com/office/drawing/2014/main" id="{C0DD512B-DB13-CAE7-F753-0E9A90FACC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2" name="Straight Connector 537">
            <a:extLst>
              <a:ext uri="{FF2B5EF4-FFF2-40B4-BE49-F238E27FC236}">
                <a16:creationId xmlns:a16="http://schemas.microsoft.com/office/drawing/2014/main" id="{55D1DCAD-42D5-C0C6-963B-8846F8967B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23" name="Group 1008">
          <a:extLst>
            <a:ext uri="{FF2B5EF4-FFF2-40B4-BE49-F238E27FC236}">
              <a16:creationId xmlns:a16="http://schemas.microsoft.com/office/drawing/2014/main" id="{2167ED52-60FC-4058-8269-0B3CC8C1DFA3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24" name="Straight Connector 1323">
            <a:extLst>
              <a:ext uri="{FF2B5EF4-FFF2-40B4-BE49-F238E27FC236}">
                <a16:creationId xmlns:a16="http://schemas.microsoft.com/office/drawing/2014/main" id="{E764AF08-D86E-B966-6431-BF4155C1A4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25" name="Straight Connector 529">
            <a:extLst>
              <a:ext uri="{FF2B5EF4-FFF2-40B4-BE49-F238E27FC236}">
                <a16:creationId xmlns:a16="http://schemas.microsoft.com/office/drawing/2014/main" id="{50425ADC-71AF-8F01-5162-6C060843FE2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6" name="Straight Connector 531">
            <a:extLst>
              <a:ext uri="{FF2B5EF4-FFF2-40B4-BE49-F238E27FC236}">
                <a16:creationId xmlns:a16="http://schemas.microsoft.com/office/drawing/2014/main" id="{1CD5DE92-2517-8BBA-6B1D-EDD454451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7" name="Straight Connector 533">
            <a:extLst>
              <a:ext uri="{FF2B5EF4-FFF2-40B4-BE49-F238E27FC236}">
                <a16:creationId xmlns:a16="http://schemas.microsoft.com/office/drawing/2014/main" id="{C57796C4-C305-09AD-DA77-CD583C5695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8" name="Straight Connector 535">
            <a:extLst>
              <a:ext uri="{FF2B5EF4-FFF2-40B4-BE49-F238E27FC236}">
                <a16:creationId xmlns:a16="http://schemas.microsoft.com/office/drawing/2014/main" id="{4A3D37E4-2E51-2E1C-C88F-6B029EB43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9" name="Straight Connector 537">
            <a:extLst>
              <a:ext uri="{FF2B5EF4-FFF2-40B4-BE49-F238E27FC236}">
                <a16:creationId xmlns:a16="http://schemas.microsoft.com/office/drawing/2014/main" id="{40328F39-FB79-05F5-4F13-0544EF90F8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0" name="Group 1008">
          <a:extLst>
            <a:ext uri="{FF2B5EF4-FFF2-40B4-BE49-F238E27FC236}">
              <a16:creationId xmlns:a16="http://schemas.microsoft.com/office/drawing/2014/main" id="{C687E7B7-4996-4343-B3D4-CDF53CAA23E6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31" name="Straight Connector 1330">
            <a:extLst>
              <a:ext uri="{FF2B5EF4-FFF2-40B4-BE49-F238E27FC236}">
                <a16:creationId xmlns:a16="http://schemas.microsoft.com/office/drawing/2014/main" id="{F2596B0E-86FA-5BC7-022E-C9843064E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2" name="Straight Connector 529">
            <a:extLst>
              <a:ext uri="{FF2B5EF4-FFF2-40B4-BE49-F238E27FC236}">
                <a16:creationId xmlns:a16="http://schemas.microsoft.com/office/drawing/2014/main" id="{C5ECFDE9-AB8D-EF1E-162B-9A975453D6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3" name="Straight Connector 531">
            <a:extLst>
              <a:ext uri="{FF2B5EF4-FFF2-40B4-BE49-F238E27FC236}">
                <a16:creationId xmlns:a16="http://schemas.microsoft.com/office/drawing/2014/main" id="{8E1CEE5D-CD60-6AE5-6C8D-405E86E416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4" name="Straight Connector 533">
            <a:extLst>
              <a:ext uri="{FF2B5EF4-FFF2-40B4-BE49-F238E27FC236}">
                <a16:creationId xmlns:a16="http://schemas.microsoft.com/office/drawing/2014/main" id="{560E2AE7-B987-2295-3FBB-D21A3DF23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5" name="Straight Connector 535">
            <a:extLst>
              <a:ext uri="{FF2B5EF4-FFF2-40B4-BE49-F238E27FC236}">
                <a16:creationId xmlns:a16="http://schemas.microsoft.com/office/drawing/2014/main" id="{08FADB48-0A24-CF55-332D-B83AAD1320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6" name="Straight Connector 537">
            <a:extLst>
              <a:ext uri="{FF2B5EF4-FFF2-40B4-BE49-F238E27FC236}">
                <a16:creationId xmlns:a16="http://schemas.microsoft.com/office/drawing/2014/main" id="{CDCFDB1D-F88D-3B0A-A0AF-9D6EF15C26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7" name="Group 1008">
          <a:extLst>
            <a:ext uri="{FF2B5EF4-FFF2-40B4-BE49-F238E27FC236}">
              <a16:creationId xmlns:a16="http://schemas.microsoft.com/office/drawing/2014/main" id="{1F2F4D3D-D4EE-4D0C-BB4F-7AD20D46A83D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38" name="Straight Connector 1337">
            <a:extLst>
              <a:ext uri="{FF2B5EF4-FFF2-40B4-BE49-F238E27FC236}">
                <a16:creationId xmlns:a16="http://schemas.microsoft.com/office/drawing/2014/main" id="{B860633D-B61C-B1FB-4BFC-40F943E581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9" name="Straight Connector 529">
            <a:extLst>
              <a:ext uri="{FF2B5EF4-FFF2-40B4-BE49-F238E27FC236}">
                <a16:creationId xmlns:a16="http://schemas.microsoft.com/office/drawing/2014/main" id="{68A0AA17-5688-EBE0-9E87-B68EFB255B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0" name="Straight Connector 531">
            <a:extLst>
              <a:ext uri="{FF2B5EF4-FFF2-40B4-BE49-F238E27FC236}">
                <a16:creationId xmlns:a16="http://schemas.microsoft.com/office/drawing/2014/main" id="{5750796A-37D4-1C07-1649-034348A24D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1" name="Straight Connector 533">
            <a:extLst>
              <a:ext uri="{FF2B5EF4-FFF2-40B4-BE49-F238E27FC236}">
                <a16:creationId xmlns:a16="http://schemas.microsoft.com/office/drawing/2014/main" id="{F7068C6D-CF0B-9318-771C-AE32F9FF38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2" name="Straight Connector 535">
            <a:extLst>
              <a:ext uri="{FF2B5EF4-FFF2-40B4-BE49-F238E27FC236}">
                <a16:creationId xmlns:a16="http://schemas.microsoft.com/office/drawing/2014/main" id="{EF1AF4BA-DAF3-33E2-702E-F54C412CE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3" name="Straight Connector 537">
            <a:extLst>
              <a:ext uri="{FF2B5EF4-FFF2-40B4-BE49-F238E27FC236}">
                <a16:creationId xmlns:a16="http://schemas.microsoft.com/office/drawing/2014/main" id="{A0F7F3CB-3399-EB49-C46B-1DB9E62926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44" name="Group 1008">
          <a:extLst>
            <a:ext uri="{FF2B5EF4-FFF2-40B4-BE49-F238E27FC236}">
              <a16:creationId xmlns:a16="http://schemas.microsoft.com/office/drawing/2014/main" id="{E0F4CE4C-34B0-4B84-8906-B2E8A7F64E4D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45" name="Straight Connector 1344">
            <a:extLst>
              <a:ext uri="{FF2B5EF4-FFF2-40B4-BE49-F238E27FC236}">
                <a16:creationId xmlns:a16="http://schemas.microsoft.com/office/drawing/2014/main" id="{9DF77D74-7E7D-14C2-0E4D-F41BDEB170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46" name="Straight Connector 529">
            <a:extLst>
              <a:ext uri="{FF2B5EF4-FFF2-40B4-BE49-F238E27FC236}">
                <a16:creationId xmlns:a16="http://schemas.microsoft.com/office/drawing/2014/main" id="{AC783681-DA3F-0AE8-77E1-D6AAA4678A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7" name="Straight Connector 531">
            <a:extLst>
              <a:ext uri="{FF2B5EF4-FFF2-40B4-BE49-F238E27FC236}">
                <a16:creationId xmlns:a16="http://schemas.microsoft.com/office/drawing/2014/main" id="{024A03C6-EA14-E180-5122-FB503D0920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8" name="Straight Connector 533">
            <a:extLst>
              <a:ext uri="{FF2B5EF4-FFF2-40B4-BE49-F238E27FC236}">
                <a16:creationId xmlns:a16="http://schemas.microsoft.com/office/drawing/2014/main" id="{9BEFBEE1-2F92-2B9C-80EA-D5D3A88D49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9" name="Straight Connector 535">
            <a:extLst>
              <a:ext uri="{FF2B5EF4-FFF2-40B4-BE49-F238E27FC236}">
                <a16:creationId xmlns:a16="http://schemas.microsoft.com/office/drawing/2014/main" id="{6112F9C1-F183-9EB1-AA11-61818DDADB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0" name="Straight Connector 537">
            <a:extLst>
              <a:ext uri="{FF2B5EF4-FFF2-40B4-BE49-F238E27FC236}">
                <a16:creationId xmlns:a16="http://schemas.microsoft.com/office/drawing/2014/main" id="{03CAA309-5DCB-2D19-D916-828B23AD31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1" name="Group 1008">
          <a:extLst>
            <a:ext uri="{FF2B5EF4-FFF2-40B4-BE49-F238E27FC236}">
              <a16:creationId xmlns:a16="http://schemas.microsoft.com/office/drawing/2014/main" id="{7C6D5427-0CA3-4154-8D45-6FBE176931C7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52" name="Straight Connector 1351">
            <a:extLst>
              <a:ext uri="{FF2B5EF4-FFF2-40B4-BE49-F238E27FC236}">
                <a16:creationId xmlns:a16="http://schemas.microsoft.com/office/drawing/2014/main" id="{142CE9A4-6326-E8AB-29EE-665E8ABD877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53" name="Straight Connector 529">
            <a:extLst>
              <a:ext uri="{FF2B5EF4-FFF2-40B4-BE49-F238E27FC236}">
                <a16:creationId xmlns:a16="http://schemas.microsoft.com/office/drawing/2014/main" id="{91BC45C6-C2F0-ED02-9E1B-215B3FA94CC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4" name="Straight Connector 531">
            <a:extLst>
              <a:ext uri="{FF2B5EF4-FFF2-40B4-BE49-F238E27FC236}">
                <a16:creationId xmlns:a16="http://schemas.microsoft.com/office/drawing/2014/main" id="{9AF63C1A-F4C0-2856-6551-C073DAF374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5" name="Straight Connector 533">
            <a:extLst>
              <a:ext uri="{FF2B5EF4-FFF2-40B4-BE49-F238E27FC236}">
                <a16:creationId xmlns:a16="http://schemas.microsoft.com/office/drawing/2014/main" id="{67D6FA34-6B0E-08A7-2D21-0CEA5CE23F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6" name="Straight Connector 535">
            <a:extLst>
              <a:ext uri="{FF2B5EF4-FFF2-40B4-BE49-F238E27FC236}">
                <a16:creationId xmlns:a16="http://schemas.microsoft.com/office/drawing/2014/main" id="{09187826-AFD3-E231-7D86-C8B8C318AF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7" name="Straight Connector 537">
            <a:extLst>
              <a:ext uri="{FF2B5EF4-FFF2-40B4-BE49-F238E27FC236}">
                <a16:creationId xmlns:a16="http://schemas.microsoft.com/office/drawing/2014/main" id="{7163429D-7157-4022-A848-AB00A89F3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8" name="Group 1008">
          <a:extLst>
            <a:ext uri="{FF2B5EF4-FFF2-40B4-BE49-F238E27FC236}">
              <a16:creationId xmlns:a16="http://schemas.microsoft.com/office/drawing/2014/main" id="{F5B6C259-8E5C-499A-97E8-4BC3A299D6CF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59" name="Straight Connector 1358">
            <a:extLst>
              <a:ext uri="{FF2B5EF4-FFF2-40B4-BE49-F238E27FC236}">
                <a16:creationId xmlns:a16="http://schemas.microsoft.com/office/drawing/2014/main" id="{5A01472C-24E7-3100-D969-574B1D6F3A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0" name="Straight Connector 529">
            <a:extLst>
              <a:ext uri="{FF2B5EF4-FFF2-40B4-BE49-F238E27FC236}">
                <a16:creationId xmlns:a16="http://schemas.microsoft.com/office/drawing/2014/main" id="{B59D40C6-8D52-04D6-5906-A094812A70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1" name="Straight Connector 531">
            <a:extLst>
              <a:ext uri="{FF2B5EF4-FFF2-40B4-BE49-F238E27FC236}">
                <a16:creationId xmlns:a16="http://schemas.microsoft.com/office/drawing/2014/main" id="{FE3D731E-C8E5-103D-6D0E-1A5F16F5D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2" name="Straight Connector 533">
            <a:extLst>
              <a:ext uri="{FF2B5EF4-FFF2-40B4-BE49-F238E27FC236}">
                <a16:creationId xmlns:a16="http://schemas.microsoft.com/office/drawing/2014/main" id="{88508142-88D1-84BF-7800-4F156E04B0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3" name="Straight Connector 535">
            <a:extLst>
              <a:ext uri="{FF2B5EF4-FFF2-40B4-BE49-F238E27FC236}">
                <a16:creationId xmlns:a16="http://schemas.microsoft.com/office/drawing/2014/main" id="{E5C30D8D-46B1-ECAB-C76C-C7D3358D7A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4" name="Straight Connector 537">
            <a:extLst>
              <a:ext uri="{FF2B5EF4-FFF2-40B4-BE49-F238E27FC236}">
                <a16:creationId xmlns:a16="http://schemas.microsoft.com/office/drawing/2014/main" id="{E116B3D9-9455-D455-77BC-146A9FDD1B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65" name="Group 1008">
          <a:extLst>
            <a:ext uri="{FF2B5EF4-FFF2-40B4-BE49-F238E27FC236}">
              <a16:creationId xmlns:a16="http://schemas.microsoft.com/office/drawing/2014/main" id="{EC20F2D3-F0E3-4895-964E-E5B02FE8513C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66" name="Straight Connector 1365">
            <a:extLst>
              <a:ext uri="{FF2B5EF4-FFF2-40B4-BE49-F238E27FC236}">
                <a16:creationId xmlns:a16="http://schemas.microsoft.com/office/drawing/2014/main" id="{01C45313-A440-41D1-CC7F-BED157676EE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7" name="Straight Connector 529">
            <a:extLst>
              <a:ext uri="{FF2B5EF4-FFF2-40B4-BE49-F238E27FC236}">
                <a16:creationId xmlns:a16="http://schemas.microsoft.com/office/drawing/2014/main" id="{05B37EAE-34BA-11E3-4209-49C8C55D42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8" name="Straight Connector 531">
            <a:extLst>
              <a:ext uri="{FF2B5EF4-FFF2-40B4-BE49-F238E27FC236}">
                <a16:creationId xmlns:a16="http://schemas.microsoft.com/office/drawing/2014/main" id="{A31F539F-BF87-9D41-D7BB-A757C4804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9" name="Straight Connector 533">
            <a:extLst>
              <a:ext uri="{FF2B5EF4-FFF2-40B4-BE49-F238E27FC236}">
                <a16:creationId xmlns:a16="http://schemas.microsoft.com/office/drawing/2014/main" id="{B4E74522-5635-6B66-3AE9-DDE78142E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0" name="Straight Connector 535">
            <a:extLst>
              <a:ext uri="{FF2B5EF4-FFF2-40B4-BE49-F238E27FC236}">
                <a16:creationId xmlns:a16="http://schemas.microsoft.com/office/drawing/2014/main" id="{33D49BAF-51B0-CF6C-340D-ECDD8F8BEB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1" name="Straight Connector 537">
            <a:extLst>
              <a:ext uri="{FF2B5EF4-FFF2-40B4-BE49-F238E27FC236}">
                <a16:creationId xmlns:a16="http://schemas.microsoft.com/office/drawing/2014/main" id="{04E4B07F-57EB-2D38-DCCE-070ED97C87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2" name="Group 1008">
          <a:extLst>
            <a:ext uri="{FF2B5EF4-FFF2-40B4-BE49-F238E27FC236}">
              <a16:creationId xmlns:a16="http://schemas.microsoft.com/office/drawing/2014/main" id="{D3888959-5B01-4995-82C2-4D8BAD5D645C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73" name="Straight Connector 1372">
            <a:extLst>
              <a:ext uri="{FF2B5EF4-FFF2-40B4-BE49-F238E27FC236}">
                <a16:creationId xmlns:a16="http://schemas.microsoft.com/office/drawing/2014/main" id="{C4A50EAF-090E-8A79-EB01-58A1577692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74" name="Straight Connector 529">
            <a:extLst>
              <a:ext uri="{FF2B5EF4-FFF2-40B4-BE49-F238E27FC236}">
                <a16:creationId xmlns:a16="http://schemas.microsoft.com/office/drawing/2014/main" id="{1C58501B-42EE-5041-BD00-6EA5738E49A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5" name="Straight Connector 531">
            <a:extLst>
              <a:ext uri="{FF2B5EF4-FFF2-40B4-BE49-F238E27FC236}">
                <a16:creationId xmlns:a16="http://schemas.microsoft.com/office/drawing/2014/main" id="{2C5550D5-1518-24A8-6F55-5001A4EA0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6" name="Straight Connector 533">
            <a:extLst>
              <a:ext uri="{FF2B5EF4-FFF2-40B4-BE49-F238E27FC236}">
                <a16:creationId xmlns:a16="http://schemas.microsoft.com/office/drawing/2014/main" id="{93C471D9-F868-6F0F-E3FA-BC4F2B0E7A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7" name="Straight Connector 535">
            <a:extLst>
              <a:ext uri="{FF2B5EF4-FFF2-40B4-BE49-F238E27FC236}">
                <a16:creationId xmlns:a16="http://schemas.microsoft.com/office/drawing/2014/main" id="{7E67CE14-9F8D-FEAA-19E9-2341370C63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8" name="Straight Connector 537">
            <a:extLst>
              <a:ext uri="{FF2B5EF4-FFF2-40B4-BE49-F238E27FC236}">
                <a16:creationId xmlns:a16="http://schemas.microsoft.com/office/drawing/2014/main" id="{082A33FA-9A11-E920-4A31-991CA1F112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9" name="Group 1008">
          <a:extLst>
            <a:ext uri="{FF2B5EF4-FFF2-40B4-BE49-F238E27FC236}">
              <a16:creationId xmlns:a16="http://schemas.microsoft.com/office/drawing/2014/main" id="{9484D7D1-2981-41DE-958C-4807296CA33B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80" name="Straight Connector 1379">
            <a:extLst>
              <a:ext uri="{FF2B5EF4-FFF2-40B4-BE49-F238E27FC236}">
                <a16:creationId xmlns:a16="http://schemas.microsoft.com/office/drawing/2014/main" id="{C0FDD67A-E45C-498E-2383-E6B5DBBE34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1" name="Straight Connector 529">
            <a:extLst>
              <a:ext uri="{FF2B5EF4-FFF2-40B4-BE49-F238E27FC236}">
                <a16:creationId xmlns:a16="http://schemas.microsoft.com/office/drawing/2014/main" id="{3D2E5CA7-982A-6DDC-E959-4AA8F7E4C9B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2" name="Straight Connector 531">
            <a:extLst>
              <a:ext uri="{FF2B5EF4-FFF2-40B4-BE49-F238E27FC236}">
                <a16:creationId xmlns:a16="http://schemas.microsoft.com/office/drawing/2014/main" id="{0B9ED7B1-012A-D362-AC71-C6A9121E4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3" name="Straight Connector 533">
            <a:extLst>
              <a:ext uri="{FF2B5EF4-FFF2-40B4-BE49-F238E27FC236}">
                <a16:creationId xmlns:a16="http://schemas.microsoft.com/office/drawing/2014/main" id="{32F94026-60E6-A4A0-E701-B27F212C5C6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4" name="Straight Connector 535">
            <a:extLst>
              <a:ext uri="{FF2B5EF4-FFF2-40B4-BE49-F238E27FC236}">
                <a16:creationId xmlns:a16="http://schemas.microsoft.com/office/drawing/2014/main" id="{8B6E4C66-46FF-7E57-2A8F-CA22311B17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5" name="Straight Connector 537">
            <a:extLst>
              <a:ext uri="{FF2B5EF4-FFF2-40B4-BE49-F238E27FC236}">
                <a16:creationId xmlns:a16="http://schemas.microsoft.com/office/drawing/2014/main" id="{D31483D7-C09C-2D1C-D4B6-58C80FF58E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86" name="Group 1008">
          <a:extLst>
            <a:ext uri="{FF2B5EF4-FFF2-40B4-BE49-F238E27FC236}">
              <a16:creationId xmlns:a16="http://schemas.microsoft.com/office/drawing/2014/main" id="{9D106DB7-91B5-485A-A4A7-EBCA07829163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87" name="Straight Connector 1386">
            <a:extLst>
              <a:ext uri="{FF2B5EF4-FFF2-40B4-BE49-F238E27FC236}">
                <a16:creationId xmlns:a16="http://schemas.microsoft.com/office/drawing/2014/main" id="{445F2EC1-08F0-5D37-72F8-AD529E8212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8" name="Straight Connector 529">
            <a:extLst>
              <a:ext uri="{FF2B5EF4-FFF2-40B4-BE49-F238E27FC236}">
                <a16:creationId xmlns:a16="http://schemas.microsoft.com/office/drawing/2014/main" id="{424E8FDD-337E-1D64-BB9D-07150CE277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9" name="Straight Connector 531">
            <a:extLst>
              <a:ext uri="{FF2B5EF4-FFF2-40B4-BE49-F238E27FC236}">
                <a16:creationId xmlns:a16="http://schemas.microsoft.com/office/drawing/2014/main" id="{DADDE4E9-5C8B-7FB9-9E84-730CB62DF5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0" name="Straight Connector 533">
            <a:extLst>
              <a:ext uri="{FF2B5EF4-FFF2-40B4-BE49-F238E27FC236}">
                <a16:creationId xmlns:a16="http://schemas.microsoft.com/office/drawing/2014/main" id="{CA4CAB66-5819-F1C0-E953-5904FAFAD9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1" name="Straight Connector 535">
            <a:extLst>
              <a:ext uri="{FF2B5EF4-FFF2-40B4-BE49-F238E27FC236}">
                <a16:creationId xmlns:a16="http://schemas.microsoft.com/office/drawing/2014/main" id="{4709A724-0FC1-0A00-CC5A-75D7BA92C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2" name="Straight Connector 537">
            <a:extLst>
              <a:ext uri="{FF2B5EF4-FFF2-40B4-BE49-F238E27FC236}">
                <a16:creationId xmlns:a16="http://schemas.microsoft.com/office/drawing/2014/main" id="{00DC3883-FCD7-B596-206F-7436DDB97B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61</xdr:row>
      <xdr:rowOff>57150</xdr:rowOff>
    </xdr:from>
    <xdr:to>
      <xdr:col>17</xdr:col>
      <xdr:colOff>0</xdr:colOff>
      <xdr:row>63</xdr:row>
      <xdr:rowOff>0</xdr:rowOff>
    </xdr:to>
    <xdr:sp macro="" textlink="">
      <xdr:nvSpPr>
        <xdr:cNvPr id="1393" name="AutoShape 46">
          <a:extLst>
            <a:ext uri="{FF2B5EF4-FFF2-40B4-BE49-F238E27FC236}">
              <a16:creationId xmlns:a16="http://schemas.microsoft.com/office/drawing/2014/main" id="{8FD3FC8F-6BD8-4FF1-84B6-CF61A2128B09}"/>
            </a:ext>
          </a:extLst>
        </xdr:cNvPr>
        <xdr:cNvSpPr>
          <a:spLocks noChangeArrowheads="1"/>
        </xdr:cNvSpPr>
      </xdr:nvSpPr>
      <xdr:spPr bwMode="auto">
        <a:xfrm>
          <a:off x="4895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61</xdr:row>
      <xdr:rowOff>57150</xdr:rowOff>
    </xdr:from>
    <xdr:to>
      <xdr:col>19</xdr:col>
      <xdr:colOff>0</xdr:colOff>
      <xdr:row>63</xdr:row>
      <xdr:rowOff>0</xdr:rowOff>
    </xdr:to>
    <xdr:sp macro="" textlink="">
      <xdr:nvSpPr>
        <xdr:cNvPr id="1394" name="AutoShape 46">
          <a:extLst>
            <a:ext uri="{FF2B5EF4-FFF2-40B4-BE49-F238E27FC236}">
              <a16:creationId xmlns:a16="http://schemas.microsoft.com/office/drawing/2014/main" id="{EAA37FC2-A2AF-4623-A1E3-4B6A8BFCA38D}"/>
            </a:ext>
          </a:extLst>
        </xdr:cNvPr>
        <xdr:cNvSpPr>
          <a:spLocks noChangeArrowheads="1"/>
        </xdr:cNvSpPr>
      </xdr:nvSpPr>
      <xdr:spPr bwMode="auto">
        <a:xfrm>
          <a:off x="5467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61</xdr:row>
      <xdr:rowOff>57150</xdr:rowOff>
    </xdr:from>
    <xdr:to>
      <xdr:col>21</xdr:col>
      <xdr:colOff>0</xdr:colOff>
      <xdr:row>63</xdr:row>
      <xdr:rowOff>0</xdr:rowOff>
    </xdr:to>
    <xdr:sp macro="" textlink="">
      <xdr:nvSpPr>
        <xdr:cNvPr id="1395" name="AutoShape 46">
          <a:extLst>
            <a:ext uri="{FF2B5EF4-FFF2-40B4-BE49-F238E27FC236}">
              <a16:creationId xmlns:a16="http://schemas.microsoft.com/office/drawing/2014/main" id="{15B1B75F-0423-4842-8508-170B7EF2B8C0}"/>
            </a:ext>
          </a:extLst>
        </xdr:cNvPr>
        <xdr:cNvSpPr>
          <a:spLocks noChangeArrowheads="1"/>
        </xdr:cNvSpPr>
      </xdr:nvSpPr>
      <xdr:spPr bwMode="auto">
        <a:xfrm>
          <a:off x="6038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61</xdr:row>
      <xdr:rowOff>57150</xdr:rowOff>
    </xdr:from>
    <xdr:to>
      <xdr:col>23</xdr:col>
      <xdr:colOff>0</xdr:colOff>
      <xdr:row>63</xdr:row>
      <xdr:rowOff>0</xdr:rowOff>
    </xdr:to>
    <xdr:sp macro="" textlink="">
      <xdr:nvSpPr>
        <xdr:cNvPr id="1396" name="AutoShape 46">
          <a:extLst>
            <a:ext uri="{FF2B5EF4-FFF2-40B4-BE49-F238E27FC236}">
              <a16:creationId xmlns:a16="http://schemas.microsoft.com/office/drawing/2014/main" id="{6D662CC4-ED76-4B12-A4D4-D6458DFC4787}"/>
            </a:ext>
          </a:extLst>
        </xdr:cNvPr>
        <xdr:cNvSpPr>
          <a:spLocks noChangeArrowheads="1"/>
        </xdr:cNvSpPr>
      </xdr:nvSpPr>
      <xdr:spPr bwMode="auto">
        <a:xfrm>
          <a:off x="6610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61</xdr:row>
      <xdr:rowOff>57150</xdr:rowOff>
    </xdr:from>
    <xdr:to>
      <xdr:col>25</xdr:col>
      <xdr:colOff>0</xdr:colOff>
      <xdr:row>63</xdr:row>
      <xdr:rowOff>0</xdr:rowOff>
    </xdr:to>
    <xdr:sp macro="" textlink="">
      <xdr:nvSpPr>
        <xdr:cNvPr id="1397" name="AutoShape 46">
          <a:extLst>
            <a:ext uri="{FF2B5EF4-FFF2-40B4-BE49-F238E27FC236}">
              <a16:creationId xmlns:a16="http://schemas.microsoft.com/office/drawing/2014/main" id="{539165CE-6BF3-45FC-A4C7-33F538A4E31B}"/>
            </a:ext>
          </a:extLst>
        </xdr:cNvPr>
        <xdr:cNvSpPr>
          <a:spLocks noChangeArrowheads="1"/>
        </xdr:cNvSpPr>
      </xdr:nvSpPr>
      <xdr:spPr bwMode="auto">
        <a:xfrm>
          <a:off x="7181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61</xdr:row>
      <xdr:rowOff>57150</xdr:rowOff>
    </xdr:from>
    <xdr:to>
      <xdr:col>27</xdr:col>
      <xdr:colOff>0</xdr:colOff>
      <xdr:row>63</xdr:row>
      <xdr:rowOff>0</xdr:rowOff>
    </xdr:to>
    <xdr:sp macro="" textlink="">
      <xdr:nvSpPr>
        <xdr:cNvPr id="1398" name="AutoShape 46">
          <a:extLst>
            <a:ext uri="{FF2B5EF4-FFF2-40B4-BE49-F238E27FC236}">
              <a16:creationId xmlns:a16="http://schemas.microsoft.com/office/drawing/2014/main" id="{F6EE8536-092A-4AA1-8982-F02CEAF91EC3}"/>
            </a:ext>
          </a:extLst>
        </xdr:cNvPr>
        <xdr:cNvSpPr>
          <a:spLocks noChangeArrowheads="1"/>
        </xdr:cNvSpPr>
      </xdr:nvSpPr>
      <xdr:spPr bwMode="auto">
        <a:xfrm>
          <a:off x="7753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61</xdr:row>
      <xdr:rowOff>57150</xdr:rowOff>
    </xdr:from>
    <xdr:to>
      <xdr:col>29</xdr:col>
      <xdr:colOff>0</xdr:colOff>
      <xdr:row>63</xdr:row>
      <xdr:rowOff>0</xdr:rowOff>
    </xdr:to>
    <xdr:sp macro="" textlink="">
      <xdr:nvSpPr>
        <xdr:cNvPr id="1399" name="AutoShape 46">
          <a:extLst>
            <a:ext uri="{FF2B5EF4-FFF2-40B4-BE49-F238E27FC236}">
              <a16:creationId xmlns:a16="http://schemas.microsoft.com/office/drawing/2014/main" id="{45018510-455F-4CAF-B4A9-0F14F9CA4607}"/>
            </a:ext>
          </a:extLst>
        </xdr:cNvPr>
        <xdr:cNvSpPr>
          <a:spLocks noChangeArrowheads="1"/>
        </xdr:cNvSpPr>
      </xdr:nvSpPr>
      <xdr:spPr bwMode="auto">
        <a:xfrm>
          <a:off x="8382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61</xdr:row>
      <xdr:rowOff>57150</xdr:rowOff>
    </xdr:from>
    <xdr:to>
      <xdr:col>31</xdr:col>
      <xdr:colOff>0</xdr:colOff>
      <xdr:row>63</xdr:row>
      <xdr:rowOff>0</xdr:rowOff>
    </xdr:to>
    <xdr:sp macro="" textlink="">
      <xdr:nvSpPr>
        <xdr:cNvPr id="1400" name="AutoShape 46">
          <a:extLst>
            <a:ext uri="{FF2B5EF4-FFF2-40B4-BE49-F238E27FC236}">
              <a16:creationId xmlns:a16="http://schemas.microsoft.com/office/drawing/2014/main" id="{349DB828-73E0-411E-AD50-9F477D8D7836}"/>
            </a:ext>
          </a:extLst>
        </xdr:cNvPr>
        <xdr:cNvSpPr>
          <a:spLocks noChangeArrowheads="1"/>
        </xdr:cNvSpPr>
      </xdr:nvSpPr>
      <xdr:spPr bwMode="auto">
        <a:xfrm>
          <a:off x="8953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61</xdr:row>
      <xdr:rowOff>57150</xdr:rowOff>
    </xdr:from>
    <xdr:to>
      <xdr:col>33</xdr:col>
      <xdr:colOff>0</xdr:colOff>
      <xdr:row>63</xdr:row>
      <xdr:rowOff>0</xdr:rowOff>
    </xdr:to>
    <xdr:sp macro="" textlink="">
      <xdr:nvSpPr>
        <xdr:cNvPr id="1401" name="AutoShape 46">
          <a:extLst>
            <a:ext uri="{FF2B5EF4-FFF2-40B4-BE49-F238E27FC236}">
              <a16:creationId xmlns:a16="http://schemas.microsoft.com/office/drawing/2014/main" id="{18276280-D9B9-4035-BD91-03B0269F41CF}"/>
            </a:ext>
          </a:extLst>
        </xdr:cNvPr>
        <xdr:cNvSpPr>
          <a:spLocks noChangeArrowheads="1"/>
        </xdr:cNvSpPr>
      </xdr:nvSpPr>
      <xdr:spPr bwMode="auto">
        <a:xfrm>
          <a:off x="9525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61</xdr:row>
      <xdr:rowOff>57150</xdr:rowOff>
    </xdr:from>
    <xdr:to>
      <xdr:col>35</xdr:col>
      <xdr:colOff>0</xdr:colOff>
      <xdr:row>63</xdr:row>
      <xdr:rowOff>0</xdr:rowOff>
    </xdr:to>
    <xdr:sp macro="" textlink="">
      <xdr:nvSpPr>
        <xdr:cNvPr id="1402" name="AutoShape 46">
          <a:extLst>
            <a:ext uri="{FF2B5EF4-FFF2-40B4-BE49-F238E27FC236}">
              <a16:creationId xmlns:a16="http://schemas.microsoft.com/office/drawing/2014/main" id="{0F86A0AC-FC5E-4738-AC62-41DCCB07780A}"/>
            </a:ext>
          </a:extLst>
        </xdr:cNvPr>
        <xdr:cNvSpPr>
          <a:spLocks noChangeArrowheads="1"/>
        </xdr:cNvSpPr>
      </xdr:nvSpPr>
      <xdr:spPr bwMode="auto">
        <a:xfrm>
          <a:off x="10096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61</xdr:row>
      <xdr:rowOff>57150</xdr:rowOff>
    </xdr:from>
    <xdr:to>
      <xdr:col>37</xdr:col>
      <xdr:colOff>0</xdr:colOff>
      <xdr:row>63</xdr:row>
      <xdr:rowOff>0</xdr:rowOff>
    </xdr:to>
    <xdr:sp macro="" textlink="">
      <xdr:nvSpPr>
        <xdr:cNvPr id="1403" name="AutoShape 46">
          <a:extLst>
            <a:ext uri="{FF2B5EF4-FFF2-40B4-BE49-F238E27FC236}">
              <a16:creationId xmlns:a16="http://schemas.microsoft.com/office/drawing/2014/main" id="{434BBF12-0D3D-4A73-846B-8F654A436DE1}"/>
            </a:ext>
          </a:extLst>
        </xdr:cNvPr>
        <xdr:cNvSpPr>
          <a:spLocks noChangeArrowheads="1"/>
        </xdr:cNvSpPr>
      </xdr:nvSpPr>
      <xdr:spPr bwMode="auto">
        <a:xfrm>
          <a:off x="10668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61</xdr:row>
      <xdr:rowOff>57150</xdr:rowOff>
    </xdr:from>
    <xdr:to>
      <xdr:col>39</xdr:col>
      <xdr:colOff>0</xdr:colOff>
      <xdr:row>63</xdr:row>
      <xdr:rowOff>0</xdr:rowOff>
    </xdr:to>
    <xdr:sp macro="" textlink="">
      <xdr:nvSpPr>
        <xdr:cNvPr id="1404" name="AutoShape 46">
          <a:extLst>
            <a:ext uri="{FF2B5EF4-FFF2-40B4-BE49-F238E27FC236}">
              <a16:creationId xmlns:a16="http://schemas.microsoft.com/office/drawing/2014/main" id="{EAACD5DC-519B-400B-957A-4EEEEC2CEC8E}"/>
            </a:ext>
          </a:extLst>
        </xdr:cNvPr>
        <xdr:cNvSpPr>
          <a:spLocks noChangeArrowheads="1"/>
        </xdr:cNvSpPr>
      </xdr:nvSpPr>
      <xdr:spPr bwMode="auto">
        <a:xfrm>
          <a:off x="11239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61</xdr:row>
      <xdr:rowOff>57150</xdr:rowOff>
    </xdr:from>
    <xdr:to>
      <xdr:col>41</xdr:col>
      <xdr:colOff>0</xdr:colOff>
      <xdr:row>63</xdr:row>
      <xdr:rowOff>0</xdr:rowOff>
    </xdr:to>
    <xdr:sp macro="" textlink="">
      <xdr:nvSpPr>
        <xdr:cNvPr id="1405" name="AutoShape 46">
          <a:extLst>
            <a:ext uri="{FF2B5EF4-FFF2-40B4-BE49-F238E27FC236}">
              <a16:creationId xmlns:a16="http://schemas.microsoft.com/office/drawing/2014/main" id="{EFE29400-8FB7-46F9-A364-8D8F6388F28C}"/>
            </a:ext>
          </a:extLst>
        </xdr:cNvPr>
        <xdr:cNvSpPr>
          <a:spLocks noChangeArrowheads="1"/>
        </xdr:cNvSpPr>
      </xdr:nvSpPr>
      <xdr:spPr bwMode="auto">
        <a:xfrm>
          <a:off x="11811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61</xdr:row>
      <xdr:rowOff>57150</xdr:rowOff>
    </xdr:from>
    <xdr:to>
      <xdr:col>43</xdr:col>
      <xdr:colOff>0</xdr:colOff>
      <xdr:row>63</xdr:row>
      <xdr:rowOff>0</xdr:rowOff>
    </xdr:to>
    <xdr:sp macro="" textlink="">
      <xdr:nvSpPr>
        <xdr:cNvPr id="1406" name="AutoShape 46">
          <a:extLst>
            <a:ext uri="{FF2B5EF4-FFF2-40B4-BE49-F238E27FC236}">
              <a16:creationId xmlns:a16="http://schemas.microsoft.com/office/drawing/2014/main" id="{307D41BE-918F-46D8-8E49-64EF557178ED}"/>
            </a:ext>
          </a:extLst>
        </xdr:cNvPr>
        <xdr:cNvSpPr>
          <a:spLocks noChangeArrowheads="1"/>
        </xdr:cNvSpPr>
      </xdr:nvSpPr>
      <xdr:spPr bwMode="auto">
        <a:xfrm>
          <a:off x="12382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61</xdr:row>
      <xdr:rowOff>57150</xdr:rowOff>
    </xdr:from>
    <xdr:to>
      <xdr:col>45</xdr:col>
      <xdr:colOff>0</xdr:colOff>
      <xdr:row>63</xdr:row>
      <xdr:rowOff>0</xdr:rowOff>
    </xdr:to>
    <xdr:sp macro="" textlink="">
      <xdr:nvSpPr>
        <xdr:cNvPr id="1407" name="AutoShape 46">
          <a:extLst>
            <a:ext uri="{FF2B5EF4-FFF2-40B4-BE49-F238E27FC236}">
              <a16:creationId xmlns:a16="http://schemas.microsoft.com/office/drawing/2014/main" id="{EFC3E67C-6BFB-40D2-8E61-7D2F078AE053}"/>
            </a:ext>
          </a:extLst>
        </xdr:cNvPr>
        <xdr:cNvSpPr>
          <a:spLocks noChangeArrowheads="1"/>
        </xdr:cNvSpPr>
      </xdr:nvSpPr>
      <xdr:spPr bwMode="auto">
        <a:xfrm>
          <a:off x="12954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61</xdr:row>
      <xdr:rowOff>57150</xdr:rowOff>
    </xdr:from>
    <xdr:to>
      <xdr:col>11</xdr:col>
      <xdr:colOff>0</xdr:colOff>
      <xdr:row>63</xdr:row>
      <xdr:rowOff>0</xdr:rowOff>
    </xdr:to>
    <xdr:sp macro="" textlink="">
      <xdr:nvSpPr>
        <xdr:cNvPr id="1408" name="AutoShape 46">
          <a:extLst>
            <a:ext uri="{FF2B5EF4-FFF2-40B4-BE49-F238E27FC236}">
              <a16:creationId xmlns:a16="http://schemas.microsoft.com/office/drawing/2014/main" id="{E71C7555-F6CB-4E46-B859-37105312A579}"/>
            </a:ext>
          </a:extLst>
        </xdr:cNvPr>
        <xdr:cNvSpPr>
          <a:spLocks noChangeArrowheads="1"/>
        </xdr:cNvSpPr>
      </xdr:nvSpPr>
      <xdr:spPr bwMode="auto">
        <a:xfrm>
          <a:off x="3181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61</xdr:row>
      <xdr:rowOff>57150</xdr:rowOff>
    </xdr:from>
    <xdr:to>
      <xdr:col>13</xdr:col>
      <xdr:colOff>0</xdr:colOff>
      <xdr:row>63</xdr:row>
      <xdr:rowOff>0</xdr:rowOff>
    </xdr:to>
    <xdr:sp macro="" textlink="">
      <xdr:nvSpPr>
        <xdr:cNvPr id="1409" name="AutoShape 46">
          <a:extLst>
            <a:ext uri="{FF2B5EF4-FFF2-40B4-BE49-F238E27FC236}">
              <a16:creationId xmlns:a16="http://schemas.microsoft.com/office/drawing/2014/main" id="{0067D980-D5EE-4E3C-B9B9-33E7295AB059}"/>
            </a:ext>
          </a:extLst>
        </xdr:cNvPr>
        <xdr:cNvSpPr>
          <a:spLocks noChangeArrowheads="1"/>
        </xdr:cNvSpPr>
      </xdr:nvSpPr>
      <xdr:spPr bwMode="auto">
        <a:xfrm>
          <a:off x="3752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61</xdr:row>
      <xdr:rowOff>57150</xdr:rowOff>
    </xdr:from>
    <xdr:to>
      <xdr:col>15</xdr:col>
      <xdr:colOff>0</xdr:colOff>
      <xdr:row>63</xdr:row>
      <xdr:rowOff>0</xdr:rowOff>
    </xdr:to>
    <xdr:sp macro="" textlink="">
      <xdr:nvSpPr>
        <xdr:cNvPr id="1410" name="AutoShape 46">
          <a:extLst>
            <a:ext uri="{FF2B5EF4-FFF2-40B4-BE49-F238E27FC236}">
              <a16:creationId xmlns:a16="http://schemas.microsoft.com/office/drawing/2014/main" id="{75B8C3C7-31BD-40E2-9D56-6D519FED35C7}"/>
            </a:ext>
          </a:extLst>
        </xdr:cNvPr>
        <xdr:cNvSpPr>
          <a:spLocks noChangeArrowheads="1"/>
        </xdr:cNvSpPr>
      </xdr:nvSpPr>
      <xdr:spPr bwMode="auto">
        <a:xfrm>
          <a:off x="4324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61</xdr:row>
      <xdr:rowOff>57150</xdr:rowOff>
    </xdr:from>
    <xdr:to>
      <xdr:col>9</xdr:col>
      <xdr:colOff>0</xdr:colOff>
      <xdr:row>63</xdr:row>
      <xdr:rowOff>0</xdr:rowOff>
    </xdr:to>
    <xdr:sp macro="" textlink="">
      <xdr:nvSpPr>
        <xdr:cNvPr id="1411" name="AutoShape 46">
          <a:extLst>
            <a:ext uri="{FF2B5EF4-FFF2-40B4-BE49-F238E27FC236}">
              <a16:creationId xmlns:a16="http://schemas.microsoft.com/office/drawing/2014/main" id="{FCCF43A7-D3BB-4449-809F-C3F3A57FD1F1}"/>
            </a:ext>
          </a:extLst>
        </xdr:cNvPr>
        <xdr:cNvSpPr>
          <a:spLocks noChangeArrowheads="1"/>
        </xdr:cNvSpPr>
      </xdr:nvSpPr>
      <xdr:spPr bwMode="auto">
        <a:xfrm>
          <a:off x="2409825" y="1172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61</xdr:row>
      <xdr:rowOff>57150</xdr:rowOff>
    </xdr:from>
    <xdr:to>
      <xdr:col>7</xdr:col>
      <xdr:colOff>0</xdr:colOff>
      <xdr:row>63</xdr:row>
      <xdr:rowOff>0</xdr:rowOff>
    </xdr:to>
    <xdr:sp macro="" textlink="">
      <xdr:nvSpPr>
        <xdr:cNvPr id="1412" name="AutoShape 46">
          <a:extLst>
            <a:ext uri="{FF2B5EF4-FFF2-40B4-BE49-F238E27FC236}">
              <a16:creationId xmlns:a16="http://schemas.microsoft.com/office/drawing/2014/main" id="{1581929C-53A5-45F8-823A-F2F2590F4C38}"/>
            </a:ext>
          </a:extLst>
        </xdr:cNvPr>
        <xdr:cNvSpPr>
          <a:spLocks noChangeArrowheads="1"/>
        </xdr:cNvSpPr>
      </xdr:nvSpPr>
      <xdr:spPr bwMode="auto">
        <a:xfrm>
          <a:off x="1819275" y="1172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61</xdr:row>
      <xdr:rowOff>57150</xdr:rowOff>
    </xdr:from>
    <xdr:to>
      <xdr:col>5</xdr:col>
      <xdr:colOff>0</xdr:colOff>
      <xdr:row>63</xdr:row>
      <xdr:rowOff>0</xdr:rowOff>
    </xdr:to>
    <xdr:sp macro="" textlink="">
      <xdr:nvSpPr>
        <xdr:cNvPr id="1413" name="AutoShape 46">
          <a:extLst>
            <a:ext uri="{FF2B5EF4-FFF2-40B4-BE49-F238E27FC236}">
              <a16:creationId xmlns:a16="http://schemas.microsoft.com/office/drawing/2014/main" id="{A0FFB648-A88F-4346-B76A-89269FD92E31}"/>
            </a:ext>
          </a:extLst>
        </xdr:cNvPr>
        <xdr:cNvSpPr>
          <a:spLocks noChangeArrowheads="1"/>
        </xdr:cNvSpPr>
      </xdr:nvSpPr>
      <xdr:spPr bwMode="auto">
        <a:xfrm>
          <a:off x="1095375" y="1172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61</xdr:row>
      <xdr:rowOff>57150</xdr:rowOff>
    </xdr:from>
    <xdr:to>
      <xdr:col>3</xdr:col>
      <xdr:colOff>0</xdr:colOff>
      <xdr:row>63</xdr:row>
      <xdr:rowOff>0</xdr:rowOff>
    </xdr:to>
    <xdr:sp macro="" textlink="">
      <xdr:nvSpPr>
        <xdr:cNvPr id="1414" name="AutoShape 46">
          <a:extLst>
            <a:ext uri="{FF2B5EF4-FFF2-40B4-BE49-F238E27FC236}">
              <a16:creationId xmlns:a16="http://schemas.microsoft.com/office/drawing/2014/main" id="{3D15D594-9A6F-43DB-BCC8-E8148F31DDA7}"/>
            </a:ext>
          </a:extLst>
        </xdr:cNvPr>
        <xdr:cNvSpPr>
          <a:spLocks noChangeArrowheads="1"/>
        </xdr:cNvSpPr>
      </xdr:nvSpPr>
      <xdr:spPr bwMode="auto">
        <a:xfrm>
          <a:off x="523875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15" name="Group 1008">
          <a:extLst>
            <a:ext uri="{FF2B5EF4-FFF2-40B4-BE49-F238E27FC236}">
              <a16:creationId xmlns:a16="http://schemas.microsoft.com/office/drawing/2014/main" id="{766C9191-D642-40B3-9E31-9B57777F2224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16" name="Straight Connector 1415">
            <a:extLst>
              <a:ext uri="{FF2B5EF4-FFF2-40B4-BE49-F238E27FC236}">
                <a16:creationId xmlns:a16="http://schemas.microsoft.com/office/drawing/2014/main" id="{D073F1FC-FEB0-D71C-EAAC-AB45719484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17" name="Straight Connector 529">
            <a:extLst>
              <a:ext uri="{FF2B5EF4-FFF2-40B4-BE49-F238E27FC236}">
                <a16:creationId xmlns:a16="http://schemas.microsoft.com/office/drawing/2014/main" id="{A52E6485-751D-B5BF-8577-F3AFEC3CC1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8" name="Straight Connector 531">
            <a:extLst>
              <a:ext uri="{FF2B5EF4-FFF2-40B4-BE49-F238E27FC236}">
                <a16:creationId xmlns:a16="http://schemas.microsoft.com/office/drawing/2014/main" id="{E85B3027-354E-B325-5CE6-FCB6BD3C60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9" name="Straight Connector 533">
            <a:extLst>
              <a:ext uri="{FF2B5EF4-FFF2-40B4-BE49-F238E27FC236}">
                <a16:creationId xmlns:a16="http://schemas.microsoft.com/office/drawing/2014/main" id="{EBF9AD06-2FEA-4701-9DB6-47FCA7C1A9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0" name="Straight Connector 535">
            <a:extLst>
              <a:ext uri="{FF2B5EF4-FFF2-40B4-BE49-F238E27FC236}">
                <a16:creationId xmlns:a16="http://schemas.microsoft.com/office/drawing/2014/main" id="{0D15720B-4FD1-660F-DFE9-A522596E1C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1" name="Straight Connector 537">
            <a:extLst>
              <a:ext uri="{FF2B5EF4-FFF2-40B4-BE49-F238E27FC236}">
                <a16:creationId xmlns:a16="http://schemas.microsoft.com/office/drawing/2014/main" id="{8FC7DE73-05C1-DECA-09D6-A0F715915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22" name="Group 1008">
          <a:extLst>
            <a:ext uri="{FF2B5EF4-FFF2-40B4-BE49-F238E27FC236}">
              <a16:creationId xmlns:a16="http://schemas.microsoft.com/office/drawing/2014/main" id="{CFA7FA8D-7A66-4BE2-A608-546FC850AD3B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23" name="Straight Connector 1422">
            <a:extLst>
              <a:ext uri="{FF2B5EF4-FFF2-40B4-BE49-F238E27FC236}">
                <a16:creationId xmlns:a16="http://schemas.microsoft.com/office/drawing/2014/main" id="{D760F662-017E-FCB6-4A26-D58DF41E7C8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24" name="Straight Connector 529">
            <a:extLst>
              <a:ext uri="{FF2B5EF4-FFF2-40B4-BE49-F238E27FC236}">
                <a16:creationId xmlns:a16="http://schemas.microsoft.com/office/drawing/2014/main" id="{B7789F51-6AE2-5351-B6E2-98A1437EA2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5" name="Straight Connector 531">
            <a:extLst>
              <a:ext uri="{FF2B5EF4-FFF2-40B4-BE49-F238E27FC236}">
                <a16:creationId xmlns:a16="http://schemas.microsoft.com/office/drawing/2014/main" id="{8CC8379E-3C98-B1B7-BBA0-8AAA9FFF7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6" name="Straight Connector 533">
            <a:extLst>
              <a:ext uri="{FF2B5EF4-FFF2-40B4-BE49-F238E27FC236}">
                <a16:creationId xmlns:a16="http://schemas.microsoft.com/office/drawing/2014/main" id="{B47B658E-F78A-E67E-9B51-D5F360419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7" name="Straight Connector 535">
            <a:extLst>
              <a:ext uri="{FF2B5EF4-FFF2-40B4-BE49-F238E27FC236}">
                <a16:creationId xmlns:a16="http://schemas.microsoft.com/office/drawing/2014/main" id="{31F40302-C88B-80D5-AA64-8AC99941AC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8" name="Straight Connector 537">
            <a:extLst>
              <a:ext uri="{FF2B5EF4-FFF2-40B4-BE49-F238E27FC236}">
                <a16:creationId xmlns:a16="http://schemas.microsoft.com/office/drawing/2014/main" id="{1F845099-EF47-59B2-6773-1B4EF3F5EB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47625</xdr:rowOff>
    </xdr:to>
    <xdr:grpSp>
      <xdr:nvGrpSpPr>
        <xdr:cNvPr id="1429" name="Group 1008">
          <a:extLst>
            <a:ext uri="{FF2B5EF4-FFF2-40B4-BE49-F238E27FC236}">
              <a16:creationId xmlns:a16="http://schemas.microsoft.com/office/drawing/2014/main" id="{AA783CE4-74E0-47D1-95E8-CCFBBE72D2BA}"/>
            </a:ext>
          </a:extLst>
        </xdr:cNvPr>
        <xdr:cNvGrpSpPr>
          <a:grpSpLocks/>
        </xdr:cNvGrpSpPr>
      </xdr:nvGrpSpPr>
      <xdr:grpSpPr bwMode="auto">
        <a:xfrm>
          <a:off x="1846684" y="14712432"/>
          <a:ext cx="0" cy="108662"/>
          <a:chOff x="5475762" y="47760700"/>
          <a:chExt cx="314325" cy="230209"/>
        </a:xfrm>
      </xdr:grpSpPr>
      <xdr:cxnSp macro="">
        <xdr:nvCxnSpPr>
          <xdr:cNvPr id="1430" name="Straight Connector 1429">
            <a:extLst>
              <a:ext uri="{FF2B5EF4-FFF2-40B4-BE49-F238E27FC236}">
                <a16:creationId xmlns:a16="http://schemas.microsoft.com/office/drawing/2014/main" id="{241C2E31-B7F9-1D0D-AB3A-71735B05965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1" name="Straight Connector 529">
            <a:extLst>
              <a:ext uri="{FF2B5EF4-FFF2-40B4-BE49-F238E27FC236}">
                <a16:creationId xmlns:a16="http://schemas.microsoft.com/office/drawing/2014/main" id="{A58DB5DC-C607-BB2D-BA9F-0DCE77D62F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2" name="Straight Connector 531">
            <a:extLst>
              <a:ext uri="{FF2B5EF4-FFF2-40B4-BE49-F238E27FC236}">
                <a16:creationId xmlns:a16="http://schemas.microsoft.com/office/drawing/2014/main" id="{7D621591-4E1B-9513-A7FD-03F42B692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3" name="Straight Connector 533">
            <a:extLst>
              <a:ext uri="{FF2B5EF4-FFF2-40B4-BE49-F238E27FC236}">
                <a16:creationId xmlns:a16="http://schemas.microsoft.com/office/drawing/2014/main" id="{1D203285-25CF-7E6E-9355-AD8600F30B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4" name="Straight Connector 535">
            <a:extLst>
              <a:ext uri="{FF2B5EF4-FFF2-40B4-BE49-F238E27FC236}">
                <a16:creationId xmlns:a16="http://schemas.microsoft.com/office/drawing/2014/main" id="{FEAACC1E-305E-A25B-321F-9E6321BD12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5" name="Straight Connector 537">
            <a:extLst>
              <a:ext uri="{FF2B5EF4-FFF2-40B4-BE49-F238E27FC236}">
                <a16:creationId xmlns:a16="http://schemas.microsoft.com/office/drawing/2014/main" id="{5CE0D304-16FF-492E-79D8-A045CF7B75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57150</xdr:rowOff>
    </xdr:to>
    <xdr:grpSp>
      <xdr:nvGrpSpPr>
        <xdr:cNvPr id="1436" name="Group 1008">
          <a:extLst>
            <a:ext uri="{FF2B5EF4-FFF2-40B4-BE49-F238E27FC236}">
              <a16:creationId xmlns:a16="http://schemas.microsoft.com/office/drawing/2014/main" id="{B25D46D0-A02A-46C6-B9B1-FA821CC1EB07}"/>
            </a:ext>
          </a:extLst>
        </xdr:cNvPr>
        <xdr:cNvGrpSpPr>
          <a:grpSpLocks/>
        </xdr:cNvGrpSpPr>
      </xdr:nvGrpSpPr>
      <xdr:grpSpPr bwMode="auto">
        <a:xfrm>
          <a:off x="1846684" y="14712432"/>
          <a:ext cx="0" cy="118187"/>
          <a:chOff x="5475762" y="47760700"/>
          <a:chExt cx="314325" cy="230209"/>
        </a:xfrm>
      </xdr:grpSpPr>
      <xdr:cxnSp macro="">
        <xdr:nvCxnSpPr>
          <xdr:cNvPr id="1437" name="Straight Connector 1436">
            <a:extLst>
              <a:ext uri="{FF2B5EF4-FFF2-40B4-BE49-F238E27FC236}">
                <a16:creationId xmlns:a16="http://schemas.microsoft.com/office/drawing/2014/main" id="{E3345CFC-0083-C676-FE4E-3686853A138A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8" name="Straight Connector 529">
            <a:extLst>
              <a:ext uri="{FF2B5EF4-FFF2-40B4-BE49-F238E27FC236}">
                <a16:creationId xmlns:a16="http://schemas.microsoft.com/office/drawing/2014/main" id="{D2F1E192-E528-B7C4-73DB-D455FD9D63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9" name="Straight Connector 531">
            <a:extLst>
              <a:ext uri="{FF2B5EF4-FFF2-40B4-BE49-F238E27FC236}">
                <a16:creationId xmlns:a16="http://schemas.microsoft.com/office/drawing/2014/main" id="{5B523820-6FF5-AA99-D6F6-65A3BD8F7E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0" name="Straight Connector 533">
            <a:extLst>
              <a:ext uri="{FF2B5EF4-FFF2-40B4-BE49-F238E27FC236}">
                <a16:creationId xmlns:a16="http://schemas.microsoft.com/office/drawing/2014/main" id="{EE213CE3-742B-8201-E189-1BF1953935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1" name="Straight Connector 535">
            <a:extLst>
              <a:ext uri="{FF2B5EF4-FFF2-40B4-BE49-F238E27FC236}">
                <a16:creationId xmlns:a16="http://schemas.microsoft.com/office/drawing/2014/main" id="{46BE2E05-B719-8CC8-45B2-16F9F319D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2" name="Straight Connector 537">
            <a:extLst>
              <a:ext uri="{FF2B5EF4-FFF2-40B4-BE49-F238E27FC236}">
                <a16:creationId xmlns:a16="http://schemas.microsoft.com/office/drawing/2014/main" id="{F9BB9DFB-03D3-27CE-D4D2-5306DFD968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43" name="Group 1008">
          <a:extLst>
            <a:ext uri="{FF2B5EF4-FFF2-40B4-BE49-F238E27FC236}">
              <a16:creationId xmlns:a16="http://schemas.microsoft.com/office/drawing/2014/main" id="{8FF10C68-6FEF-45A1-8F2E-BEEA459D9E74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44" name="Straight Connector 1443">
            <a:extLst>
              <a:ext uri="{FF2B5EF4-FFF2-40B4-BE49-F238E27FC236}">
                <a16:creationId xmlns:a16="http://schemas.microsoft.com/office/drawing/2014/main" id="{CB8008DF-A551-6AAB-1517-CCEAE14CD2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45" name="Straight Connector 529">
            <a:extLst>
              <a:ext uri="{FF2B5EF4-FFF2-40B4-BE49-F238E27FC236}">
                <a16:creationId xmlns:a16="http://schemas.microsoft.com/office/drawing/2014/main" id="{66FA7E9B-91BC-9570-6B4A-D920631A5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6" name="Straight Connector 531">
            <a:extLst>
              <a:ext uri="{FF2B5EF4-FFF2-40B4-BE49-F238E27FC236}">
                <a16:creationId xmlns:a16="http://schemas.microsoft.com/office/drawing/2014/main" id="{BA63EFAE-3F9E-418B-8528-A2615D2BD5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7" name="Straight Connector 533">
            <a:extLst>
              <a:ext uri="{FF2B5EF4-FFF2-40B4-BE49-F238E27FC236}">
                <a16:creationId xmlns:a16="http://schemas.microsoft.com/office/drawing/2014/main" id="{0F0BE847-1445-412C-B6ED-6774839E79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8" name="Straight Connector 535">
            <a:extLst>
              <a:ext uri="{FF2B5EF4-FFF2-40B4-BE49-F238E27FC236}">
                <a16:creationId xmlns:a16="http://schemas.microsoft.com/office/drawing/2014/main" id="{24497823-9B6D-AA75-6E10-89718989B9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9" name="Straight Connector 537">
            <a:extLst>
              <a:ext uri="{FF2B5EF4-FFF2-40B4-BE49-F238E27FC236}">
                <a16:creationId xmlns:a16="http://schemas.microsoft.com/office/drawing/2014/main" id="{ED2A64C5-4879-617A-5D89-E5BE6817BD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0" name="Group 1008">
          <a:extLst>
            <a:ext uri="{FF2B5EF4-FFF2-40B4-BE49-F238E27FC236}">
              <a16:creationId xmlns:a16="http://schemas.microsoft.com/office/drawing/2014/main" id="{81223494-9A73-4789-8043-38BEFAF0373D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51" name="Straight Connector 1450">
            <a:extLst>
              <a:ext uri="{FF2B5EF4-FFF2-40B4-BE49-F238E27FC236}">
                <a16:creationId xmlns:a16="http://schemas.microsoft.com/office/drawing/2014/main" id="{DD1FD04E-79E7-109B-0137-8DC6D5E59A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2" name="Straight Connector 529">
            <a:extLst>
              <a:ext uri="{FF2B5EF4-FFF2-40B4-BE49-F238E27FC236}">
                <a16:creationId xmlns:a16="http://schemas.microsoft.com/office/drawing/2014/main" id="{B10FCA9E-1799-65AC-CB3E-F9980A8140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3" name="Straight Connector 531">
            <a:extLst>
              <a:ext uri="{FF2B5EF4-FFF2-40B4-BE49-F238E27FC236}">
                <a16:creationId xmlns:a16="http://schemas.microsoft.com/office/drawing/2014/main" id="{CE843AA0-5B3E-41D6-3380-F589D87A13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4" name="Straight Connector 533">
            <a:extLst>
              <a:ext uri="{FF2B5EF4-FFF2-40B4-BE49-F238E27FC236}">
                <a16:creationId xmlns:a16="http://schemas.microsoft.com/office/drawing/2014/main" id="{6F848D54-7265-9161-152A-A65DAB2D25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5" name="Straight Connector 535">
            <a:extLst>
              <a:ext uri="{FF2B5EF4-FFF2-40B4-BE49-F238E27FC236}">
                <a16:creationId xmlns:a16="http://schemas.microsoft.com/office/drawing/2014/main" id="{BA7D4F56-607B-41C4-9BF9-25F03E2610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6" name="Straight Connector 537">
            <a:extLst>
              <a:ext uri="{FF2B5EF4-FFF2-40B4-BE49-F238E27FC236}">
                <a16:creationId xmlns:a16="http://schemas.microsoft.com/office/drawing/2014/main" id="{5C877D45-6268-DC56-1B7A-26B2A8D553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7" name="Group 1008">
          <a:extLst>
            <a:ext uri="{FF2B5EF4-FFF2-40B4-BE49-F238E27FC236}">
              <a16:creationId xmlns:a16="http://schemas.microsoft.com/office/drawing/2014/main" id="{D6F95D16-BC96-4398-821A-4228CD198D55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58" name="Straight Connector 1457">
            <a:extLst>
              <a:ext uri="{FF2B5EF4-FFF2-40B4-BE49-F238E27FC236}">
                <a16:creationId xmlns:a16="http://schemas.microsoft.com/office/drawing/2014/main" id="{A807DA4A-ACE6-1CD5-7E81-3603D8E098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9" name="Straight Connector 529">
            <a:extLst>
              <a:ext uri="{FF2B5EF4-FFF2-40B4-BE49-F238E27FC236}">
                <a16:creationId xmlns:a16="http://schemas.microsoft.com/office/drawing/2014/main" id="{BB5CB81B-B8BD-680D-39E2-2D30C466C87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0" name="Straight Connector 531">
            <a:extLst>
              <a:ext uri="{FF2B5EF4-FFF2-40B4-BE49-F238E27FC236}">
                <a16:creationId xmlns:a16="http://schemas.microsoft.com/office/drawing/2014/main" id="{6D6CE7A6-ACD5-CB10-2381-F262F8EF5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1" name="Straight Connector 533">
            <a:extLst>
              <a:ext uri="{FF2B5EF4-FFF2-40B4-BE49-F238E27FC236}">
                <a16:creationId xmlns:a16="http://schemas.microsoft.com/office/drawing/2014/main" id="{5D990873-51B9-16D9-699D-E62660D00C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2" name="Straight Connector 535">
            <a:extLst>
              <a:ext uri="{FF2B5EF4-FFF2-40B4-BE49-F238E27FC236}">
                <a16:creationId xmlns:a16="http://schemas.microsoft.com/office/drawing/2014/main" id="{B359BEA7-E8E7-69E4-8831-41EEC19780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3" name="Straight Connector 537">
            <a:extLst>
              <a:ext uri="{FF2B5EF4-FFF2-40B4-BE49-F238E27FC236}">
                <a16:creationId xmlns:a16="http://schemas.microsoft.com/office/drawing/2014/main" id="{187FA52A-CB9A-2758-8C6D-7D9030443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64" name="Group 1008">
          <a:extLst>
            <a:ext uri="{FF2B5EF4-FFF2-40B4-BE49-F238E27FC236}">
              <a16:creationId xmlns:a16="http://schemas.microsoft.com/office/drawing/2014/main" id="{6FCE3CCA-A207-411F-B312-8475B5A689A3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65" name="Straight Connector 1464">
            <a:extLst>
              <a:ext uri="{FF2B5EF4-FFF2-40B4-BE49-F238E27FC236}">
                <a16:creationId xmlns:a16="http://schemas.microsoft.com/office/drawing/2014/main" id="{828F1A04-4C84-AD90-5346-6B2E932428F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66" name="Straight Connector 529">
            <a:extLst>
              <a:ext uri="{FF2B5EF4-FFF2-40B4-BE49-F238E27FC236}">
                <a16:creationId xmlns:a16="http://schemas.microsoft.com/office/drawing/2014/main" id="{C53DA44B-B31E-988C-66B4-CD2B9784BA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7" name="Straight Connector 531">
            <a:extLst>
              <a:ext uri="{FF2B5EF4-FFF2-40B4-BE49-F238E27FC236}">
                <a16:creationId xmlns:a16="http://schemas.microsoft.com/office/drawing/2014/main" id="{2000810B-0661-0FBB-56DC-F1AD186972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8" name="Straight Connector 533">
            <a:extLst>
              <a:ext uri="{FF2B5EF4-FFF2-40B4-BE49-F238E27FC236}">
                <a16:creationId xmlns:a16="http://schemas.microsoft.com/office/drawing/2014/main" id="{352192CA-65BE-D3E0-3796-FDE440372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9" name="Straight Connector 535">
            <a:extLst>
              <a:ext uri="{FF2B5EF4-FFF2-40B4-BE49-F238E27FC236}">
                <a16:creationId xmlns:a16="http://schemas.microsoft.com/office/drawing/2014/main" id="{3DC8D165-E897-900A-2A02-AA00339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0" name="Straight Connector 537">
            <a:extLst>
              <a:ext uri="{FF2B5EF4-FFF2-40B4-BE49-F238E27FC236}">
                <a16:creationId xmlns:a16="http://schemas.microsoft.com/office/drawing/2014/main" id="{BF9EFFC5-6548-C85A-0E45-333E529919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1" name="Group 1008">
          <a:extLst>
            <a:ext uri="{FF2B5EF4-FFF2-40B4-BE49-F238E27FC236}">
              <a16:creationId xmlns:a16="http://schemas.microsoft.com/office/drawing/2014/main" id="{EF085E14-77F0-4567-A74C-C46149B0519F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72" name="Straight Connector 1471">
            <a:extLst>
              <a:ext uri="{FF2B5EF4-FFF2-40B4-BE49-F238E27FC236}">
                <a16:creationId xmlns:a16="http://schemas.microsoft.com/office/drawing/2014/main" id="{693B7F42-9DD9-F828-2C5B-31058D652F9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73" name="Straight Connector 529">
            <a:extLst>
              <a:ext uri="{FF2B5EF4-FFF2-40B4-BE49-F238E27FC236}">
                <a16:creationId xmlns:a16="http://schemas.microsoft.com/office/drawing/2014/main" id="{5F717595-D42E-D808-7F09-16A372DF17C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4" name="Straight Connector 531">
            <a:extLst>
              <a:ext uri="{FF2B5EF4-FFF2-40B4-BE49-F238E27FC236}">
                <a16:creationId xmlns:a16="http://schemas.microsoft.com/office/drawing/2014/main" id="{6A396C3B-B995-00C2-ACBA-D896AE16DD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5" name="Straight Connector 533">
            <a:extLst>
              <a:ext uri="{FF2B5EF4-FFF2-40B4-BE49-F238E27FC236}">
                <a16:creationId xmlns:a16="http://schemas.microsoft.com/office/drawing/2014/main" id="{E0F0E32C-5B63-DFFD-DA4A-D777B5B2DA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6" name="Straight Connector 535">
            <a:extLst>
              <a:ext uri="{FF2B5EF4-FFF2-40B4-BE49-F238E27FC236}">
                <a16:creationId xmlns:a16="http://schemas.microsoft.com/office/drawing/2014/main" id="{B6216BA8-425C-7BBD-E4F8-6C52F8F24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7" name="Straight Connector 537">
            <a:extLst>
              <a:ext uri="{FF2B5EF4-FFF2-40B4-BE49-F238E27FC236}">
                <a16:creationId xmlns:a16="http://schemas.microsoft.com/office/drawing/2014/main" id="{F32DC774-63F8-0536-FAC6-8AA27E9AF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8" name="Group 1008">
          <a:extLst>
            <a:ext uri="{FF2B5EF4-FFF2-40B4-BE49-F238E27FC236}">
              <a16:creationId xmlns:a16="http://schemas.microsoft.com/office/drawing/2014/main" id="{53C23717-9C35-4D9F-B708-9C0229E29B27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79" name="Straight Connector 1478">
            <a:extLst>
              <a:ext uri="{FF2B5EF4-FFF2-40B4-BE49-F238E27FC236}">
                <a16:creationId xmlns:a16="http://schemas.microsoft.com/office/drawing/2014/main" id="{963DA06A-EB37-B15B-25F7-27A15647B3E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0" name="Straight Connector 529">
            <a:extLst>
              <a:ext uri="{FF2B5EF4-FFF2-40B4-BE49-F238E27FC236}">
                <a16:creationId xmlns:a16="http://schemas.microsoft.com/office/drawing/2014/main" id="{8AADA340-EAD3-A24F-997D-E21A118E4D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1" name="Straight Connector 531">
            <a:extLst>
              <a:ext uri="{FF2B5EF4-FFF2-40B4-BE49-F238E27FC236}">
                <a16:creationId xmlns:a16="http://schemas.microsoft.com/office/drawing/2014/main" id="{854E01D2-2FA6-4FF4-7986-581AB1293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2" name="Straight Connector 533">
            <a:extLst>
              <a:ext uri="{FF2B5EF4-FFF2-40B4-BE49-F238E27FC236}">
                <a16:creationId xmlns:a16="http://schemas.microsoft.com/office/drawing/2014/main" id="{E4D3DA7D-2128-0A08-1BAC-D1550A93F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3" name="Straight Connector 535">
            <a:extLst>
              <a:ext uri="{FF2B5EF4-FFF2-40B4-BE49-F238E27FC236}">
                <a16:creationId xmlns:a16="http://schemas.microsoft.com/office/drawing/2014/main" id="{94178DFF-EC46-6EC1-7584-8EBA2E0E82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4" name="Straight Connector 537">
            <a:extLst>
              <a:ext uri="{FF2B5EF4-FFF2-40B4-BE49-F238E27FC236}">
                <a16:creationId xmlns:a16="http://schemas.microsoft.com/office/drawing/2014/main" id="{85BEE3A6-0481-FA9A-9916-2EC7A762EA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85" name="Group 1008">
          <a:extLst>
            <a:ext uri="{FF2B5EF4-FFF2-40B4-BE49-F238E27FC236}">
              <a16:creationId xmlns:a16="http://schemas.microsoft.com/office/drawing/2014/main" id="{114119B4-0D2D-4549-9DD9-6A16FB16A970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86" name="Straight Connector 1485">
            <a:extLst>
              <a:ext uri="{FF2B5EF4-FFF2-40B4-BE49-F238E27FC236}">
                <a16:creationId xmlns:a16="http://schemas.microsoft.com/office/drawing/2014/main" id="{41E70CA0-AA13-5910-FE2A-A0F6778527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7" name="Straight Connector 529">
            <a:extLst>
              <a:ext uri="{FF2B5EF4-FFF2-40B4-BE49-F238E27FC236}">
                <a16:creationId xmlns:a16="http://schemas.microsoft.com/office/drawing/2014/main" id="{E23E365E-01B1-6FF9-E775-EF567060AF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8" name="Straight Connector 531">
            <a:extLst>
              <a:ext uri="{FF2B5EF4-FFF2-40B4-BE49-F238E27FC236}">
                <a16:creationId xmlns:a16="http://schemas.microsoft.com/office/drawing/2014/main" id="{605BA57C-F75D-F222-173A-93C26C37DB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9" name="Straight Connector 533">
            <a:extLst>
              <a:ext uri="{FF2B5EF4-FFF2-40B4-BE49-F238E27FC236}">
                <a16:creationId xmlns:a16="http://schemas.microsoft.com/office/drawing/2014/main" id="{2F628D0D-A23E-DE92-8B4E-90AF124F77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0" name="Straight Connector 535">
            <a:extLst>
              <a:ext uri="{FF2B5EF4-FFF2-40B4-BE49-F238E27FC236}">
                <a16:creationId xmlns:a16="http://schemas.microsoft.com/office/drawing/2014/main" id="{3A2B72E0-4700-2E9A-210B-30CF1D3296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1" name="Straight Connector 537">
            <a:extLst>
              <a:ext uri="{FF2B5EF4-FFF2-40B4-BE49-F238E27FC236}">
                <a16:creationId xmlns:a16="http://schemas.microsoft.com/office/drawing/2014/main" id="{D8CF3386-2439-702F-F2E5-4EDC225141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2" name="Group 1008">
          <a:extLst>
            <a:ext uri="{FF2B5EF4-FFF2-40B4-BE49-F238E27FC236}">
              <a16:creationId xmlns:a16="http://schemas.microsoft.com/office/drawing/2014/main" id="{AFEC6586-6911-42AB-B7A6-F512CB826748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93" name="Straight Connector 1492">
            <a:extLst>
              <a:ext uri="{FF2B5EF4-FFF2-40B4-BE49-F238E27FC236}">
                <a16:creationId xmlns:a16="http://schemas.microsoft.com/office/drawing/2014/main" id="{EE340273-BFBD-28B3-AEC7-DFB58319DE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94" name="Straight Connector 529">
            <a:extLst>
              <a:ext uri="{FF2B5EF4-FFF2-40B4-BE49-F238E27FC236}">
                <a16:creationId xmlns:a16="http://schemas.microsoft.com/office/drawing/2014/main" id="{9C654EDA-51B8-78D9-C89E-F61725C1FD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5" name="Straight Connector 531">
            <a:extLst>
              <a:ext uri="{FF2B5EF4-FFF2-40B4-BE49-F238E27FC236}">
                <a16:creationId xmlns:a16="http://schemas.microsoft.com/office/drawing/2014/main" id="{4AE605EC-7359-4170-66B0-777AC39DB2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6" name="Straight Connector 533">
            <a:extLst>
              <a:ext uri="{FF2B5EF4-FFF2-40B4-BE49-F238E27FC236}">
                <a16:creationId xmlns:a16="http://schemas.microsoft.com/office/drawing/2014/main" id="{789D9DBB-F5B9-E14E-3174-1866B63BF7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7" name="Straight Connector 535">
            <a:extLst>
              <a:ext uri="{FF2B5EF4-FFF2-40B4-BE49-F238E27FC236}">
                <a16:creationId xmlns:a16="http://schemas.microsoft.com/office/drawing/2014/main" id="{3999EC2E-F80C-FC6B-6F21-301F75845F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8" name="Straight Connector 537">
            <a:extLst>
              <a:ext uri="{FF2B5EF4-FFF2-40B4-BE49-F238E27FC236}">
                <a16:creationId xmlns:a16="http://schemas.microsoft.com/office/drawing/2014/main" id="{B14D3C4F-2A5D-DA80-634E-78B88319F7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9" name="Group 1008">
          <a:extLst>
            <a:ext uri="{FF2B5EF4-FFF2-40B4-BE49-F238E27FC236}">
              <a16:creationId xmlns:a16="http://schemas.microsoft.com/office/drawing/2014/main" id="{D91928FD-927A-48C8-ACE2-167BDB92B073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00" name="Straight Connector 1499">
            <a:extLst>
              <a:ext uri="{FF2B5EF4-FFF2-40B4-BE49-F238E27FC236}">
                <a16:creationId xmlns:a16="http://schemas.microsoft.com/office/drawing/2014/main" id="{8D2BF1E0-B777-0850-F02A-E1E4DD55D41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1" name="Straight Connector 529">
            <a:extLst>
              <a:ext uri="{FF2B5EF4-FFF2-40B4-BE49-F238E27FC236}">
                <a16:creationId xmlns:a16="http://schemas.microsoft.com/office/drawing/2014/main" id="{9818CA4C-D3FE-6577-D5C5-0DAD6EBE43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2" name="Straight Connector 531">
            <a:extLst>
              <a:ext uri="{FF2B5EF4-FFF2-40B4-BE49-F238E27FC236}">
                <a16:creationId xmlns:a16="http://schemas.microsoft.com/office/drawing/2014/main" id="{7B1336AF-24EF-EEFC-959A-8900D0695C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3" name="Straight Connector 533">
            <a:extLst>
              <a:ext uri="{FF2B5EF4-FFF2-40B4-BE49-F238E27FC236}">
                <a16:creationId xmlns:a16="http://schemas.microsoft.com/office/drawing/2014/main" id="{505F7F16-FE8C-6199-6C89-BAC88FBC8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4" name="Straight Connector 535">
            <a:extLst>
              <a:ext uri="{FF2B5EF4-FFF2-40B4-BE49-F238E27FC236}">
                <a16:creationId xmlns:a16="http://schemas.microsoft.com/office/drawing/2014/main" id="{AEB9F7AA-F36D-06D8-2D1C-D635A3F49D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5" name="Straight Connector 537">
            <a:extLst>
              <a:ext uri="{FF2B5EF4-FFF2-40B4-BE49-F238E27FC236}">
                <a16:creationId xmlns:a16="http://schemas.microsoft.com/office/drawing/2014/main" id="{22FAB172-6AF2-0905-012A-4D7258AFA3A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06" name="Group 1008">
          <a:extLst>
            <a:ext uri="{FF2B5EF4-FFF2-40B4-BE49-F238E27FC236}">
              <a16:creationId xmlns:a16="http://schemas.microsoft.com/office/drawing/2014/main" id="{E26E6C6C-856F-4BDD-99B8-AAE41B92F2D4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07" name="Straight Connector 1506">
            <a:extLst>
              <a:ext uri="{FF2B5EF4-FFF2-40B4-BE49-F238E27FC236}">
                <a16:creationId xmlns:a16="http://schemas.microsoft.com/office/drawing/2014/main" id="{0227BEC0-075C-6519-35B8-564085288D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8" name="Straight Connector 529">
            <a:extLst>
              <a:ext uri="{FF2B5EF4-FFF2-40B4-BE49-F238E27FC236}">
                <a16:creationId xmlns:a16="http://schemas.microsoft.com/office/drawing/2014/main" id="{4F24DDEF-3DBB-B587-2F1E-637F24351DE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9" name="Straight Connector 531">
            <a:extLst>
              <a:ext uri="{FF2B5EF4-FFF2-40B4-BE49-F238E27FC236}">
                <a16:creationId xmlns:a16="http://schemas.microsoft.com/office/drawing/2014/main" id="{05E129EF-CE90-B01A-62DD-468BC40A0F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0" name="Straight Connector 533">
            <a:extLst>
              <a:ext uri="{FF2B5EF4-FFF2-40B4-BE49-F238E27FC236}">
                <a16:creationId xmlns:a16="http://schemas.microsoft.com/office/drawing/2014/main" id="{1ADDD07D-1867-15D4-C3B9-4D2252E76D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1" name="Straight Connector 535">
            <a:extLst>
              <a:ext uri="{FF2B5EF4-FFF2-40B4-BE49-F238E27FC236}">
                <a16:creationId xmlns:a16="http://schemas.microsoft.com/office/drawing/2014/main" id="{78F6DC38-3691-24F0-009A-D0147AC031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2" name="Straight Connector 537">
            <a:extLst>
              <a:ext uri="{FF2B5EF4-FFF2-40B4-BE49-F238E27FC236}">
                <a16:creationId xmlns:a16="http://schemas.microsoft.com/office/drawing/2014/main" id="{F72AFCB4-113C-99F6-CEB7-E43335F945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13" name="Group 1008">
          <a:extLst>
            <a:ext uri="{FF2B5EF4-FFF2-40B4-BE49-F238E27FC236}">
              <a16:creationId xmlns:a16="http://schemas.microsoft.com/office/drawing/2014/main" id="{F36ABCC7-E7EE-4EAD-9C78-7F3821B608D9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14" name="Straight Connector 1513">
            <a:extLst>
              <a:ext uri="{FF2B5EF4-FFF2-40B4-BE49-F238E27FC236}">
                <a16:creationId xmlns:a16="http://schemas.microsoft.com/office/drawing/2014/main" id="{935562DE-616C-5818-753D-C90001E309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15" name="Straight Connector 529">
            <a:extLst>
              <a:ext uri="{FF2B5EF4-FFF2-40B4-BE49-F238E27FC236}">
                <a16:creationId xmlns:a16="http://schemas.microsoft.com/office/drawing/2014/main" id="{2B5C1293-D773-4B8A-CCA7-7832FC1E76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6" name="Straight Connector 531">
            <a:extLst>
              <a:ext uri="{FF2B5EF4-FFF2-40B4-BE49-F238E27FC236}">
                <a16:creationId xmlns:a16="http://schemas.microsoft.com/office/drawing/2014/main" id="{D1D2C622-FC25-16A2-4FC1-98752D2D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7" name="Straight Connector 533">
            <a:extLst>
              <a:ext uri="{FF2B5EF4-FFF2-40B4-BE49-F238E27FC236}">
                <a16:creationId xmlns:a16="http://schemas.microsoft.com/office/drawing/2014/main" id="{91DA6E61-06BF-08C7-D216-CA84F0DE97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8" name="Straight Connector 535">
            <a:extLst>
              <a:ext uri="{FF2B5EF4-FFF2-40B4-BE49-F238E27FC236}">
                <a16:creationId xmlns:a16="http://schemas.microsoft.com/office/drawing/2014/main" id="{963A7427-6057-4867-CADA-F9AC9E2171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9" name="Straight Connector 537">
            <a:extLst>
              <a:ext uri="{FF2B5EF4-FFF2-40B4-BE49-F238E27FC236}">
                <a16:creationId xmlns:a16="http://schemas.microsoft.com/office/drawing/2014/main" id="{EFF1774C-33B6-592B-3FF6-6BBD5D507F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0" name="Group 1008">
          <a:extLst>
            <a:ext uri="{FF2B5EF4-FFF2-40B4-BE49-F238E27FC236}">
              <a16:creationId xmlns:a16="http://schemas.microsoft.com/office/drawing/2014/main" id="{4F78AA29-14D9-4A6E-9310-6FB8F8FE4AE0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21" name="Straight Connector 1520">
            <a:extLst>
              <a:ext uri="{FF2B5EF4-FFF2-40B4-BE49-F238E27FC236}">
                <a16:creationId xmlns:a16="http://schemas.microsoft.com/office/drawing/2014/main" id="{CBFFE2F8-1DC5-F23A-6664-E00613DEAA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2" name="Straight Connector 529">
            <a:extLst>
              <a:ext uri="{FF2B5EF4-FFF2-40B4-BE49-F238E27FC236}">
                <a16:creationId xmlns:a16="http://schemas.microsoft.com/office/drawing/2014/main" id="{A0F724BB-C534-25A6-F72A-FE4B65F0BD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3" name="Straight Connector 531">
            <a:extLst>
              <a:ext uri="{FF2B5EF4-FFF2-40B4-BE49-F238E27FC236}">
                <a16:creationId xmlns:a16="http://schemas.microsoft.com/office/drawing/2014/main" id="{292D48D6-7B82-CB3C-00B8-A34AC2BC74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4" name="Straight Connector 533">
            <a:extLst>
              <a:ext uri="{FF2B5EF4-FFF2-40B4-BE49-F238E27FC236}">
                <a16:creationId xmlns:a16="http://schemas.microsoft.com/office/drawing/2014/main" id="{98A9C8AA-301A-B3FC-1354-A32F23B7F5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5" name="Straight Connector 535">
            <a:extLst>
              <a:ext uri="{FF2B5EF4-FFF2-40B4-BE49-F238E27FC236}">
                <a16:creationId xmlns:a16="http://schemas.microsoft.com/office/drawing/2014/main" id="{13AD042F-884E-F6CE-CB2D-F1B6641501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6" name="Straight Connector 537">
            <a:extLst>
              <a:ext uri="{FF2B5EF4-FFF2-40B4-BE49-F238E27FC236}">
                <a16:creationId xmlns:a16="http://schemas.microsoft.com/office/drawing/2014/main" id="{BE0914F2-F652-489F-1D50-177DABA831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7" name="Group 1008">
          <a:extLst>
            <a:ext uri="{FF2B5EF4-FFF2-40B4-BE49-F238E27FC236}">
              <a16:creationId xmlns:a16="http://schemas.microsoft.com/office/drawing/2014/main" id="{9985A8E6-AFB9-49E1-875B-0976BA1E8AD6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28" name="Straight Connector 1527">
            <a:extLst>
              <a:ext uri="{FF2B5EF4-FFF2-40B4-BE49-F238E27FC236}">
                <a16:creationId xmlns:a16="http://schemas.microsoft.com/office/drawing/2014/main" id="{B9363353-4752-4123-AE4C-F3DE6B92F5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9" name="Straight Connector 529">
            <a:extLst>
              <a:ext uri="{FF2B5EF4-FFF2-40B4-BE49-F238E27FC236}">
                <a16:creationId xmlns:a16="http://schemas.microsoft.com/office/drawing/2014/main" id="{0CCA3112-1B0C-00F5-A342-CBDB950269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0" name="Straight Connector 531">
            <a:extLst>
              <a:ext uri="{FF2B5EF4-FFF2-40B4-BE49-F238E27FC236}">
                <a16:creationId xmlns:a16="http://schemas.microsoft.com/office/drawing/2014/main" id="{AE3AA8DE-35A7-D6B9-C44E-FB17214DD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1" name="Straight Connector 533">
            <a:extLst>
              <a:ext uri="{FF2B5EF4-FFF2-40B4-BE49-F238E27FC236}">
                <a16:creationId xmlns:a16="http://schemas.microsoft.com/office/drawing/2014/main" id="{0975D2C7-5771-8587-838A-9B9DFC944F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2" name="Straight Connector 535">
            <a:extLst>
              <a:ext uri="{FF2B5EF4-FFF2-40B4-BE49-F238E27FC236}">
                <a16:creationId xmlns:a16="http://schemas.microsoft.com/office/drawing/2014/main" id="{538D8221-9458-F148-7286-C9367BA623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3" name="Straight Connector 537">
            <a:extLst>
              <a:ext uri="{FF2B5EF4-FFF2-40B4-BE49-F238E27FC236}">
                <a16:creationId xmlns:a16="http://schemas.microsoft.com/office/drawing/2014/main" id="{827D50B3-BB99-FB9F-3004-FD9A5A975C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34" name="Group 1008">
          <a:extLst>
            <a:ext uri="{FF2B5EF4-FFF2-40B4-BE49-F238E27FC236}">
              <a16:creationId xmlns:a16="http://schemas.microsoft.com/office/drawing/2014/main" id="{411390B9-86EF-41BC-9650-284D87BA45D0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35" name="Straight Connector 1534">
            <a:extLst>
              <a:ext uri="{FF2B5EF4-FFF2-40B4-BE49-F238E27FC236}">
                <a16:creationId xmlns:a16="http://schemas.microsoft.com/office/drawing/2014/main" id="{5D2778EB-0C56-F5C1-E2DE-29707ECCF1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36" name="Straight Connector 529">
            <a:extLst>
              <a:ext uri="{FF2B5EF4-FFF2-40B4-BE49-F238E27FC236}">
                <a16:creationId xmlns:a16="http://schemas.microsoft.com/office/drawing/2014/main" id="{92132890-E43C-2C1E-F50B-75F6AF600C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7" name="Straight Connector 531">
            <a:extLst>
              <a:ext uri="{FF2B5EF4-FFF2-40B4-BE49-F238E27FC236}">
                <a16:creationId xmlns:a16="http://schemas.microsoft.com/office/drawing/2014/main" id="{DE776558-9875-E8B2-81FC-1256061125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8" name="Straight Connector 533">
            <a:extLst>
              <a:ext uri="{FF2B5EF4-FFF2-40B4-BE49-F238E27FC236}">
                <a16:creationId xmlns:a16="http://schemas.microsoft.com/office/drawing/2014/main" id="{817D86B4-03D5-702D-2B5C-C489458436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9" name="Straight Connector 535">
            <a:extLst>
              <a:ext uri="{FF2B5EF4-FFF2-40B4-BE49-F238E27FC236}">
                <a16:creationId xmlns:a16="http://schemas.microsoft.com/office/drawing/2014/main" id="{7FA9D812-A183-A4E2-60BF-98D4186F47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0" name="Straight Connector 537">
            <a:extLst>
              <a:ext uri="{FF2B5EF4-FFF2-40B4-BE49-F238E27FC236}">
                <a16:creationId xmlns:a16="http://schemas.microsoft.com/office/drawing/2014/main" id="{357363F1-9455-7466-CFB8-D06B77759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1" name="Group 1008">
          <a:extLst>
            <a:ext uri="{FF2B5EF4-FFF2-40B4-BE49-F238E27FC236}">
              <a16:creationId xmlns:a16="http://schemas.microsoft.com/office/drawing/2014/main" id="{44ECCB04-FC38-40CD-9821-4E41DAC7B09C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42" name="Straight Connector 1541">
            <a:extLst>
              <a:ext uri="{FF2B5EF4-FFF2-40B4-BE49-F238E27FC236}">
                <a16:creationId xmlns:a16="http://schemas.microsoft.com/office/drawing/2014/main" id="{58D95692-4953-3E2A-7B38-5772D7B5A9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43" name="Straight Connector 529">
            <a:extLst>
              <a:ext uri="{FF2B5EF4-FFF2-40B4-BE49-F238E27FC236}">
                <a16:creationId xmlns:a16="http://schemas.microsoft.com/office/drawing/2014/main" id="{49D98827-22EF-78E1-6B06-257195BD1A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4" name="Straight Connector 531">
            <a:extLst>
              <a:ext uri="{FF2B5EF4-FFF2-40B4-BE49-F238E27FC236}">
                <a16:creationId xmlns:a16="http://schemas.microsoft.com/office/drawing/2014/main" id="{8D22F611-DFAE-E788-FC37-5044A3E4AC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5" name="Straight Connector 533">
            <a:extLst>
              <a:ext uri="{FF2B5EF4-FFF2-40B4-BE49-F238E27FC236}">
                <a16:creationId xmlns:a16="http://schemas.microsoft.com/office/drawing/2014/main" id="{A76B4446-BF36-87BD-4960-251DAF3782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6" name="Straight Connector 535">
            <a:extLst>
              <a:ext uri="{FF2B5EF4-FFF2-40B4-BE49-F238E27FC236}">
                <a16:creationId xmlns:a16="http://schemas.microsoft.com/office/drawing/2014/main" id="{5552BC9D-E0DC-5A39-63E0-10B1646E7D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7" name="Straight Connector 537">
            <a:extLst>
              <a:ext uri="{FF2B5EF4-FFF2-40B4-BE49-F238E27FC236}">
                <a16:creationId xmlns:a16="http://schemas.microsoft.com/office/drawing/2014/main" id="{5EFA97D6-BEDD-CB00-42B1-849DD69E6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8" name="Group 1008">
          <a:extLst>
            <a:ext uri="{FF2B5EF4-FFF2-40B4-BE49-F238E27FC236}">
              <a16:creationId xmlns:a16="http://schemas.microsoft.com/office/drawing/2014/main" id="{B57D1899-21E7-48F7-9992-FDA1F2AE4D48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49" name="Straight Connector 1548">
            <a:extLst>
              <a:ext uri="{FF2B5EF4-FFF2-40B4-BE49-F238E27FC236}">
                <a16:creationId xmlns:a16="http://schemas.microsoft.com/office/drawing/2014/main" id="{D7610C35-8EA5-58D3-60C7-ECEA3061195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0" name="Straight Connector 529">
            <a:extLst>
              <a:ext uri="{FF2B5EF4-FFF2-40B4-BE49-F238E27FC236}">
                <a16:creationId xmlns:a16="http://schemas.microsoft.com/office/drawing/2014/main" id="{4975C50E-D9E6-D685-F491-E9C3C092D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1" name="Straight Connector 531">
            <a:extLst>
              <a:ext uri="{FF2B5EF4-FFF2-40B4-BE49-F238E27FC236}">
                <a16:creationId xmlns:a16="http://schemas.microsoft.com/office/drawing/2014/main" id="{C762948F-7D42-363E-5CC0-9BCC0D1D17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2" name="Straight Connector 533">
            <a:extLst>
              <a:ext uri="{FF2B5EF4-FFF2-40B4-BE49-F238E27FC236}">
                <a16:creationId xmlns:a16="http://schemas.microsoft.com/office/drawing/2014/main" id="{51230EE9-1F51-A24E-0F79-DCE6606B7B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3" name="Straight Connector 535">
            <a:extLst>
              <a:ext uri="{FF2B5EF4-FFF2-40B4-BE49-F238E27FC236}">
                <a16:creationId xmlns:a16="http://schemas.microsoft.com/office/drawing/2014/main" id="{98251B76-8DEE-EA61-00E9-96E9D9D85D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4" name="Straight Connector 537">
            <a:extLst>
              <a:ext uri="{FF2B5EF4-FFF2-40B4-BE49-F238E27FC236}">
                <a16:creationId xmlns:a16="http://schemas.microsoft.com/office/drawing/2014/main" id="{F977077D-45B5-04BE-1628-02014ECA07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55" name="Group 1008">
          <a:extLst>
            <a:ext uri="{FF2B5EF4-FFF2-40B4-BE49-F238E27FC236}">
              <a16:creationId xmlns:a16="http://schemas.microsoft.com/office/drawing/2014/main" id="{CC7C0191-640B-4E78-82E6-D6230213E487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56" name="Straight Connector 1555">
            <a:extLst>
              <a:ext uri="{FF2B5EF4-FFF2-40B4-BE49-F238E27FC236}">
                <a16:creationId xmlns:a16="http://schemas.microsoft.com/office/drawing/2014/main" id="{AE95DA33-801E-65E5-1B90-741AD51EA6E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7" name="Straight Connector 529">
            <a:extLst>
              <a:ext uri="{FF2B5EF4-FFF2-40B4-BE49-F238E27FC236}">
                <a16:creationId xmlns:a16="http://schemas.microsoft.com/office/drawing/2014/main" id="{08550AB0-037A-140B-9354-EC4FBEAA9A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8" name="Straight Connector 531">
            <a:extLst>
              <a:ext uri="{FF2B5EF4-FFF2-40B4-BE49-F238E27FC236}">
                <a16:creationId xmlns:a16="http://schemas.microsoft.com/office/drawing/2014/main" id="{6C7835D0-2D77-6FA5-CDB2-5A4EEDFE87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9" name="Straight Connector 533">
            <a:extLst>
              <a:ext uri="{FF2B5EF4-FFF2-40B4-BE49-F238E27FC236}">
                <a16:creationId xmlns:a16="http://schemas.microsoft.com/office/drawing/2014/main" id="{FD02E355-E4F8-7917-FC08-C823AD3DC3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0" name="Straight Connector 535">
            <a:extLst>
              <a:ext uri="{FF2B5EF4-FFF2-40B4-BE49-F238E27FC236}">
                <a16:creationId xmlns:a16="http://schemas.microsoft.com/office/drawing/2014/main" id="{DC4167E9-5B93-472E-3F01-2765DCE096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1" name="Straight Connector 537">
            <a:extLst>
              <a:ext uri="{FF2B5EF4-FFF2-40B4-BE49-F238E27FC236}">
                <a16:creationId xmlns:a16="http://schemas.microsoft.com/office/drawing/2014/main" id="{D50BCFB6-335E-3637-2833-D7146F0C37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2" name="Group 1008">
          <a:extLst>
            <a:ext uri="{FF2B5EF4-FFF2-40B4-BE49-F238E27FC236}">
              <a16:creationId xmlns:a16="http://schemas.microsoft.com/office/drawing/2014/main" id="{291150F8-D3FD-4774-AAF3-79DF168CCD74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63" name="Straight Connector 1562">
            <a:extLst>
              <a:ext uri="{FF2B5EF4-FFF2-40B4-BE49-F238E27FC236}">
                <a16:creationId xmlns:a16="http://schemas.microsoft.com/office/drawing/2014/main" id="{23A24527-AB34-C0CC-42C2-4F2075412CA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64" name="Straight Connector 529">
            <a:extLst>
              <a:ext uri="{FF2B5EF4-FFF2-40B4-BE49-F238E27FC236}">
                <a16:creationId xmlns:a16="http://schemas.microsoft.com/office/drawing/2014/main" id="{4274CC48-A4F3-0150-6727-334F99346E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5" name="Straight Connector 531">
            <a:extLst>
              <a:ext uri="{FF2B5EF4-FFF2-40B4-BE49-F238E27FC236}">
                <a16:creationId xmlns:a16="http://schemas.microsoft.com/office/drawing/2014/main" id="{0E0CA83B-0D48-6F98-2785-BD5F52A0273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6" name="Straight Connector 533">
            <a:extLst>
              <a:ext uri="{FF2B5EF4-FFF2-40B4-BE49-F238E27FC236}">
                <a16:creationId xmlns:a16="http://schemas.microsoft.com/office/drawing/2014/main" id="{88418F7C-EC98-A371-780C-7182802DA3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7" name="Straight Connector 535">
            <a:extLst>
              <a:ext uri="{FF2B5EF4-FFF2-40B4-BE49-F238E27FC236}">
                <a16:creationId xmlns:a16="http://schemas.microsoft.com/office/drawing/2014/main" id="{2F2E19F8-5876-DCB8-A873-808B43082B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8" name="Straight Connector 537">
            <a:extLst>
              <a:ext uri="{FF2B5EF4-FFF2-40B4-BE49-F238E27FC236}">
                <a16:creationId xmlns:a16="http://schemas.microsoft.com/office/drawing/2014/main" id="{9D9B6E39-2D3F-42FC-D8D0-2FA77CA9F3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9" name="Group 1008">
          <a:extLst>
            <a:ext uri="{FF2B5EF4-FFF2-40B4-BE49-F238E27FC236}">
              <a16:creationId xmlns:a16="http://schemas.microsoft.com/office/drawing/2014/main" id="{B37D550B-E3B9-4E63-8368-284A6B3A68CB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70" name="Straight Connector 1569">
            <a:extLst>
              <a:ext uri="{FF2B5EF4-FFF2-40B4-BE49-F238E27FC236}">
                <a16:creationId xmlns:a16="http://schemas.microsoft.com/office/drawing/2014/main" id="{D53453FD-08DB-767A-C9A5-6C6317F00F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1" name="Straight Connector 529">
            <a:extLst>
              <a:ext uri="{FF2B5EF4-FFF2-40B4-BE49-F238E27FC236}">
                <a16:creationId xmlns:a16="http://schemas.microsoft.com/office/drawing/2014/main" id="{AC6D099E-43D0-241D-0843-1310224EFAE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2" name="Straight Connector 531">
            <a:extLst>
              <a:ext uri="{FF2B5EF4-FFF2-40B4-BE49-F238E27FC236}">
                <a16:creationId xmlns:a16="http://schemas.microsoft.com/office/drawing/2014/main" id="{7C5C8D19-D8DB-B9C3-1863-DBE32A13D1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3" name="Straight Connector 533">
            <a:extLst>
              <a:ext uri="{FF2B5EF4-FFF2-40B4-BE49-F238E27FC236}">
                <a16:creationId xmlns:a16="http://schemas.microsoft.com/office/drawing/2014/main" id="{F09A19F4-E0D0-025E-DA00-0F9F0308A5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4" name="Straight Connector 535">
            <a:extLst>
              <a:ext uri="{FF2B5EF4-FFF2-40B4-BE49-F238E27FC236}">
                <a16:creationId xmlns:a16="http://schemas.microsoft.com/office/drawing/2014/main" id="{058F1E5A-4EAD-9732-DA5F-25F9A2DF32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5" name="Straight Connector 537">
            <a:extLst>
              <a:ext uri="{FF2B5EF4-FFF2-40B4-BE49-F238E27FC236}">
                <a16:creationId xmlns:a16="http://schemas.microsoft.com/office/drawing/2014/main" id="{4A1B5149-E3CF-C428-EDCD-40E51612D3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76" name="Group 1008">
          <a:extLst>
            <a:ext uri="{FF2B5EF4-FFF2-40B4-BE49-F238E27FC236}">
              <a16:creationId xmlns:a16="http://schemas.microsoft.com/office/drawing/2014/main" id="{7C57509F-FAA3-47AF-B83B-E4A783819965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77" name="Straight Connector 1576">
            <a:extLst>
              <a:ext uri="{FF2B5EF4-FFF2-40B4-BE49-F238E27FC236}">
                <a16:creationId xmlns:a16="http://schemas.microsoft.com/office/drawing/2014/main" id="{6971D0F9-210A-09AA-2962-60EF158329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8" name="Straight Connector 529">
            <a:extLst>
              <a:ext uri="{FF2B5EF4-FFF2-40B4-BE49-F238E27FC236}">
                <a16:creationId xmlns:a16="http://schemas.microsoft.com/office/drawing/2014/main" id="{0D14AC48-75D5-EFAE-7DB9-2DCF899A32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9" name="Straight Connector 531">
            <a:extLst>
              <a:ext uri="{FF2B5EF4-FFF2-40B4-BE49-F238E27FC236}">
                <a16:creationId xmlns:a16="http://schemas.microsoft.com/office/drawing/2014/main" id="{9202C7B3-3B4F-9DBE-B59C-D65C34063A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0" name="Straight Connector 533">
            <a:extLst>
              <a:ext uri="{FF2B5EF4-FFF2-40B4-BE49-F238E27FC236}">
                <a16:creationId xmlns:a16="http://schemas.microsoft.com/office/drawing/2014/main" id="{708A1842-BE3B-5303-1B02-9BA5F7094F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1" name="Straight Connector 535">
            <a:extLst>
              <a:ext uri="{FF2B5EF4-FFF2-40B4-BE49-F238E27FC236}">
                <a16:creationId xmlns:a16="http://schemas.microsoft.com/office/drawing/2014/main" id="{78865EA0-A290-A8B2-C043-A4096FCE6E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2" name="Straight Connector 537">
            <a:extLst>
              <a:ext uri="{FF2B5EF4-FFF2-40B4-BE49-F238E27FC236}">
                <a16:creationId xmlns:a16="http://schemas.microsoft.com/office/drawing/2014/main" id="{1E98CD86-F7A6-DFCD-B3F5-097D7ECB45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83" name="Group 1008">
          <a:extLst>
            <a:ext uri="{FF2B5EF4-FFF2-40B4-BE49-F238E27FC236}">
              <a16:creationId xmlns:a16="http://schemas.microsoft.com/office/drawing/2014/main" id="{C16D9639-8619-4E8C-8952-7E1A6E1DDBFB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84" name="Straight Connector 1583">
            <a:extLst>
              <a:ext uri="{FF2B5EF4-FFF2-40B4-BE49-F238E27FC236}">
                <a16:creationId xmlns:a16="http://schemas.microsoft.com/office/drawing/2014/main" id="{925DC85B-DF00-48C9-4CB1-23DB5298D2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85" name="Straight Connector 529">
            <a:extLst>
              <a:ext uri="{FF2B5EF4-FFF2-40B4-BE49-F238E27FC236}">
                <a16:creationId xmlns:a16="http://schemas.microsoft.com/office/drawing/2014/main" id="{F3500788-3BDC-ECC8-071E-51E00DAD92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6" name="Straight Connector 531">
            <a:extLst>
              <a:ext uri="{FF2B5EF4-FFF2-40B4-BE49-F238E27FC236}">
                <a16:creationId xmlns:a16="http://schemas.microsoft.com/office/drawing/2014/main" id="{F91A23B3-5610-7598-18CE-9271F4E8B0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7" name="Straight Connector 533">
            <a:extLst>
              <a:ext uri="{FF2B5EF4-FFF2-40B4-BE49-F238E27FC236}">
                <a16:creationId xmlns:a16="http://schemas.microsoft.com/office/drawing/2014/main" id="{9052AD37-575D-DC8C-C990-B7CD44B849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8" name="Straight Connector 535">
            <a:extLst>
              <a:ext uri="{FF2B5EF4-FFF2-40B4-BE49-F238E27FC236}">
                <a16:creationId xmlns:a16="http://schemas.microsoft.com/office/drawing/2014/main" id="{4AF8E788-1111-4B17-5D5B-360EFF1C63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9" name="Straight Connector 537">
            <a:extLst>
              <a:ext uri="{FF2B5EF4-FFF2-40B4-BE49-F238E27FC236}">
                <a16:creationId xmlns:a16="http://schemas.microsoft.com/office/drawing/2014/main" id="{34A22B41-5EC1-77A7-2BCF-9FBC03BDFA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90" name="Group 1008">
          <a:extLst>
            <a:ext uri="{FF2B5EF4-FFF2-40B4-BE49-F238E27FC236}">
              <a16:creationId xmlns:a16="http://schemas.microsoft.com/office/drawing/2014/main" id="{398F89A5-61D0-4C5A-A90C-51BF1CDDC229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91" name="Straight Connector 1590">
            <a:extLst>
              <a:ext uri="{FF2B5EF4-FFF2-40B4-BE49-F238E27FC236}">
                <a16:creationId xmlns:a16="http://schemas.microsoft.com/office/drawing/2014/main" id="{19F5D0AE-2DD3-2940-5EE8-EE5E0E80C5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2" name="Straight Connector 529">
            <a:extLst>
              <a:ext uri="{FF2B5EF4-FFF2-40B4-BE49-F238E27FC236}">
                <a16:creationId xmlns:a16="http://schemas.microsoft.com/office/drawing/2014/main" id="{A980CAAD-22B4-3D1D-E905-20C2F1EFDC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3" name="Straight Connector 531">
            <a:extLst>
              <a:ext uri="{FF2B5EF4-FFF2-40B4-BE49-F238E27FC236}">
                <a16:creationId xmlns:a16="http://schemas.microsoft.com/office/drawing/2014/main" id="{13F57690-3F97-A054-277E-DBF6FE2199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4" name="Straight Connector 533">
            <a:extLst>
              <a:ext uri="{FF2B5EF4-FFF2-40B4-BE49-F238E27FC236}">
                <a16:creationId xmlns:a16="http://schemas.microsoft.com/office/drawing/2014/main" id="{83F1648D-1448-EE2E-1A59-C205925B0F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5" name="Straight Connector 535">
            <a:extLst>
              <a:ext uri="{FF2B5EF4-FFF2-40B4-BE49-F238E27FC236}">
                <a16:creationId xmlns:a16="http://schemas.microsoft.com/office/drawing/2014/main" id="{89980056-07D9-4965-B348-F49D5B4BFD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6" name="Straight Connector 537">
            <a:extLst>
              <a:ext uri="{FF2B5EF4-FFF2-40B4-BE49-F238E27FC236}">
                <a16:creationId xmlns:a16="http://schemas.microsoft.com/office/drawing/2014/main" id="{146511B5-2840-FF7F-B1D7-3B4113332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69</xdr:row>
      <xdr:rowOff>57150</xdr:rowOff>
    </xdr:from>
    <xdr:to>
      <xdr:col>17</xdr:col>
      <xdr:colOff>0</xdr:colOff>
      <xdr:row>71</xdr:row>
      <xdr:rowOff>0</xdr:rowOff>
    </xdr:to>
    <xdr:sp macro="" textlink="">
      <xdr:nvSpPr>
        <xdr:cNvPr id="1597" name="AutoShape 46">
          <a:extLst>
            <a:ext uri="{FF2B5EF4-FFF2-40B4-BE49-F238E27FC236}">
              <a16:creationId xmlns:a16="http://schemas.microsoft.com/office/drawing/2014/main" id="{FD7E7304-8EEA-4A67-8874-1F82F1ECDD46}"/>
            </a:ext>
          </a:extLst>
        </xdr:cNvPr>
        <xdr:cNvSpPr>
          <a:spLocks noChangeArrowheads="1"/>
        </xdr:cNvSpPr>
      </xdr:nvSpPr>
      <xdr:spPr bwMode="auto">
        <a:xfrm>
          <a:off x="4895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69</xdr:row>
      <xdr:rowOff>57150</xdr:rowOff>
    </xdr:from>
    <xdr:to>
      <xdr:col>19</xdr:col>
      <xdr:colOff>0</xdr:colOff>
      <xdr:row>71</xdr:row>
      <xdr:rowOff>0</xdr:rowOff>
    </xdr:to>
    <xdr:sp macro="" textlink="">
      <xdr:nvSpPr>
        <xdr:cNvPr id="1598" name="AutoShape 46">
          <a:extLst>
            <a:ext uri="{FF2B5EF4-FFF2-40B4-BE49-F238E27FC236}">
              <a16:creationId xmlns:a16="http://schemas.microsoft.com/office/drawing/2014/main" id="{5CE9FE44-A69B-40AD-B8B5-77AAB09FCEE6}"/>
            </a:ext>
          </a:extLst>
        </xdr:cNvPr>
        <xdr:cNvSpPr>
          <a:spLocks noChangeArrowheads="1"/>
        </xdr:cNvSpPr>
      </xdr:nvSpPr>
      <xdr:spPr bwMode="auto">
        <a:xfrm>
          <a:off x="5467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69</xdr:row>
      <xdr:rowOff>57150</xdr:rowOff>
    </xdr:from>
    <xdr:to>
      <xdr:col>21</xdr:col>
      <xdr:colOff>0</xdr:colOff>
      <xdr:row>71</xdr:row>
      <xdr:rowOff>0</xdr:rowOff>
    </xdr:to>
    <xdr:sp macro="" textlink="">
      <xdr:nvSpPr>
        <xdr:cNvPr id="1599" name="AutoShape 46">
          <a:extLst>
            <a:ext uri="{FF2B5EF4-FFF2-40B4-BE49-F238E27FC236}">
              <a16:creationId xmlns:a16="http://schemas.microsoft.com/office/drawing/2014/main" id="{1ACB4AF6-ECA3-49C7-8482-C8F851C23174}"/>
            </a:ext>
          </a:extLst>
        </xdr:cNvPr>
        <xdr:cNvSpPr>
          <a:spLocks noChangeArrowheads="1"/>
        </xdr:cNvSpPr>
      </xdr:nvSpPr>
      <xdr:spPr bwMode="auto">
        <a:xfrm>
          <a:off x="6038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69</xdr:row>
      <xdr:rowOff>57150</xdr:rowOff>
    </xdr:from>
    <xdr:to>
      <xdr:col>23</xdr:col>
      <xdr:colOff>0</xdr:colOff>
      <xdr:row>71</xdr:row>
      <xdr:rowOff>0</xdr:rowOff>
    </xdr:to>
    <xdr:sp macro="" textlink="">
      <xdr:nvSpPr>
        <xdr:cNvPr id="1600" name="AutoShape 46">
          <a:extLst>
            <a:ext uri="{FF2B5EF4-FFF2-40B4-BE49-F238E27FC236}">
              <a16:creationId xmlns:a16="http://schemas.microsoft.com/office/drawing/2014/main" id="{251FA4A7-631B-416E-A829-F61B51E04689}"/>
            </a:ext>
          </a:extLst>
        </xdr:cNvPr>
        <xdr:cNvSpPr>
          <a:spLocks noChangeArrowheads="1"/>
        </xdr:cNvSpPr>
      </xdr:nvSpPr>
      <xdr:spPr bwMode="auto">
        <a:xfrm>
          <a:off x="6610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69</xdr:row>
      <xdr:rowOff>57150</xdr:rowOff>
    </xdr:from>
    <xdr:to>
      <xdr:col>25</xdr:col>
      <xdr:colOff>0</xdr:colOff>
      <xdr:row>71</xdr:row>
      <xdr:rowOff>0</xdr:rowOff>
    </xdr:to>
    <xdr:sp macro="" textlink="">
      <xdr:nvSpPr>
        <xdr:cNvPr id="1601" name="AutoShape 46">
          <a:extLst>
            <a:ext uri="{FF2B5EF4-FFF2-40B4-BE49-F238E27FC236}">
              <a16:creationId xmlns:a16="http://schemas.microsoft.com/office/drawing/2014/main" id="{012A2531-296A-42EC-9B18-B3B6FEDCBC53}"/>
            </a:ext>
          </a:extLst>
        </xdr:cNvPr>
        <xdr:cNvSpPr>
          <a:spLocks noChangeArrowheads="1"/>
        </xdr:cNvSpPr>
      </xdr:nvSpPr>
      <xdr:spPr bwMode="auto">
        <a:xfrm>
          <a:off x="7181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69</xdr:row>
      <xdr:rowOff>57150</xdr:rowOff>
    </xdr:from>
    <xdr:to>
      <xdr:col>27</xdr:col>
      <xdr:colOff>0</xdr:colOff>
      <xdr:row>71</xdr:row>
      <xdr:rowOff>0</xdr:rowOff>
    </xdr:to>
    <xdr:sp macro="" textlink="">
      <xdr:nvSpPr>
        <xdr:cNvPr id="1602" name="AutoShape 46">
          <a:extLst>
            <a:ext uri="{FF2B5EF4-FFF2-40B4-BE49-F238E27FC236}">
              <a16:creationId xmlns:a16="http://schemas.microsoft.com/office/drawing/2014/main" id="{510C340B-6259-41CD-8302-A7BD8F27DD4D}"/>
            </a:ext>
          </a:extLst>
        </xdr:cNvPr>
        <xdr:cNvSpPr>
          <a:spLocks noChangeArrowheads="1"/>
        </xdr:cNvSpPr>
      </xdr:nvSpPr>
      <xdr:spPr bwMode="auto">
        <a:xfrm>
          <a:off x="7753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69</xdr:row>
      <xdr:rowOff>57150</xdr:rowOff>
    </xdr:from>
    <xdr:to>
      <xdr:col>29</xdr:col>
      <xdr:colOff>0</xdr:colOff>
      <xdr:row>71</xdr:row>
      <xdr:rowOff>0</xdr:rowOff>
    </xdr:to>
    <xdr:sp macro="" textlink="">
      <xdr:nvSpPr>
        <xdr:cNvPr id="1603" name="AutoShape 46">
          <a:extLst>
            <a:ext uri="{FF2B5EF4-FFF2-40B4-BE49-F238E27FC236}">
              <a16:creationId xmlns:a16="http://schemas.microsoft.com/office/drawing/2014/main" id="{26BFE20B-8DB2-4E0B-8E69-6C8F8ADC683D}"/>
            </a:ext>
          </a:extLst>
        </xdr:cNvPr>
        <xdr:cNvSpPr>
          <a:spLocks noChangeArrowheads="1"/>
        </xdr:cNvSpPr>
      </xdr:nvSpPr>
      <xdr:spPr bwMode="auto">
        <a:xfrm>
          <a:off x="8382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69</xdr:row>
      <xdr:rowOff>57150</xdr:rowOff>
    </xdr:from>
    <xdr:to>
      <xdr:col>31</xdr:col>
      <xdr:colOff>0</xdr:colOff>
      <xdr:row>71</xdr:row>
      <xdr:rowOff>0</xdr:rowOff>
    </xdr:to>
    <xdr:sp macro="" textlink="">
      <xdr:nvSpPr>
        <xdr:cNvPr id="1604" name="AutoShape 46">
          <a:extLst>
            <a:ext uri="{FF2B5EF4-FFF2-40B4-BE49-F238E27FC236}">
              <a16:creationId xmlns:a16="http://schemas.microsoft.com/office/drawing/2014/main" id="{4FEC9E6E-43C9-4CB2-BF8E-55CEF6B3A14F}"/>
            </a:ext>
          </a:extLst>
        </xdr:cNvPr>
        <xdr:cNvSpPr>
          <a:spLocks noChangeArrowheads="1"/>
        </xdr:cNvSpPr>
      </xdr:nvSpPr>
      <xdr:spPr bwMode="auto">
        <a:xfrm>
          <a:off x="8953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69</xdr:row>
      <xdr:rowOff>57150</xdr:rowOff>
    </xdr:from>
    <xdr:to>
      <xdr:col>33</xdr:col>
      <xdr:colOff>0</xdr:colOff>
      <xdr:row>71</xdr:row>
      <xdr:rowOff>0</xdr:rowOff>
    </xdr:to>
    <xdr:sp macro="" textlink="">
      <xdr:nvSpPr>
        <xdr:cNvPr id="1605" name="AutoShape 46">
          <a:extLst>
            <a:ext uri="{FF2B5EF4-FFF2-40B4-BE49-F238E27FC236}">
              <a16:creationId xmlns:a16="http://schemas.microsoft.com/office/drawing/2014/main" id="{5D926653-E43C-418E-A593-198C82984E31}"/>
            </a:ext>
          </a:extLst>
        </xdr:cNvPr>
        <xdr:cNvSpPr>
          <a:spLocks noChangeArrowheads="1"/>
        </xdr:cNvSpPr>
      </xdr:nvSpPr>
      <xdr:spPr bwMode="auto">
        <a:xfrm>
          <a:off x="9525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69</xdr:row>
      <xdr:rowOff>57150</xdr:rowOff>
    </xdr:from>
    <xdr:to>
      <xdr:col>35</xdr:col>
      <xdr:colOff>0</xdr:colOff>
      <xdr:row>71</xdr:row>
      <xdr:rowOff>0</xdr:rowOff>
    </xdr:to>
    <xdr:sp macro="" textlink="">
      <xdr:nvSpPr>
        <xdr:cNvPr id="1606" name="AutoShape 46">
          <a:extLst>
            <a:ext uri="{FF2B5EF4-FFF2-40B4-BE49-F238E27FC236}">
              <a16:creationId xmlns:a16="http://schemas.microsoft.com/office/drawing/2014/main" id="{5213BB20-FA3C-412C-9131-7A30E2EB032E}"/>
            </a:ext>
          </a:extLst>
        </xdr:cNvPr>
        <xdr:cNvSpPr>
          <a:spLocks noChangeArrowheads="1"/>
        </xdr:cNvSpPr>
      </xdr:nvSpPr>
      <xdr:spPr bwMode="auto">
        <a:xfrm>
          <a:off x="10096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69</xdr:row>
      <xdr:rowOff>57150</xdr:rowOff>
    </xdr:from>
    <xdr:to>
      <xdr:col>37</xdr:col>
      <xdr:colOff>0</xdr:colOff>
      <xdr:row>71</xdr:row>
      <xdr:rowOff>0</xdr:rowOff>
    </xdr:to>
    <xdr:sp macro="" textlink="">
      <xdr:nvSpPr>
        <xdr:cNvPr id="1607" name="AutoShape 46">
          <a:extLst>
            <a:ext uri="{FF2B5EF4-FFF2-40B4-BE49-F238E27FC236}">
              <a16:creationId xmlns:a16="http://schemas.microsoft.com/office/drawing/2014/main" id="{6349E1A2-F4FD-4014-80EB-1A8D73F90077}"/>
            </a:ext>
          </a:extLst>
        </xdr:cNvPr>
        <xdr:cNvSpPr>
          <a:spLocks noChangeArrowheads="1"/>
        </xdr:cNvSpPr>
      </xdr:nvSpPr>
      <xdr:spPr bwMode="auto">
        <a:xfrm>
          <a:off x="10668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69</xdr:row>
      <xdr:rowOff>57150</xdr:rowOff>
    </xdr:from>
    <xdr:to>
      <xdr:col>39</xdr:col>
      <xdr:colOff>0</xdr:colOff>
      <xdr:row>71</xdr:row>
      <xdr:rowOff>0</xdr:rowOff>
    </xdr:to>
    <xdr:sp macro="" textlink="">
      <xdr:nvSpPr>
        <xdr:cNvPr id="1608" name="AutoShape 46">
          <a:extLst>
            <a:ext uri="{FF2B5EF4-FFF2-40B4-BE49-F238E27FC236}">
              <a16:creationId xmlns:a16="http://schemas.microsoft.com/office/drawing/2014/main" id="{87184922-A229-4995-BCD7-641C7CA48390}"/>
            </a:ext>
          </a:extLst>
        </xdr:cNvPr>
        <xdr:cNvSpPr>
          <a:spLocks noChangeArrowheads="1"/>
        </xdr:cNvSpPr>
      </xdr:nvSpPr>
      <xdr:spPr bwMode="auto">
        <a:xfrm>
          <a:off x="11239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69</xdr:row>
      <xdr:rowOff>57150</xdr:rowOff>
    </xdr:from>
    <xdr:to>
      <xdr:col>41</xdr:col>
      <xdr:colOff>0</xdr:colOff>
      <xdr:row>71</xdr:row>
      <xdr:rowOff>0</xdr:rowOff>
    </xdr:to>
    <xdr:sp macro="" textlink="">
      <xdr:nvSpPr>
        <xdr:cNvPr id="1609" name="AutoShape 46">
          <a:extLst>
            <a:ext uri="{FF2B5EF4-FFF2-40B4-BE49-F238E27FC236}">
              <a16:creationId xmlns:a16="http://schemas.microsoft.com/office/drawing/2014/main" id="{143978B8-C389-4928-AE7D-DC53DA4FCFE7}"/>
            </a:ext>
          </a:extLst>
        </xdr:cNvPr>
        <xdr:cNvSpPr>
          <a:spLocks noChangeArrowheads="1"/>
        </xdr:cNvSpPr>
      </xdr:nvSpPr>
      <xdr:spPr bwMode="auto">
        <a:xfrm>
          <a:off x="11811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69</xdr:row>
      <xdr:rowOff>57150</xdr:rowOff>
    </xdr:from>
    <xdr:to>
      <xdr:col>43</xdr:col>
      <xdr:colOff>0</xdr:colOff>
      <xdr:row>71</xdr:row>
      <xdr:rowOff>0</xdr:rowOff>
    </xdr:to>
    <xdr:sp macro="" textlink="">
      <xdr:nvSpPr>
        <xdr:cNvPr id="1610" name="AutoShape 46">
          <a:extLst>
            <a:ext uri="{FF2B5EF4-FFF2-40B4-BE49-F238E27FC236}">
              <a16:creationId xmlns:a16="http://schemas.microsoft.com/office/drawing/2014/main" id="{A6FB970C-D69A-4E7A-89E5-6E1BD55E6287}"/>
            </a:ext>
          </a:extLst>
        </xdr:cNvPr>
        <xdr:cNvSpPr>
          <a:spLocks noChangeArrowheads="1"/>
        </xdr:cNvSpPr>
      </xdr:nvSpPr>
      <xdr:spPr bwMode="auto">
        <a:xfrm>
          <a:off x="12382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69</xdr:row>
      <xdr:rowOff>57150</xdr:rowOff>
    </xdr:from>
    <xdr:to>
      <xdr:col>45</xdr:col>
      <xdr:colOff>0</xdr:colOff>
      <xdr:row>71</xdr:row>
      <xdr:rowOff>0</xdr:rowOff>
    </xdr:to>
    <xdr:sp macro="" textlink="">
      <xdr:nvSpPr>
        <xdr:cNvPr id="1611" name="AutoShape 46">
          <a:extLst>
            <a:ext uri="{FF2B5EF4-FFF2-40B4-BE49-F238E27FC236}">
              <a16:creationId xmlns:a16="http://schemas.microsoft.com/office/drawing/2014/main" id="{185CD31A-50C0-4D0D-9017-F76B48772AF9}"/>
            </a:ext>
          </a:extLst>
        </xdr:cNvPr>
        <xdr:cNvSpPr>
          <a:spLocks noChangeArrowheads="1"/>
        </xdr:cNvSpPr>
      </xdr:nvSpPr>
      <xdr:spPr bwMode="auto">
        <a:xfrm>
          <a:off x="12954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69</xdr:row>
      <xdr:rowOff>57150</xdr:rowOff>
    </xdr:from>
    <xdr:to>
      <xdr:col>11</xdr:col>
      <xdr:colOff>0</xdr:colOff>
      <xdr:row>71</xdr:row>
      <xdr:rowOff>0</xdr:rowOff>
    </xdr:to>
    <xdr:sp macro="" textlink="">
      <xdr:nvSpPr>
        <xdr:cNvPr id="1612" name="AutoShape 46">
          <a:extLst>
            <a:ext uri="{FF2B5EF4-FFF2-40B4-BE49-F238E27FC236}">
              <a16:creationId xmlns:a16="http://schemas.microsoft.com/office/drawing/2014/main" id="{B57730B8-130D-43F0-AA50-58A66A03F891}"/>
            </a:ext>
          </a:extLst>
        </xdr:cNvPr>
        <xdr:cNvSpPr>
          <a:spLocks noChangeArrowheads="1"/>
        </xdr:cNvSpPr>
      </xdr:nvSpPr>
      <xdr:spPr bwMode="auto">
        <a:xfrm>
          <a:off x="3181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69</xdr:row>
      <xdr:rowOff>57150</xdr:rowOff>
    </xdr:from>
    <xdr:to>
      <xdr:col>13</xdr:col>
      <xdr:colOff>0</xdr:colOff>
      <xdr:row>71</xdr:row>
      <xdr:rowOff>0</xdr:rowOff>
    </xdr:to>
    <xdr:sp macro="" textlink="">
      <xdr:nvSpPr>
        <xdr:cNvPr id="1613" name="AutoShape 46">
          <a:extLst>
            <a:ext uri="{FF2B5EF4-FFF2-40B4-BE49-F238E27FC236}">
              <a16:creationId xmlns:a16="http://schemas.microsoft.com/office/drawing/2014/main" id="{28F618AF-8161-42F3-8CA5-447E23268045}"/>
            </a:ext>
          </a:extLst>
        </xdr:cNvPr>
        <xdr:cNvSpPr>
          <a:spLocks noChangeArrowheads="1"/>
        </xdr:cNvSpPr>
      </xdr:nvSpPr>
      <xdr:spPr bwMode="auto">
        <a:xfrm>
          <a:off x="3752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69</xdr:row>
      <xdr:rowOff>57150</xdr:rowOff>
    </xdr:from>
    <xdr:to>
      <xdr:col>15</xdr:col>
      <xdr:colOff>0</xdr:colOff>
      <xdr:row>71</xdr:row>
      <xdr:rowOff>0</xdr:rowOff>
    </xdr:to>
    <xdr:sp macro="" textlink="">
      <xdr:nvSpPr>
        <xdr:cNvPr id="1614" name="AutoShape 46">
          <a:extLst>
            <a:ext uri="{FF2B5EF4-FFF2-40B4-BE49-F238E27FC236}">
              <a16:creationId xmlns:a16="http://schemas.microsoft.com/office/drawing/2014/main" id="{01FB2EC0-8A9C-4B8F-80EE-B95440C4B89A}"/>
            </a:ext>
          </a:extLst>
        </xdr:cNvPr>
        <xdr:cNvSpPr>
          <a:spLocks noChangeArrowheads="1"/>
        </xdr:cNvSpPr>
      </xdr:nvSpPr>
      <xdr:spPr bwMode="auto">
        <a:xfrm>
          <a:off x="4324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69</xdr:row>
      <xdr:rowOff>57150</xdr:rowOff>
    </xdr:from>
    <xdr:to>
      <xdr:col>9</xdr:col>
      <xdr:colOff>0</xdr:colOff>
      <xdr:row>71</xdr:row>
      <xdr:rowOff>0</xdr:rowOff>
    </xdr:to>
    <xdr:sp macro="" textlink="">
      <xdr:nvSpPr>
        <xdr:cNvPr id="1615" name="AutoShape 46">
          <a:extLst>
            <a:ext uri="{FF2B5EF4-FFF2-40B4-BE49-F238E27FC236}">
              <a16:creationId xmlns:a16="http://schemas.microsoft.com/office/drawing/2014/main" id="{6AEDF004-2D37-4497-91E9-662FB464FD5D}"/>
            </a:ext>
          </a:extLst>
        </xdr:cNvPr>
        <xdr:cNvSpPr>
          <a:spLocks noChangeArrowheads="1"/>
        </xdr:cNvSpPr>
      </xdr:nvSpPr>
      <xdr:spPr bwMode="auto">
        <a:xfrm>
          <a:off x="2409825" y="1324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69</xdr:row>
      <xdr:rowOff>57150</xdr:rowOff>
    </xdr:from>
    <xdr:to>
      <xdr:col>7</xdr:col>
      <xdr:colOff>0</xdr:colOff>
      <xdr:row>71</xdr:row>
      <xdr:rowOff>0</xdr:rowOff>
    </xdr:to>
    <xdr:sp macro="" textlink="">
      <xdr:nvSpPr>
        <xdr:cNvPr id="1616" name="AutoShape 46">
          <a:extLst>
            <a:ext uri="{FF2B5EF4-FFF2-40B4-BE49-F238E27FC236}">
              <a16:creationId xmlns:a16="http://schemas.microsoft.com/office/drawing/2014/main" id="{89637E46-330B-4BC8-9A19-094EEF386AC5}"/>
            </a:ext>
          </a:extLst>
        </xdr:cNvPr>
        <xdr:cNvSpPr>
          <a:spLocks noChangeArrowheads="1"/>
        </xdr:cNvSpPr>
      </xdr:nvSpPr>
      <xdr:spPr bwMode="auto">
        <a:xfrm>
          <a:off x="1819275" y="1324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69</xdr:row>
      <xdr:rowOff>57150</xdr:rowOff>
    </xdr:from>
    <xdr:to>
      <xdr:col>5</xdr:col>
      <xdr:colOff>0</xdr:colOff>
      <xdr:row>71</xdr:row>
      <xdr:rowOff>0</xdr:rowOff>
    </xdr:to>
    <xdr:sp macro="" textlink="">
      <xdr:nvSpPr>
        <xdr:cNvPr id="1617" name="AutoShape 46">
          <a:extLst>
            <a:ext uri="{FF2B5EF4-FFF2-40B4-BE49-F238E27FC236}">
              <a16:creationId xmlns:a16="http://schemas.microsoft.com/office/drawing/2014/main" id="{CF55016C-82AF-4102-BB19-A125EA46A1BD}"/>
            </a:ext>
          </a:extLst>
        </xdr:cNvPr>
        <xdr:cNvSpPr>
          <a:spLocks noChangeArrowheads="1"/>
        </xdr:cNvSpPr>
      </xdr:nvSpPr>
      <xdr:spPr bwMode="auto">
        <a:xfrm>
          <a:off x="1095375" y="1324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69</xdr:row>
      <xdr:rowOff>57150</xdr:rowOff>
    </xdr:from>
    <xdr:to>
      <xdr:col>3</xdr:col>
      <xdr:colOff>0</xdr:colOff>
      <xdr:row>71</xdr:row>
      <xdr:rowOff>0</xdr:rowOff>
    </xdr:to>
    <xdr:sp macro="" textlink="">
      <xdr:nvSpPr>
        <xdr:cNvPr id="1618" name="AutoShape 46">
          <a:extLst>
            <a:ext uri="{FF2B5EF4-FFF2-40B4-BE49-F238E27FC236}">
              <a16:creationId xmlns:a16="http://schemas.microsoft.com/office/drawing/2014/main" id="{6968CCDA-6454-49DF-B9ED-4558AF9932DC}"/>
            </a:ext>
          </a:extLst>
        </xdr:cNvPr>
        <xdr:cNvSpPr>
          <a:spLocks noChangeArrowheads="1"/>
        </xdr:cNvSpPr>
      </xdr:nvSpPr>
      <xdr:spPr bwMode="auto">
        <a:xfrm>
          <a:off x="523875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19" name="Group 1008">
          <a:extLst>
            <a:ext uri="{FF2B5EF4-FFF2-40B4-BE49-F238E27FC236}">
              <a16:creationId xmlns:a16="http://schemas.microsoft.com/office/drawing/2014/main" id="{45790824-167B-4E27-BB0A-02EC12365635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20" name="Straight Connector 1619">
            <a:extLst>
              <a:ext uri="{FF2B5EF4-FFF2-40B4-BE49-F238E27FC236}">
                <a16:creationId xmlns:a16="http://schemas.microsoft.com/office/drawing/2014/main" id="{75BF7156-DA49-165D-E978-6550ECB087C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1" name="Straight Connector 529">
            <a:extLst>
              <a:ext uri="{FF2B5EF4-FFF2-40B4-BE49-F238E27FC236}">
                <a16:creationId xmlns:a16="http://schemas.microsoft.com/office/drawing/2014/main" id="{3EEC58C9-1DC2-78BC-A85A-5816A1EBDD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2" name="Straight Connector 531">
            <a:extLst>
              <a:ext uri="{FF2B5EF4-FFF2-40B4-BE49-F238E27FC236}">
                <a16:creationId xmlns:a16="http://schemas.microsoft.com/office/drawing/2014/main" id="{368733FF-BB60-AFD0-FFAA-DEFCE0A32D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3" name="Straight Connector 533">
            <a:extLst>
              <a:ext uri="{FF2B5EF4-FFF2-40B4-BE49-F238E27FC236}">
                <a16:creationId xmlns:a16="http://schemas.microsoft.com/office/drawing/2014/main" id="{FAB07650-C8D1-105D-C8B7-E37EFA323F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4" name="Straight Connector 535">
            <a:extLst>
              <a:ext uri="{FF2B5EF4-FFF2-40B4-BE49-F238E27FC236}">
                <a16:creationId xmlns:a16="http://schemas.microsoft.com/office/drawing/2014/main" id="{0ADA7320-03AE-A739-F3D0-B9E7CC93B6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5" name="Straight Connector 537">
            <a:extLst>
              <a:ext uri="{FF2B5EF4-FFF2-40B4-BE49-F238E27FC236}">
                <a16:creationId xmlns:a16="http://schemas.microsoft.com/office/drawing/2014/main" id="{DDF0AE8E-32B3-D2B1-F819-3A52EFF17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26" name="Group 1008">
          <a:extLst>
            <a:ext uri="{FF2B5EF4-FFF2-40B4-BE49-F238E27FC236}">
              <a16:creationId xmlns:a16="http://schemas.microsoft.com/office/drawing/2014/main" id="{34D06ACE-0A62-4284-B253-0205BA45EF66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27" name="Straight Connector 1626">
            <a:extLst>
              <a:ext uri="{FF2B5EF4-FFF2-40B4-BE49-F238E27FC236}">
                <a16:creationId xmlns:a16="http://schemas.microsoft.com/office/drawing/2014/main" id="{E16CA342-F7C4-F5A2-4130-40A2158D08F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8" name="Straight Connector 529">
            <a:extLst>
              <a:ext uri="{FF2B5EF4-FFF2-40B4-BE49-F238E27FC236}">
                <a16:creationId xmlns:a16="http://schemas.microsoft.com/office/drawing/2014/main" id="{AC33F525-9752-205E-4D3B-9324C196E2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9" name="Straight Connector 531">
            <a:extLst>
              <a:ext uri="{FF2B5EF4-FFF2-40B4-BE49-F238E27FC236}">
                <a16:creationId xmlns:a16="http://schemas.microsoft.com/office/drawing/2014/main" id="{5063B063-DA84-934C-EF42-3041BA6890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0" name="Straight Connector 533">
            <a:extLst>
              <a:ext uri="{FF2B5EF4-FFF2-40B4-BE49-F238E27FC236}">
                <a16:creationId xmlns:a16="http://schemas.microsoft.com/office/drawing/2014/main" id="{D65EE565-FE1D-E633-2596-F89623265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1" name="Straight Connector 535">
            <a:extLst>
              <a:ext uri="{FF2B5EF4-FFF2-40B4-BE49-F238E27FC236}">
                <a16:creationId xmlns:a16="http://schemas.microsoft.com/office/drawing/2014/main" id="{82DC887A-5F0F-E60D-9F32-B21DBEAB06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2" name="Straight Connector 537">
            <a:extLst>
              <a:ext uri="{FF2B5EF4-FFF2-40B4-BE49-F238E27FC236}">
                <a16:creationId xmlns:a16="http://schemas.microsoft.com/office/drawing/2014/main" id="{9AF63293-30DB-9B0D-50C6-EA574B4322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47625</xdr:rowOff>
    </xdr:to>
    <xdr:grpSp>
      <xdr:nvGrpSpPr>
        <xdr:cNvPr id="1633" name="Group 1008">
          <a:extLst>
            <a:ext uri="{FF2B5EF4-FFF2-40B4-BE49-F238E27FC236}">
              <a16:creationId xmlns:a16="http://schemas.microsoft.com/office/drawing/2014/main" id="{04893577-E2F1-4239-A585-E7D747C0E0D0}"/>
            </a:ext>
          </a:extLst>
        </xdr:cNvPr>
        <xdr:cNvGrpSpPr>
          <a:grpSpLocks/>
        </xdr:cNvGrpSpPr>
      </xdr:nvGrpSpPr>
      <xdr:grpSpPr bwMode="auto">
        <a:xfrm>
          <a:off x="1846684" y="16325850"/>
          <a:ext cx="0" cy="108663"/>
          <a:chOff x="5475762" y="47760700"/>
          <a:chExt cx="314325" cy="230209"/>
        </a:xfrm>
      </xdr:grpSpPr>
      <xdr:cxnSp macro="">
        <xdr:nvCxnSpPr>
          <xdr:cNvPr id="1634" name="Straight Connector 1633">
            <a:extLst>
              <a:ext uri="{FF2B5EF4-FFF2-40B4-BE49-F238E27FC236}">
                <a16:creationId xmlns:a16="http://schemas.microsoft.com/office/drawing/2014/main" id="{AAF4544D-6A87-3B6B-6E2D-63DC4E172AC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35" name="Straight Connector 529">
            <a:extLst>
              <a:ext uri="{FF2B5EF4-FFF2-40B4-BE49-F238E27FC236}">
                <a16:creationId xmlns:a16="http://schemas.microsoft.com/office/drawing/2014/main" id="{BB2CCA6E-F9E3-E997-6354-A575F0E0D0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6" name="Straight Connector 531">
            <a:extLst>
              <a:ext uri="{FF2B5EF4-FFF2-40B4-BE49-F238E27FC236}">
                <a16:creationId xmlns:a16="http://schemas.microsoft.com/office/drawing/2014/main" id="{2B3249C8-6C7C-F14F-C9F8-A43A251F7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7" name="Straight Connector 533">
            <a:extLst>
              <a:ext uri="{FF2B5EF4-FFF2-40B4-BE49-F238E27FC236}">
                <a16:creationId xmlns:a16="http://schemas.microsoft.com/office/drawing/2014/main" id="{1BF0B466-9A28-D4EE-96B2-DA32EC6C50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8" name="Straight Connector 535">
            <a:extLst>
              <a:ext uri="{FF2B5EF4-FFF2-40B4-BE49-F238E27FC236}">
                <a16:creationId xmlns:a16="http://schemas.microsoft.com/office/drawing/2014/main" id="{0D84449C-EE75-7487-9235-7E1E8E8295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9" name="Straight Connector 537">
            <a:extLst>
              <a:ext uri="{FF2B5EF4-FFF2-40B4-BE49-F238E27FC236}">
                <a16:creationId xmlns:a16="http://schemas.microsoft.com/office/drawing/2014/main" id="{03A73CCE-5BF2-BDA5-DB56-17564C117F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57150</xdr:rowOff>
    </xdr:to>
    <xdr:grpSp>
      <xdr:nvGrpSpPr>
        <xdr:cNvPr id="1640" name="Group 1008">
          <a:extLst>
            <a:ext uri="{FF2B5EF4-FFF2-40B4-BE49-F238E27FC236}">
              <a16:creationId xmlns:a16="http://schemas.microsoft.com/office/drawing/2014/main" id="{BE2F2C9C-8354-4639-82F1-DAD9285C1EF0}"/>
            </a:ext>
          </a:extLst>
        </xdr:cNvPr>
        <xdr:cNvGrpSpPr>
          <a:grpSpLocks/>
        </xdr:cNvGrpSpPr>
      </xdr:nvGrpSpPr>
      <xdr:grpSpPr bwMode="auto">
        <a:xfrm>
          <a:off x="1846684" y="16325850"/>
          <a:ext cx="0" cy="118188"/>
          <a:chOff x="5475762" y="47760700"/>
          <a:chExt cx="314325" cy="230209"/>
        </a:xfrm>
      </xdr:grpSpPr>
      <xdr:cxnSp macro="">
        <xdr:nvCxnSpPr>
          <xdr:cNvPr id="1641" name="Straight Connector 1640">
            <a:extLst>
              <a:ext uri="{FF2B5EF4-FFF2-40B4-BE49-F238E27FC236}">
                <a16:creationId xmlns:a16="http://schemas.microsoft.com/office/drawing/2014/main" id="{D28B0CD9-FD88-683D-1F56-4100F0133CB9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2" name="Straight Connector 529">
            <a:extLst>
              <a:ext uri="{FF2B5EF4-FFF2-40B4-BE49-F238E27FC236}">
                <a16:creationId xmlns:a16="http://schemas.microsoft.com/office/drawing/2014/main" id="{9AAB9317-2143-2860-C687-E999097198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3" name="Straight Connector 531">
            <a:extLst>
              <a:ext uri="{FF2B5EF4-FFF2-40B4-BE49-F238E27FC236}">
                <a16:creationId xmlns:a16="http://schemas.microsoft.com/office/drawing/2014/main" id="{F471C962-19A2-7A5D-70CF-255477CD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4" name="Straight Connector 533">
            <a:extLst>
              <a:ext uri="{FF2B5EF4-FFF2-40B4-BE49-F238E27FC236}">
                <a16:creationId xmlns:a16="http://schemas.microsoft.com/office/drawing/2014/main" id="{D8DC27ED-AC55-8A80-673C-59C8276290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5" name="Straight Connector 535">
            <a:extLst>
              <a:ext uri="{FF2B5EF4-FFF2-40B4-BE49-F238E27FC236}">
                <a16:creationId xmlns:a16="http://schemas.microsoft.com/office/drawing/2014/main" id="{27A9A53E-60A9-C445-C8AD-EB70397A7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6" name="Straight Connector 537">
            <a:extLst>
              <a:ext uri="{FF2B5EF4-FFF2-40B4-BE49-F238E27FC236}">
                <a16:creationId xmlns:a16="http://schemas.microsoft.com/office/drawing/2014/main" id="{9A63536D-2405-B735-4448-7779A96458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47" name="Group 1008">
          <a:extLst>
            <a:ext uri="{FF2B5EF4-FFF2-40B4-BE49-F238E27FC236}">
              <a16:creationId xmlns:a16="http://schemas.microsoft.com/office/drawing/2014/main" id="{D806294C-5AB0-4F9D-989B-DE2B58777361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48" name="Straight Connector 1647">
            <a:extLst>
              <a:ext uri="{FF2B5EF4-FFF2-40B4-BE49-F238E27FC236}">
                <a16:creationId xmlns:a16="http://schemas.microsoft.com/office/drawing/2014/main" id="{7C2E56FC-C6CB-4DE4-751A-A7D06608C0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9" name="Straight Connector 529">
            <a:extLst>
              <a:ext uri="{FF2B5EF4-FFF2-40B4-BE49-F238E27FC236}">
                <a16:creationId xmlns:a16="http://schemas.microsoft.com/office/drawing/2014/main" id="{7F072C99-296B-F32D-5173-03B5B4F67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0" name="Straight Connector 531">
            <a:extLst>
              <a:ext uri="{FF2B5EF4-FFF2-40B4-BE49-F238E27FC236}">
                <a16:creationId xmlns:a16="http://schemas.microsoft.com/office/drawing/2014/main" id="{6F2E3900-C5D2-9925-140F-2582EBB844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1" name="Straight Connector 533">
            <a:extLst>
              <a:ext uri="{FF2B5EF4-FFF2-40B4-BE49-F238E27FC236}">
                <a16:creationId xmlns:a16="http://schemas.microsoft.com/office/drawing/2014/main" id="{DF1073EC-FA41-D786-DAD4-5E6D76F631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2" name="Straight Connector 535">
            <a:extLst>
              <a:ext uri="{FF2B5EF4-FFF2-40B4-BE49-F238E27FC236}">
                <a16:creationId xmlns:a16="http://schemas.microsoft.com/office/drawing/2014/main" id="{1E76646C-1CC4-AF6B-3A06-1BA51AF884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3" name="Straight Connector 537">
            <a:extLst>
              <a:ext uri="{FF2B5EF4-FFF2-40B4-BE49-F238E27FC236}">
                <a16:creationId xmlns:a16="http://schemas.microsoft.com/office/drawing/2014/main" id="{DB1088BD-A510-ABF9-54FF-18AEC6F6D3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54" name="Group 1008">
          <a:extLst>
            <a:ext uri="{FF2B5EF4-FFF2-40B4-BE49-F238E27FC236}">
              <a16:creationId xmlns:a16="http://schemas.microsoft.com/office/drawing/2014/main" id="{20EA36ED-669E-4605-A5CE-F3660BD7E44E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55" name="Straight Connector 1654">
            <a:extLst>
              <a:ext uri="{FF2B5EF4-FFF2-40B4-BE49-F238E27FC236}">
                <a16:creationId xmlns:a16="http://schemas.microsoft.com/office/drawing/2014/main" id="{D82D13EC-D3DB-C01A-FB64-DD47B458CB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56" name="Straight Connector 529">
            <a:extLst>
              <a:ext uri="{FF2B5EF4-FFF2-40B4-BE49-F238E27FC236}">
                <a16:creationId xmlns:a16="http://schemas.microsoft.com/office/drawing/2014/main" id="{16C2206E-1ADF-2370-4AFD-D44FFA204E1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7" name="Straight Connector 531">
            <a:extLst>
              <a:ext uri="{FF2B5EF4-FFF2-40B4-BE49-F238E27FC236}">
                <a16:creationId xmlns:a16="http://schemas.microsoft.com/office/drawing/2014/main" id="{0034F2B2-925B-9AEC-00DA-E521988AE3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8" name="Straight Connector 533">
            <a:extLst>
              <a:ext uri="{FF2B5EF4-FFF2-40B4-BE49-F238E27FC236}">
                <a16:creationId xmlns:a16="http://schemas.microsoft.com/office/drawing/2014/main" id="{B45C273E-0620-5B39-9B97-AFC7CE2DA7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9" name="Straight Connector 535">
            <a:extLst>
              <a:ext uri="{FF2B5EF4-FFF2-40B4-BE49-F238E27FC236}">
                <a16:creationId xmlns:a16="http://schemas.microsoft.com/office/drawing/2014/main" id="{500C02D1-7A65-B014-78E7-49E166EB4B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0" name="Straight Connector 537">
            <a:extLst>
              <a:ext uri="{FF2B5EF4-FFF2-40B4-BE49-F238E27FC236}">
                <a16:creationId xmlns:a16="http://schemas.microsoft.com/office/drawing/2014/main" id="{DF75E26D-B5D6-E748-BB35-72B1083EF1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1" name="Group 1008">
          <a:extLst>
            <a:ext uri="{FF2B5EF4-FFF2-40B4-BE49-F238E27FC236}">
              <a16:creationId xmlns:a16="http://schemas.microsoft.com/office/drawing/2014/main" id="{17264920-9927-42D0-8499-92A363DECF1C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62" name="Straight Connector 1661">
            <a:extLst>
              <a:ext uri="{FF2B5EF4-FFF2-40B4-BE49-F238E27FC236}">
                <a16:creationId xmlns:a16="http://schemas.microsoft.com/office/drawing/2014/main" id="{E078F505-CFF1-BD84-BE61-39CA3D4048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3" name="Straight Connector 529">
            <a:extLst>
              <a:ext uri="{FF2B5EF4-FFF2-40B4-BE49-F238E27FC236}">
                <a16:creationId xmlns:a16="http://schemas.microsoft.com/office/drawing/2014/main" id="{F223D9CD-3EE3-96FC-0CBC-B09D4771F4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4" name="Straight Connector 531">
            <a:extLst>
              <a:ext uri="{FF2B5EF4-FFF2-40B4-BE49-F238E27FC236}">
                <a16:creationId xmlns:a16="http://schemas.microsoft.com/office/drawing/2014/main" id="{53F35EC9-E06D-6C60-8907-3C62329F32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5" name="Straight Connector 533">
            <a:extLst>
              <a:ext uri="{FF2B5EF4-FFF2-40B4-BE49-F238E27FC236}">
                <a16:creationId xmlns:a16="http://schemas.microsoft.com/office/drawing/2014/main" id="{C77C4F14-44B6-6704-1F00-FA26FC833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6" name="Straight Connector 535">
            <a:extLst>
              <a:ext uri="{FF2B5EF4-FFF2-40B4-BE49-F238E27FC236}">
                <a16:creationId xmlns:a16="http://schemas.microsoft.com/office/drawing/2014/main" id="{F8C73F0E-31C8-566F-8DE2-4A7F3E8B2A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7" name="Straight Connector 537">
            <a:extLst>
              <a:ext uri="{FF2B5EF4-FFF2-40B4-BE49-F238E27FC236}">
                <a16:creationId xmlns:a16="http://schemas.microsoft.com/office/drawing/2014/main" id="{4E15734C-9089-8EA6-5652-A5E82AC2D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8" name="Group 1008">
          <a:extLst>
            <a:ext uri="{FF2B5EF4-FFF2-40B4-BE49-F238E27FC236}">
              <a16:creationId xmlns:a16="http://schemas.microsoft.com/office/drawing/2014/main" id="{195B2EEB-05AA-453F-BF39-51CB62219385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69" name="Straight Connector 1668">
            <a:extLst>
              <a:ext uri="{FF2B5EF4-FFF2-40B4-BE49-F238E27FC236}">
                <a16:creationId xmlns:a16="http://schemas.microsoft.com/office/drawing/2014/main" id="{FF8F7BD2-2070-10AA-B6A0-7B4D257041B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0" name="Straight Connector 529">
            <a:extLst>
              <a:ext uri="{FF2B5EF4-FFF2-40B4-BE49-F238E27FC236}">
                <a16:creationId xmlns:a16="http://schemas.microsoft.com/office/drawing/2014/main" id="{D75E47D8-4CA9-6E3A-06DA-FF49B4854D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1" name="Straight Connector 531">
            <a:extLst>
              <a:ext uri="{FF2B5EF4-FFF2-40B4-BE49-F238E27FC236}">
                <a16:creationId xmlns:a16="http://schemas.microsoft.com/office/drawing/2014/main" id="{464246B2-8BC0-97C5-8A25-CBB184855A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2" name="Straight Connector 533">
            <a:extLst>
              <a:ext uri="{FF2B5EF4-FFF2-40B4-BE49-F238E27FC236}">
                <a16:creationId xmlns:a16="http://schemas.microsoft.com/office/drawing/2014/main" id="{176E7567-7D54-22C2-1FED-37E1F07C1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3" name="Straight Connector 535">
            <a:extLst>
              <a:ext uri="{FF2B5EF4-FFF2-40B4-BE49-F238E27FC236}">
                <a16:creationId xmlns:a16="http://schemas.microsoft.com/office/drawing/2014/main" id="{10DF3142-099F-F9D5-5285-94856366B1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4" name="Straight Connector 537">
            <a:extLst>
              <a:ext uri="{FF2B5EF4-FFF2-40B4-BE49-F238E27FC236}">
                <a16:creationId xmlns:a16="http://schemas.microsoft.com/office/drawing/2014/main" id="{0B0E135B-3B5B-C7DE-56B5-6CCC99CDA2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75" name="Group 1008">
          <a:extLst>
            <a:ext uri="{FF2B5EF4-FFF2-40B4-BE49-F238E27FC236}">
              <a16:creationId xmlns:a16="http://schemas.microsoft.com/office/drawing/2014/main" id="{1A52A28A-B4B2-4762-894D-C5270A98F267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76" name="Straight Connector 1675">
            <a:extLst>
              <a:ext uri="{FF2B5EF4-FFF2-40B4-BE49-F238E27FC236}">
                <a16:creationId xmlns:a16="http://schemas.microsoft.com/office/drawing/2014/main" id="{27CC1648-40B9-F116-1A19-3363FCCB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7" name="Straight Connector 529">
            <a:extLst>
              <a:ext uri="{FF2B5EF4-FFF2-40B4-BE49-F238E27FC236}">
                <a16:creationId xmlns:a16="http://schemas.microsoft.com/office/drawing/2014/main" id="{6DEC00C6-9F04-CB93-2B22-F3094B6800F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8" name="Straight Connector 531">
            <a:extLst>
              <a:ext uri="{FF2B5EF4-FFF2-40B4-BE49-F238E27FC236}">
                <a16:creationId xmlns:a16="http://schemas.microsoft.com/office/drawing/2014/main" id="{DA0278AA-1544-8338-8027-617CA1C771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9" name="Straight Connector 533">
            <a:extLst>
              <a:ext uri="{FF2B5EF4-FFF2-40B4-BE49-F238E27FC236}">
                <a16:creationId xmlns:a16="http://schemas.microsoft.com/office/drawing/2014/main" id="{AD4326EE-85FF-44E5-83E1-26017534FC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0" name="Straight Connector 535">
            <a:extLst>
              <a:ext uri="{FF2B5EF4-FFF2-40B4-BE49-F238E27FC236}">
                <a16:creationId xmlns:a16="http://schemas.microsoft.com/office/drawing/2014/main" id="{9EE440F7-667B-7807-E2A0-F9B1578431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1" name="Straight Connector 537">
            <a:extLst>
              <a:ext uri="{FF2B5EF4-FFF2-40B4-BE49-F238E27FC236}">
                <a16:creationId xmlns:a16="http://schemas.microsoft.com/office/drawing/2014/main" id="{22CF0CA9-DB0D-B78F-7A8A-FE6B09FA58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2" name="Group 1008">
          <a:extLst>
            <a:ext uri="{FF2B5EF4-FFF2-40B4-BE49-F238E27FC236}">
              <a16:creationId xmlns:a16="http://schemas.microsoft.com/office/drawing/2014/main" id="{6A365CF8-E1B0-4A2F-80A9-AC3EBB35E4B9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83" name="Straight Connector 1682">
            <a:extLst>
              <a:ext uri="{FF2B5EF4-FFF2-40B4-BE49-F238E27FC236}">
                <a16:creationId xmlns:a16="http://schemas.microsoft.com/office/drawing/2014/main" id="{F8F8C4F3-0C17-A1BE-4B13-1F2B0671B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84" name="Straight Connector 529">
            <a:extLst>
              <a:ext uri="{FF2B5EF4-FFF2-40B4-BE49-F238E27FC236}">
                <a16:creationId xmlns:a16="http://schemas.microsoft.com/office/drawing/2014/main" id="{A6820E3A-0ACA-957B-74D6-0317A618CC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5" name="Straight Connector 531">
            <a:extLst>
              <a:ext uri="{FF2B5EF4-FFF2-40B4-BE49-F238E27FC236}">
                <a16:creationId xmlns:a16="http://schemas.microsoft.com/office/drawing/2014/main" id="{68144AEC-281C-8C04-5FE6-44B6CAE73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6" name="Straight Connector 533">
            <a:extLst>
              <a:ext uri="{FF2B5EF4-FFF2-40B4-BE49-F238E27FC236}">
                <a16:creationId xmlns:a16="http://schemas.microsoft.com/office/drawing/2014/main" id="{FA0BCFDF-D6CA-1768-3289-6A41B464E5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7" name="Straight Connector 535">
            <a:extLst>
              <a:ext uri="{FF2B5EF4-FFF2-40B4-BE49-F238E27FC236}">
                <a16:creationId xmlns:a16="http://schemas.microsoft.com/office/drawing/2014/main" id="{7C799378-A10F-C503-9BBE-0FEB3E03B2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8" name="Straight Connector 537">
            <a:extLst>
              <a:ext uri="{FF2B5EF4-FFF2-40B4-BE49-F238E27FC236}">
                <a16:creationId xmlns:a16="http://schemas.microsoft.com/office/drawing/2014/main" id="{8D2CA01D-225B-721C-5A0B-CEA839443F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9" name="Group 1008">
          <a:extLst>
            <a:ext uri="{FF2B5EF4-FFF2-40B4-BE49-F238E27FC236}">
              <a16:creationId xmlns:a16="http://schemas.microsoft.com/office/drawing/2014/main" id="{0D070766-1CC9-4349-A75A-9EB980FA99C6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90" name="Straight Connector 1689">
            <a:extLst>
              <a:ext uri="{FF2B5EF4-FFF2-40B4-BE49-F238E27FC236}">
                <a16:creationId xmlns:a16="http://schemas.microsoft.com/office/drawing/2014/main" id="{3CAEE328-52B6-FD95-8973-D8E5F0E78A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1" name="Straight Connector 529">
            <a:extLst>
              <a:ext uri="{FF2B5EF4-FFF2-40B4-BE49-F238E27FC236}">
                <a16:creationId xmlns:a16="http://schemas.microsoft.com/office/drawing/2014/main" id="{84052B28-0727-011B-68D7-254198A528E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2" name="Straight Connector 531">
            <a:extLst>
              <a:ext uri="{FF2B5EF4-FFF2-40B4-BE49-F238E27FC236}">
                <a16:creationId xmlns:a16="http://schemas.microsoft.com/office/drawing/2014/main" id="{71FBBF42-7642-DE37-2B5F-578CCA1166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3" name="Straight Connector 533">
            <a:extLst>
              <a:ext uri="{FF2B5EF4-FFF2-40B4-BE49-F238E27FC236}">
                <a16:creationId xmlns:a16="http://schemas.microsoft.com/office/drawing/2014/main" id="{0574A790-F042-D7C5-94B7-474D6819FC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4" name="Straight Connector 535">
            <a:extLst>
              <a:ext uri="{FF2B5EF4-FFF2-40B4-BE49-F238E27FC236}">
                <a16:creationId xmlns:a16="http://schemas.microsoft.com/office/drawing/2014/main" id="{5DD08D66-EDC6-BEDF-E1A8-ECC15E7277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5" name="Straight Connector 537">
            <a:extLst>
              <a:ext uri="{FF2B5EF4-FFF2-40B4-BE49-F238E27FC236}">
                <a16:creationId xmlns:a16="http://schemas.microsoft.com/office/drawing/2014/main" id="{11FDBA09-A7C8-4FD9-2CC7-6C90B5E91D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96" name="Group 1008">
          <a:extLst>
            <a:ext uri="{FF2B5EF4-FFF2-40B4-BE49-F238E27FC236}">
              <a16:creationId xmlns:a16="http://schemas.microsoft.com/office/drawing/2014/main" id="{2818E53C-15F0-4C94-BBD6-EAD06E607E16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97" name="Straight Connector 1696">
            <a:extLst>
              <a:ext uri="{FF2B5EF4-FFF2-40B4-BE49-F238E27FC236}">
                <a16:creationId xmlns:a16="http://schemas.microsoft.com/office/drawing/2014/main" id="{F10DED29-0036-62E1-1FF8-30812B5756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8" name="Straight Connector 529">
            <a:extLst>
              <a:ext uri="{FF2B5EF4-FFF2-40B4-BE49-F238E27FC236}">
                <a16:creationId xmlns:a16="http://schemas.microsoft.com/office/drawing/2014/main" id="{EF071BA0-727A-52FD-A7E5-F9FA8B0F1C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9" name="Straight Connector 531">
            <a:extLst>
              <a:ext uri="{FF2B5EF4-FFF2-40B4-BE49-F238E27FC236}">
                <a16:creationId xmlns:a16="http://schemas.microsoft.com/office/drawing/2014/main" id="{5D95C927-1646-795E-4D27-7CD8AA4F6D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0" name="Straight Connector 533">
            <a:extLst>
              <a:ext uri="{FF2B5EF4-FFF2-40B4-BE49-F238E27FC236}">
                <a16:creationId xmlns:a16="http://schemas.microsoft.com/office/drawing/2014/main" id="{EEAA3708-42F8-0331-D0A3-D4AB77E569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1" name="Straight Connector 535">
            <a:extLst>
              <a:ext uri="{FF2B5EF4-FFF2-40B4-BE49-F238E27FC236}">
                <a16:creationId xmlns:a16="http://schemas.microsoft.com/office/drawing/2014/main" id="{EDAF29E3-171D-4706-2645-9C1FC7736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2" name="Straight Connector 537">
            <a:extLst>
              <a:ext uri="{FF2B5EF4-FFF2-40B4-BE49-F238E27FC236}">
                <a16:creationId xmlns:a16="http://schemas.microsoft.com/office/drawing/2014/main" id="{D06E1C59-4513-0A9C-FE8E-47F2A19C28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03" name="Group 1008">
          <a:extLst>
            <a:ext uri="{FF2B5EF4-FFF2-40B4-BE49-F238E27FC236}">
              <a16:creationId xmlns:a16="http://schemas.microsoft.com/office/drawing/2014/main" id="{E7FA06DE-339A-4553-8125-B72B3662556B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04" name="Straight Connector 1703">
            <a:extLst>
              <a:ext uri="{FF2B5EF4-FFF2-40B4-BE49-F238E27FC236}">
                <a16:creationId xmlns:a16="http://schemas.microsoft.com/office/drawing/2014/main" id="{065AF07C-88E4-2A6A-B6AA-DA4E37FC97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05" name="Straight Connector 529">
            <a:extLst>
              <a:ext uri="{FF2B5EF4-FFF2-40B4-BE49-F238E27FC236}">
                <a16:creationId xmlns:a16="http://schemas.microsoft.com/office/drawing/2014/main" id="{21519A90-3057-F548-5A90-379AB96006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6" name="Straight Connector 531">
            <a:extLst>
              <a:ext uri="{FF2B5EF4-FFF2-40B4-BE49-F238E27FC236}">
                <a16:creationId xmlns:a16="http://schemas.microsoft.com/office/drawing/2014/main" id="{EC8414F4-A986-618E-D753-CEEDCF48D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7" name="Straight Connector 533">
            <a:extLst>
              <a:ext uri="{FF2B5EF4-FFF2-40B4-BE49-F238E27FC236}">
                <a16:creationId xmlns:a16="http://schemas.microsoft.com/office/drawing/2014/main" id="{F99E53ED-9FA8-B62E-D33B-715B53A95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8" name="Straight Connector 535">
            <a:extLst>
              <a:ext uri="{FF2B5EF4-FFF2-40B4-BE49-F238E27FC236}">
                <a16:creationId xmlns:a16="http://schemas.microsoft.com/office/drawing/2014/main" id="{7BA482A8-5A38-16CD-4AFD-B26A783079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9" name="Straight Connector 537">
            <a:extLst>
              <a:ext uri="{FF2B5EF4-FFF2-40B4-BE49-F238E27FC236}">
                <a16:creationId xmlns:a16="http://schemas.microsoft.com/office/drawing/2014/main" id="{3AB2035D-C13C-F8FC-C977-7450A1661A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0" name="Group 1008">
          <a:extLst>
            <a:ext uri="{FF2B5EF4-FFF2-40B4-BE49-F238E27FC236}">
              <a16:creationId xmlns:a16="http://schemas.microsoft.com/office/drawing/2014/main" id="{8BD845E1-AFC7-48AC-AA82-ABC732EF1AA8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11" name="Straight Connector 1710">
            <a:extLst>
              <a:ext uri="{FF2B5EF4-FFF2-40B4-BE49-F238E27FC236}">
                <a16:creationId xmlns:a16="http://schemas.microsoft.com/office/drawing/2014/main" id="{BCA7E5E4-181B-CF65-928A-221BFF229D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2" name="Straight Connector 529">
            <a:extLst>
              <a:ext uri="{FF2B5EF4-FFF2-40B4-BE49-F238E27FC236}">
                <a16:creationId xmlns:a16="http://schemas.microsoft.com/office/drawing/2014/main" id="{5DFBAA4F-47E0-EFF2-0535-DFDEA64556E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3" name="Straight Connector 531">
            <a:extLst>
              <a:ext uri="{FF2B5EF4-FFF2-40B4-BE49-F238E27FC236}">
                <a16:creationId xmlns:a16="http://schemas.microsoft.com/office/drawing/2014/main" id="{2D3C1CA6-146E-124B-50E9-E89572B9A5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4" name="Straight Connector 533">
            <a:extLst>
              <a:ext uri="{FF2B5EF4-FFF2-40B4-BE49-F238E27FC236}">
                <a16:creationId xmlns:a16="http://schemas.microsoft.com/office/drawing/2014/main" id="{F7044A8B-2233-65B2-4E49-74BF1FD889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5" name="Straight Connector 535">
            <a:extLst>
              <a:ext uri="{FF2B5EF4-FFF2-40B4-BE49-F238E27FC236}">
                <a16:creationId xmlns:a16="http://schemas.microsoft.com/office/drawing/2014/main" id="{AFDD2DB1-2CEB-851C-CDF7-996C387FB9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6" name="Straight Connector 537">
            <a:extLst>
              <a:ext uri="{FF2B5EF4-FFF2-40B4-BE49-F238E27FC236}">
                <a16:creationId xmlns:a16="http://schemas.microsoft.com/office/drawing/2014/main" id="{AE3F0FAE-4752-DC55-A289-101EA4EB6A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7" name="Group 1008">
          <a:extLst>
            <a:ext uri="{FF2B5EF4-FFF2-40B4-BE49-F238E27FC236}">
              <a16:creationId xmlns:a16="http://schemas.microsoft.com/office/drawing/2014/main" id="{630902D1-910C-4C9C-A35A-B48ED04B74D7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18" name="Straight Connector 1717">
            <a:extLst>
              <a:ext uri="{FF2B5EF4-FFF2-40B4-BE49-F238E27FC236}">
                <a16:creationId xmlns:a16="http://schemas.microsoft.com/office/drawing/2014/main" id="{74D0CECA-1210-FBB9-CB5F-4913AB125B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9" name="Straight Connector 529">
            <a:extLst>
              <a:ext uri="{FF2B5EF4-FFF2-40B4-BE49-F238E27FC236}">
                <a16:creationId xmlns:a16="http://schemas.microsoft.com/office/drawing/2014/main" id="{13236C9C-B24A-77AF-DFDA-C7C4B6985E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0" name="Straight Connector 531">
            <a:extLst>
              <a:ext uri="{FF2B5EF4-FFF2-40B4-BE49-F238E27FC236}">
                <a16:creationId xmlns:a16="http://schemas.microsoft.com/office/drawing/2014/main" id="{90228316-BE75-6DF4-A78E-9620EA1DEA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1" name="Straight Connector 533">
            <a:extLst>
              <a:ext uri="{FF2B5EF4-FFF2-40B4-BE49-F238E27FC236}">
                <a16:creationId xmlns:a16="http://schemas.microsoft.com/office/drawing/2014/main" id="{672A2E39-B59F-DFB5-FBE3-FAB1345C940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2" name="Straight Connector 535">
            <a:extLst>
              <a:ext uri="{FF2B5EF4-FFF2-40B4-BE49-F238E27FC236}">
                <a16:creationId xmlns:a16="http://schemas.microsoft.com/office/drawing/2014/main" id="{8B84C44F-6810-F3A1-2A90-C57081484C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3" name="Straight Connector 537">
            <a:extLst>
              <a:ext uri="{FF2B5EF4-FFF2-40B4-BE49-F238E27FC236}">
                <a16:creationId xmlns:a16="http://schemas.microsoft.com/office/drawing/2014/main" id="{8E641FA6-EF32-B397-276B-AEC0480F51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24" name="Group 1008">
          <a:extLst>
            <a:ext uri="{FF2B5EF4-FFF2-40B4-BE49-F238E27FC236}">
              <a16:creationId xmlns:a16="http://schemas.microsoft.com/office/drawing/2014/main" id="{97876BB8-7468-4187-917E-7398CB852B5F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25" name="Straight Connector 1724">
            <a:extLst>
              <a:ext uri="{FF2B5EF4-FFF2-40B4-BE49-F238E27FC236}">
                <a16:creationId xmlns:a16="http://schemas.microsoft.com/office/drawing/2014/main" id="{04431FAE-5F78-EBA4-FF5D-EE3B9E95289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26" name="Straight Connector 529">
            <a:extLst>
              <a:ext uri="{FF2B5EF4-FFF2-40B4-BE49-F238E27FC236}">
                <a16:creationId xmlns:a16="http://schemas.microsoft.com/office/drawing/2014/main" id="{54AC8556-8113-4B04-0226-6446103785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7" name="Straight Connector 531">
            <a:extLst>
              <a:ext uri="{FF2B5EF4-FFF2-40B4-BE49-F238E27FC236}">
                <a16:creationId xmlns:a16="http://schemas.microsoft.com/office/drawing/2014/main" id="{6D57301B-0386-1BC1-AB16-D740A1B18F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8" name="Straight Connector 533">
            <a:extLst>
              <a:ext uri="{FF2B5EF4-FFF2-40B4-BE49-F238E27FC236}">
                <a16:creationId xmlns:a16="http://schemas.microsoft.com/office/drawing/2014/main" id="{13D916D3-5468-622F-2AAF-B5891F1BC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9" name="Straight Connector 535">
            <a:extLst>
              <a:ext uri="{FF2B5EF4-FFF2-40B4-BE49-F238E27FC236}">
                <a16:creationId xmlns:a16="http://schemas.microsoft.com/office/drawing/2014/main" id="{2A3EFDDA-F1FC-047D-3A72-13084E96A3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0" name="Straight Connector 537">
            <a:extLst>
              <a:ext uri="{FF2B5EF4-FFF2-40B4-BE49-F238E27FC236}">
                <a16:creationId xmlns:a16="http://schemas.microsoft.com/office/drawing/2014/main" id="{24F8D72A-DCB9-C6B0-692B-FF69DB50AD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1" name="Group 1008">
          <a:extLst>
            <a:ext uri="{FF2B5EF4-FFF2-40B4-BE49-F238E27FC236}">
              <a16:creationId xmlns:a16="http://schemas.microsoft.com/office/drawing/2014/main" id="{8B39C2F7-A87D-416A-B2BE-9CEAEF3572A1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32" name="Straight Connector 1731">
            <a:extLst>
              <a:ext uri="{FF2B5EF4-FFF2-40B4-BE49-F238E27FC236}">
                <a16:creationId xmlns:a16="http://schemas.microsoft.com/office/drawing/2014/main" id="{329FA2EE-6D82-F23D-52D0-5E08752CFDE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3" name="Straight Connector 529">
            <a:extLst>
              <a:ext uri="{FF2B5EF4-FFF2-40B4-BE49-F238E27FC236}">
                <a16:creationId xmlns:a16="http://schemas.microsoft.com/office/drawing/2014/main" id="{981F0F56-2AE1-1217-48F0-E40ACE9C04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4" name="Straight Connector 531">
            <a:extLst>
              <a:ext uri="{FF2B5EF4-FFF2-40B4-BE49-F238E27FC236}">
                <a16:creationId xmlns:a16="http://schemas.microsoft.com/office/drawing/2014/main" id="{A8AD39A4-7929-FC8D-EFD6-249E80B55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5" name="Straight Connector 533">
            <a:extLst>
              <a:ext uri="{FF2B5EF4-FFF2-40B4-BE49-F238E27FC236}">
                <a16:creationId xmlns:a16="http://schemas.microsoft.com/office/drawing/2014/main" id="{922857A6-B34C-E7E9-3828-9A31C38B6D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6" name="Straight Connector 535">
            <a:extLst>
              <a:ext uri="{FF2B5EF4-FFF2-40B4-BE49-F238E27FC236}">
                <a16:creationId xmlns:a16="http://schemas.microsoft.com/office/drawing/2014/main" id="{07DF2FD0-4DB1-FFA2-1271-51DA53D04B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7" name="Straight Connector 537">
            <a:extLst>
              <a:ext uri="{FF2B5EF4-FFF2-40B4-BE49-F238E27FC236}">
                <a16:creationId xmlns:a16="http://schemas.microsoft.com/office/drawing/2014/main" id="{12D5AF3A-4C1D-03F7-00E3-D3EDDFA46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8" name="Group 1008">
          <a:extLst>
            <a:ext uri="{FF2B5EF4-FFF2-40B4-BE49-F238E27FC236}">
              <a16:creationId xmlns:a16="http://schemas.microsoft.com/office/drawing/2014/main" id="{88B58B93-6E9B-4A34-83DD-3364489376D3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39" name="Straight Connector 1738">
            <a:extLst>
              <a:ext uri="{FF2B5EF4-FFF2-40B4-BE49-F238E27FC236}">
                <a16:creationId xmlns:a16="http://schemas.microsoft.com/office/drawing/2014/main" id="{3B3AF57E-ED28-80D9-EF41-7B0467957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0" name="Straight Connector 529">
            <a:extLst>
              <a:ext uri="{FF2B5EF4-FFF2-40B4-BE49-F238E27FC236}">
                <a16:creationId xmlns:a16="http://schemas.microsoft.com/office/drawing/2014/main" id="{5CD057D4-6083-B2E6-47B8-B365ED6BC7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1" name="Straight Connector 531">
            <a:extLst>
              <a:ext uri="{FF2B5EF4-FFF2-40B4-BE49-F238E27FC236}">
                <a16:creationId xmlns:a16="http://schemas.microsoft.com/office/drawing/2014/main" id="{598684E5-1655-FD45-0830-539A1F48A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2" name="Straight Connector 533">
            <a:extLst>
              <a:ext uri="{FF2B5EF4-FFF2-40B4-BE49-F238E27FC236}">
                <a16:creationId xmlns:a16="http://schemas.microsoft.com/office/drawing/2014/main" id="{23C5293B-5C7B-8323-D314-1E03BB2E1B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3" name="Straight Connector 535">
            <a:extLst>
              <a:ext uri="{FF2B5EF4-FFF2-40B4-BE49-F238E27FC236}">
                <a16:creationId xmlns:a16="http://schemas.microsoft.com/office/drawing/2014/main" id="{E1C91440-9AA1-5610-F3CE-57373FF5E3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4" name="Straight Connector 537">
            <a:extLst>
              <a:ext uri="{FF2B5EF4-FFF2-40B4-BE49-F238E27FC236}">
                <a16:creationId xmlns:a16="http://schemas.microsoft.com/office/drawing/2014/main" id="{6C6F7E76-A921-AB23-843D-77FABE499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45" name="Group 1008">
          <a:extLst>
            <a:ext uri="{FF2B5EF4-FFF2-40B4-BE49-F238E27FC236}">
              <a16:creationId xmlns:a16="http://schemas.microsoft.com/office/drawing/2014/main" id="{0940DD91-89E3-4313-A551-5B189AB841BF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46" name="Straight Connector 1745">
            <a:extLst>
              <a:ext uri="{FF2B5EF4-FFF2-40B4-BE49-F238E27FC236}">
                <a16:creationId xmlns:a16="http://schemas.microsoft.com/office/drawing/2014/main" id="{5F6D52D0-F2A9-B03D-511A-0E395CFCD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7" name="Straight Connector 529">
            <a:extLst>
              <a:ext uri="{FF2B5EF4-FFF2-40B4-BE49-F238E27FC236}">
                <a16:creationId xmlns:a16="http://schemas.microsoft.com/office/drawing/2014/main" id="{4F8F2DA2-B832-00C2-EE8F-E6629CCF8A0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8" name="Straight Connector 531">
            <a:extLst>
              <a:ext uri="{FF2B5EF4-FFF2-40B4-BE49-F238E27FC236}">
                <a16:creationId xmlns:a16="http://schemas.microsoft.com/office/drawing/2014/main" id="{A1908ABE-8A8D-A740-EDF7-FECAD5F84E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9" name="Straight Connector 533">
            <a:extLst>
              <a:ext uri="{FF2B5EF4-FFF2-40B4-BE49-F238E27FC236}">
                <a16:creationId xmlns:a16="http://schemas.microsoft.com/office/drawing/2014/main" id="{B26034BA-0E5B-72C0-8676-CF683756DC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0" name="Straight Connector 535">
            <a:extLst>
              <a:ext uri="{FF2B5EF4-FFF2-40B4-BE49-F238E27FC236}">
                <a16:creationId xmlns:a16="http://schemas.microsoft.com/office/drawing/2014/main" id="{BE4D030E-A3C4-4070-CD34-BFC7067EC1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1" name="Straight Connector 537">
            <a:extLst>
              <a:ext uri="{FF2B5EF4-FFF2-40B4-BE49-F238E27FC236}">
                <a16:creationId xmlns:a16="http://schemas.microsoft.com/office/drawing/2014/main" id="{C571032E-D5CE-4C90-C1EA-DADE04E8F5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2" name="Group 1008">
          <a:extLst>
            <a:ext uri="{FF2B5EF4-FFF2-40B4-BE49-F238E27FC236}">
              <a16:creationId xmlns:a16="http://schemas.microsoft.com/office/drawing/2014/main" id="{8834E817-915A-4F2C-B2B5-6B355E45F35E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53" name="Straight Connector 1752">
            <a:extLst>
              <a:ext uri="{FF2B5EF4-FFF2-40B4-BE49-F238E27FC236}">
                <a16:creationId xmlns:a16="http://schemas.microsoft.com/office/drawing/2014/main" id="{99FC3568-8190-298B-39E3-59946F4F3F3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54" name="Straight Connector 529">
            <a:extLst>
              <a:ext uri="{FF2B5EF4-FFF2-40B4-BE49-F238E27FC236}">
                <a16:creationId xmlns:a16="http://schemas.microsoft.com/office/drawing/2014/main" id="{AFA16C40-1D49-FFB2-2C9E-05317D666C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5" name="Straight Connector 531">
            <a:extLst>
              <a:ext uri="{FF2B5EF4-FFF2-40B4-BE49-F238E27FC236}">
                <a16:creationId xmlns:a16="http://schemas.microsoft.com/office/drawing/2014/main" id="{02F35DC8-117F-7325-12B1-58F9DB8A35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6" name="Straight Connector 533">
            <a:extLst>
              <a:ext uri="{FF2B5EF4-FFF2-40B4-BE49-F238E27FC236}">
                <a16:creationId xmlns:a16="http://schemas.microsoft.com/office/drawing/2014/main" id="{193096AC-E3C7-D992-A037-B3E502AEF7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7" name="Straight Connector 535">
            <a:extLst>
              <a:ext uri="{FF2B5EF4-FFF2-40B4-BE49-F238E27FC236}">
                <a16:creationId xmlns:a16="http://schemas.microsoft.com/office/drawing/2014/main" id="{8E39495B-6B7B-5AB4-4A4D-C38FA4D3744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8" name="Straight Connector 537">
            <a:extLst>
              <a:ext uri="{FF2B5EF4-FFF2-40B4-BE49-F238E27FC236}">
                <a16:creationId xmlns:a16="http://schemas.microsoft.com/office/drawing/2014/main" id="{09DA8FEE-2D4A-156D-8DC2-EDE420AC1D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9" name="Group 1008">
          <a:extLst>
            <a:ext uri="{FF2B5EF4-FFF2-40B4-BE49-F238E27FC236}">
              <a16:creationId xmlns:a16="http://schemas.microsoft.com/office/drawing/2014/main" id="{A4F856C3-C74A-4096-9B15-18385D0BE086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60" name="Straight Connector 1759">
            <a:extLst>
              <a:ext uri="{FF2B5EF4-FFF2-40B4-BE49-F238E27FC236}">
                <a16:creationId xmlns:a16="http://schemas.microsoft.com/office/drawing/2014/main" id="{CFE74825-5362-643A-EA4D-D40096C2B3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1" name="Straight Connector 529">
            <a:extLst>
              <a:ext uri="{FF2B5EF4-FFF2-40B4-BE49-F238E27FC236}">
                <a16:creationId xmlns:a16="http://schemas.microsoft.com/office/drawing/2014/main" id="{843CC46D-09DB-D353-FA58-27E65A87676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2" name="Straight Connector 531">
            <a:extLst>
              <a:ext uri="{FF2B5EF4-FFF2-40B4-BE49-F238E27FC236}">
                <a16:creationId xmlns:a16="http://schemas.microsoft.com/office/drawing/2014/main" id="{CAC6D16C-A34F-DE2D-4254-7CD2C75E23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3" name="Straight Connector 533">
            <a:extLst>
              <a:ext uri="{FF2B5EF4-FFF2-40B4-BE49-F238E27FC236}">
                <a16:creationId xmlns:a16="http://schemas.microsoft.com/office/drawing/2014/main" id="{2B81C71D-2CAE-AA37-3B24-88C730766C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4" name="Straight Connector 535">
            <a:extLst>
              <a:ext uri="{FF2B5EF4-FFF2-40B4-BE49-F238E27FC236}">
                <a16:creationId xmlns:a16="http://schemas.microsoft.com/office/drawing/2014/main" id="{12B1151B-B500-89F2-EDE1-0649EAA28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5" name="Straight Connector 537">
            <a:extLst>
              <a:ext uri="{FF2B5EF4-FFF2-40B4-BE49-F238E27FC236}">
                <a16:creationId xmlns:a16="http://schemas.microsoft.com/office/drawing/2014/main" id="{20D4E431-0C59-52F1-0A26-4734FF1B16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66" name="Group 1008">
          <a:extLst>
            <a:ext uri="{FF2B5EF4-FFF2-40B4-BE49-F238E27FC236}">
              <a16:creationId xmlns:a16="http://schemas.microsoft.com/office/drawing/2014/main" id="{90EC4EC2-75DC-4528-96BC-237D603B2DF6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67" name="Straight Connector 1766">
            <a:extLst>
              <a:ext uri="{FF2B5EF4-FFF2-40B4-BE49-F238E27FC236}">
                <a16:creationId xmlns:a16="http://schemas.microsoft.com/office/drawing/2014/main" id="{0D0ADCB8-5A99-755A-92A7-7DBAB62A27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8" name="Straight Connector 529">
            <a:extLst>
              <a:ext uri="{FF2B5EF4-FFF2-40B4-BE49-F238E27FC236}">
                <a16:creationId xmlns:a16="http://schemas.microsoft.com/office/drawing/2014/main" id="{162BAA0D-2287-CD10-2071-DDA11B8F7A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9" name="Straight Connector 531">
            <a:extLst>
              <a:ext uri="{FF2B5EF4-FFF2-40B4-BE49-F238E27FC236}">
                <a16:creationId xmlns:a16="http://schemas.microsoft.com/office/drawing/2014/main" id="{2B686776-5056-92B3-8A8D-F0571579E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0" name="Straight Connector 533">
            <a:extLst>
              <a:ext uri="{FF2B5EF4-FFF2-40B4-BE49-F238E27FC236}">
                <a16:creationId xmlns:a16="http://schemas.microsoft.com/office/drawing/2014/main" id="{1A450720-F5C3-0C8F-D0CD-F0D6AF4E80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1" name="Straight Connector 535">
            <a:extLst>
              <a:ext uri="{FF2B5EF4-FFF2-40B4-BE49-F238E27FC236}">
                <a16:creationId xmlns:a16="http://schemas.microsoft.com/office/drawing/2014/main" id="{27C3DB66-B588-8487-C1AB-60E99FC42D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2" name="Straight Connector 537">
            <a:extLst>
              <a:ext uri="{FF2B5EF4-FFF2-40B4-BE49-F238E27FC236}">
                <a16:creationId xmlns:a16="http://schemas.microsoft.com/office/drawing/2014/main" id="{0BD70971-896A-0D6B-A6EF-793C15543B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73" name="Group 1008">
          <a:extLst>
            <a:ext uri="{FF2B5EF4-FFF2-40B4-BE49-F238E27FC236}">
              <a16:creationId xmlns:a16="http://schemas.microsoft.com/office/drawing/2014/main" id="{FAB5B3FC-B068-4C4D-8436-A5EA58B4DE0E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74" name="Straight Connector 1773">
            <a:extLst>
              <a:ext uri="{FF2B5EF4-FFF2-40B4-BE49-F238E27FC236}">
                <a16:creationId xmlns:a16="http://schemas.microsoft.com/office/drawing/2014/main" id="{D1F77859-60B7-3866-E435-3DA1992990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75" name="Straight Connector 529">
            <a:extLst>
              <a:ext uri="{FF2B5EF4-FFF2-40B4-BE49-F238E27FC236}">
                <a16:creationId xmlns:a16="http://schemas.microsoft.com/office/drawing/2014/main" id="{0CA52686-10A3-D7C4-A148-5D96BD3775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6" name="Straight Connector 531">
            <a:extLst>
              <a:ext uri="{FF2B5EF4-FFF2-40B4-BE49-F238E27FC236}">
                <a16:creationId xmlns:a16="http://schemas.microsoft.com/office/drawing/2014/main" id="{81A8628B-1F3C-EA05-3824-A8F282EEA2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7" name="Straight Connector 533">
            <a:extLst>
              <a:ext uri="{FF2B5EF4-FFF2-40B4-BE49-F238E27FC236}">
                <a16:creationId xmlns:a16="http://schemas.microsoft.com/office/drawing/2014/main" id="{F5008E29-57EA-3C3A-FAA6-213C29A38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8" name="Straight Connector 535">
            <a:extLst>
              <a:ext uri="{FF2B5EF4-FFF2-40B4-BE49-F238E27FC236}">
                <a16:creationId xmlns:a16="http://schemas.microsoft.com/office/drawing/2014/main" id="{014CA51F-E335-E53D-9EB1-B8C1DF622E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9" name="Straight Connector 537">
            <a:extLst>
              <a:ext uri="{FF2B5EF4-FFF2-40B4-BE49-F238E27FC236}">
                <a16:creationId xmlns:a16="http://schemas.microsoft.com/office/drawing/2014/main" id="{D55719E1-A371-9059-A4E1-68AD15E48C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0" name="Group 1008">
          <a:extLst>
            <a:ext uri="{FF2B5EF4-FFF2-40B4-BE49-F238E27FC236}">
              <a16:creationId xmlns:a16="http://schemas.microsoft.com/office/drawing/2014/main" id="{68D6B61A-9C33-4F7A-AE0A-DBEBC93BA161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81" name="Straight Connector 1780">
            <a:extLst>
              <a:ext uri="{FF2B5EF4-FFF2-40B4-BE49-F238E27FC236}">
                <a16:creationId xmlns:a16="http://schemas.microsoft.com/office/drawing/2014/main" id="{B32EE3CD-1BC8-128D-0C29-52C63DF7A9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2" name="Straight Connector 529">
            <a:extLst>
              <a:ext uri="{FF2B5EF4-FFF2-40B4-BE49-F238E27FC236}">
                <a16:creationId xmlns:a16="http://schemas.microsoft.com/office/drawing/2014/main" id="{D4316666-E74A-CF14-50BE-3CEDC7C5FB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3" name="Straight Connector 531">
            <a:extLst>
              <a:ext uri="{FF2B5EF4-FFF2-40B4-BE49-F238E27FC236}">
                <a16:creationId xmlns:a16="http://schemas.microsoft.com/office/drawing/2014/main" id="{8CEE163A-8A76-51FA-8F0B-402AEBDBEC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4" name="Straight Connector 533">
            <a:extLst>
              <a:ext uri="{FF2B5EF4-FFF2-40B4-BE49-F238E27FC236}">
                <a16:creationId xmlns:a16="http://schemas.microsoft.com/office/drawing/2014/main" id="{073A948A-DD4F-B769-80A0-8CE3C8CC6C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5" name="Straight Connector 535">
            <a:extLst>
              <a:ext uri="{FF2B5EF4-FFF2-40B4-BE49-F238E27FC236}">
                <a16:creationId xmlns:a16="http://schemas.microsoft.com/office/drawing/2014/main" id="{BE2EF857-DC80-CF44-A46A-73C81D4FE2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6" name="Straight Connector 537">
            <a:extLst>
              <a:ext uri="{FF2B5EF4-FFF2-40B4-BE49-F238E27FC236}">
                <a16:creationId xmlns:a16="http://schemas.microsoft.com/office/drawing/2014/main" id="{378B1AD3-37B4-A2C4-3B3A-985AE4185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7" name="Group 1008">
          <a:extLst>
            <a:ext uri="{FF2B5EF4-FFF2-40B4-BE49-F238E27FC236}">
              <a16:creationId xmlns:a16="http://schemas.microsoft.com/office/drawing/2014/main" id="{1F5F137B-6376-4D66-AD7C-90A87ACA42D9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88" name="Straight Connector 1787">
            <a:extLst>
              <a:ext uri="{FF2B5EF4-FFF2-40B4-BE49-F238E27FC236}">
                <a16:creationId xmlns:a16="http://schemas.microsoft.com/office/drawing/2014/main" id="{CD42E068-E292-1FB3-EF46-FAEE7F8882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9" name="Straight Connector 529">
            <a:extLst>
              <a:ext uri="{FF2B5EF4-FFF2-40B4-BE49-F238E27FC236}">
                <a16:creationId xmlns:a16="http://schemas.microsoft.com/office/drawing/2014/main" id="{BBF87D21-2013-59EB-5BAC-235764AC00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0" name="Straight Connector 531">
            <a:extLst>
              <a:ext uri="{FF2B5EF4-FFF2-40B4-BE49-F238E27FC236}">
                <a16:creationId xmlns:a16="http://schemas.microsoft.com/office/drawing/2014/main" id="{9915384D-8FC5-5229-0C4E-A4A139D324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1" name="Straight Connector 533">
            <a:extLst>
              <a:ext uri="{FF2B5EF4-FFF2-40B4-BE49-F238E27FC236}">
                <a16:creationId xmlns:a16="http://schemas.microsoft.com/office/drawing/2014/main" id="{2C6785E5-B13D-43E8-0A33-B438A419CE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2" name="Straight Connector 535">
            <a:extLst>
              <a:ext uri="{FF2B5EF4-FFF2-40B4-BE49-F238E27FC236}">
                <a16:creationId xmlns:a16="http://schemas.microsoft.com/office/drawing/2014/main" id="{028A5839-84D5-3852-B138-FA3BA3AD0E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3" name="Straight Connector 537">
            <a:extLst>
              <a:ext uri="{FF2B5EF4-FFF2-40B4-BE49-F238E27FC236}">
                <a16:creationId xmlns:a16="http://schemas.microsoft.com/office/drawing/2014/main" id="{D227134D-5B4D-9317-F816-D027BA56CA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94" name="Group 1008">
          <a:extLst>
            <a:ext uri="{FF2B5EF4-FFF2-40B4-BE49-F238E27FC236}">
              <a16:creationId xmlns:a16="http://schemas.microsoft.com/office/drawing/2014/main" id="{B0BB94FD-9726-4641-965F-F0EFB60B8E85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95" name="Straight Connector 1794">
            <a:extLst>
              <a:ext uri="{FF2B5EF4-FFF2-40B4-BE49-F238E27FC236}">
                <a16:creationId xmlns:a16="http://schemas.microsoft.com/office/drawing/2014/main" id="{3F89DAE5-FD47-0114-0B50-26BB62ADBE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96" name="Straight Connector 529">
            <a:extLst>
              <a:ext uri="{FF2B5EF4-FFF2-40B4-BE49-F238E27FC236}">
                <a16:creationId xmlns:a16="http://schemas.microsoft.com/office/drawing/2014/main" id="{E12D50FC-82BE-D130-C19F-163A706E2F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7" name="Straight Connector 531">
            <a:extLst>
              <a:ext uri="{FF2B5EF4-FFF2-40B4-BE49-F238E27FC236}">
                <a16:creationId xmlns:a16="http://schemas.microsoft.com/office/drawing/2014/main" id="{AA2B6401-600D-65ED-BEAB-86562DE77F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8" name="Straight Connector 533">
            <a:extLst>
              <a:ext uri="{FF2B5EF4-FFF2-40B4-BE49-F238E27FC236}">
                <a16:creationId xmlns:a16="http://schemas.microsoft.com/office/drawing/2014/main" id="{4F6C9A30-9092-55B4-57BB-5374C6110C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9" name="Straight Connector 535">
            <a:extLst>
              <a:ext uri="{FF2B5EF4-FFF2-40B4-BE49-F238E27FC236}">
                <a16:creationId xmlns:a16="http://schemas.microsoft.com/office/drawing/2014/main" id="{E9EE4EE8-6726-6191-C938-6369DFBE6C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00" name="Straight Connector 537">
            <a:extLst>
              <a:ext uri="{FF2B5EF4-FFF2-40B4-BE49-F238E27FC236}">
                <a16:creationId xmlns:a16="http://schemas.microsoft.com/office/drawing/2014/main" id="{BCEAD20A-B089-DB3E-6994-8A07DCCDC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77</xdr:row>
      <xdr:rowOff>57150</xdr:rowOff>
    </xdr:from>
    <xdr:to>
      <xdr:col>17</xdr:col>
      <xdr:colOff>0</xdr:colOff>
      <xdr:row>79</xdr:row>
      <xdr:rowOff>0</xdr:rowOff>
    </xdr:to>
    <xdr:sp macro="" textlink="">
      <xdr:nvSpPr>
        <xdr:cNvPr id="1801" name="AutoShape 46">
          <a:extLst>
            <a:ext uri="{FF2B5EF4-FFF2-40B4-BE49-F238E27FC236}">
              <a16:creationId xmlns:a16="http://schemas.microsoft.com/office/drawing/2014/main" id="{55354885-1BBF-4EEF-A2A3-3FB6369F496A}"/>
            </a:ext>
          </a:extLst>
        </xdr:cNvPr>
        <xdr:cNvSpPr>
          <a:spLocks noChangeArrowheads="1"/>
        </xdr:cNvSpPr>
      </xdr:nvSpPr>
      <xdr:spPr bwMode="auto">
        <a:xfrm>
          <a:off x="4895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77</xdr:row>
      <xdr:rowOff>57150</xdr:rowOff>
    </xdr:from>
    <xdr:to>
      <xdr:col>19</xdr:col>
      <xdr:colOff>0</xdr:colOff>
      <xdr:row>79</xdr:row>
      <xdr:rowOff>0</xdr:rowOff>
    </xdr:to>
    <xdr:sp macro="" textlink="">
      <xdr:nvSpPr>
        <xdr:cNvPr id="1802" name="AutoShape 46">
          <a:extLst>
            <a:ext uri="{FF2B5EF4-FFF2-40B4-BE49-F238E27FC236}">
              <a16:creationId xmlns:a16="http://schemas.microsoft.com/office/drawing/2014/main" id="{1719343B-2D50-4E52-8191-CA071CF2C562}"/>
            </a:ext>
          </a:extLst>
        </xdr:cNvPr>
        <xdr:cNvSpPr>
          <a:spLocks noChangeArrowheads="1"/>
        </xdr:cNvSpPr>
      </xdr:nvSpPr>
      <xdr:spPr bwMode="auto">
        <a:xfrm>
          <a:off x="5467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77</xdr:row>
      <xdr:rowOff>57150</xdr:rowOff>
    </xdr:from>
    <xdr:to>
      <xdr:col>21</xdr:col>
      <xdr:colOff>0</xdr:colOff>
      <xdr:row>79</xdr:row>
      <xdr:rowOff>0</xdr:rowOff>
    </xdr:to>
    <xdr:sp macro="" textlink="">
      <xdr:nvSpPr>
        <xdr:cNvPr id="1803" name="AutoShape 46">
          <a:extLst>
            <a:ext uri="{FF2B5EF4-FFF2-40B4-BE49-F238E27FC236}">
              <a16:creationId xmlns:a16="http://schemas.microsoft.com/office/drawing/2014/main" id="{D2E6F1E7-C494-4BD7-95E8-05DD28C18328}"/>
            </a:ext>
          </a:extLst>
        </xdr:cNvPr>
        <xdr:cNvSpPr>
          <a:spLocks noChangeArrowheads="1"/>
        </xdr:cNvSpPr>
      </xdr:nvSpPr>
      <xdr:spPr bwMode="auto">
        <a:xfrm>
          <a:off x="6038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77</xdr:row>
      <xdr:rowOff>57150</xdr:rowOff>
    </xdr:from>
    <xdr:to>
      <xdr:col>23</xdr:col>
      <xdr:colOff>0</xdr:colOff>
      <xdr:row>79</xdr:row>
      <xdr:rowOff>0</xdr:rowOff>
    </xdr:to>
    <xdr:sp macro="" textlink="">
      <xdr:nvSpPr>
        <xdr:cNvPr id="1804" name="AutoShape 46">
          <a:extLst>
            <a:ext uri="{FF2B5EF4-FFF2-40B4-BE49-F238E27FC236}">
              <a16:creationId xmlns:a16="http://schemas.microsoft.com/office/drawing/2014/main" id="{DF010D97-0B22-40EC-B8C4-8CE9B09059F7}"/>
            </a:ext>
          </a:extLst>
        </xdr:cNvPr>
        <xdr:cNvSpPr>
          <a:spLocks noChangeArrowheads="1"/>
        </xdr:cNvSpPr>
      </xdr:nvSpPr>
      <xdr:spPr bwMode="auto">
        <a:xfrm>
          <a:off x="6610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77</xdr:row>
      <xdr:rowOff>57150</xdr:rowOff>
    </xdr:from>
    <xdr:to>
      <xdr:col>25</xdr:col>
      <xdr:colOff>0</xdr:colOff>
      <xdr:row>79</xdr:row>
      <xdr:rowOff>0</xdr:rowOff>
    </xdr:to>
    <xdr:sp macro="" textlink="">
      <xdr:nvSpPr>
        <xdr:cNvPr id="1805" name="AutoShape 46">
          <a:extLst>
            <a:ext uri="{FF2B5EF4-FFF2-40B4-BE49-F238E27FC236}">
              <a16:creationId xmlns:a16="http://schemas.microsoft.com/office/drawing/2014/main" id="{33054877-4045-4060-AE24-CA36919442D7}"/>
            </a:ext>
          </a:extLst>
        </xdr:cNvPr>
        <xdr:cNvSpPr>
          <a:spLocks noChangeArrowheads="1"/>
        </xdr:cNvSpPr>
      </xdr:nvSpPr>
      <xdr:spPr bwMode="auto">
        <a:xfrm>
          <a:off x="7181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77</xdr:row>
      <xdr:rowOff>57150</xdr:rowOff>
    </xdr:from>
    <xdr:to>
      <xdr:col>27</xdr:col>
      <xdr:colOff>0</xdr:colOff>
      <xdr:row>79</xdr:row>
      <xdr:rowOff>0</xdr:rowOff>
    </xdr:to>
    <xdr:sp macro="" textlink="">
      <xdr:nvSpPr>
        <xdr:cNvPr id="1806" name="AutoShape 46">
          <a:extLst>
            <a:ext uri="{FF2B5EF4-FFF2-40B4-BE49-F238E27FC236}">
              <a16:creationId xmlns:a16="http://schemas.microsoft.com/office/drawing/2014/main" id="{78D997E7-14A9-47A4-B1EB-C9B5B1B51DDC}"/>
            </a:ext>
          </a:extLst>
        </xdr:cNvPr>
        <xdr:cNvSpPr>
          <a:spLocks noChangeArrowheads="1"/>
        </xdr:cNvSpPr>
      </xdr:nvSpPr>
      <xdr:spPr bwMode="auto">
        <a:xfrm>
          <a:off x="7753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77</xdr:row>
      <xdr:rowOff>57150</xdr:rowOff>
    </xdr:from>
    <xdr:to>
      <xdr:col>29</xdr:col>
      <xdr:colOff>0</xdr:colOff>
      <xdr:row>79</xdr:row>
      <xdr:rowOff>0</xdr:rowOff>
    </xdr:to>
    <xdr:sp macro="" textlink="">
      <xdr:nvSpPr>
        <xdr:cNvPr id="1807" name="AutoShape 46">
          <a:extLst>
            <a:ext uri="{FF2B5EF4-FFF2-40B4-BE49-F238E27FC236}">
              <a16:creationId xmlns:a16="http://schemas.microsoft.com/office/drawing/2014/main" id="{AA59AB2A-EE78-47B7-9E93-E4C30022A5E1}"/>
            </a:ext>
          </a:extLst>
        </xdr:cNvPr>
        <xdr:cNvSpPr>
          <a:spLocks noChangeArrowheads="1"/>
        </xdr:cNvSpPr>
      </xdr:nvSpPr>
      <xdr:spPr bwMode="auto">
        <a:xfrm>
          <a:off x="8382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77</xdr:row>
      <xdr:rowOff>57150</xdr:rowOff>
    </xdr:from>
    <xdr:to>
      <xdr:col>31</xdr:col>
      <xdr:colOff>0</xdr:colOff>
      <xdr:row>79</xdr:row>
      <xdr:rowOff>0</xdr:rowOff>
    </xdr:to>
    <xdr:sp macro="" textlink="">
      <xdr:nvSpPr>
        <xdr:cNvPr id="1808" name="AutoShape 46">
          <a:extLst>
            <a:ext uri="{FF2B5EF4-FFF2-40B4-BE49-F238E27FC236}">
              <a16:creationId xmlns:a16="http://schemas.microsoft.com/office/drawing/2014/main" id="{224A4EAE-0F32-465F-80F0-09441FBA1E20}"/>
            </a:ext>
          </a:extLst>
        </xdr:cNvPr>
        <xdr:cNvSpPr>
          <a:spLocks noChangeArrowheads="1"/>
        </xdr:cNvSpPr>
      </xdr:nvSpPr>
      <xdr:spPr bwMode="auto">
        <a:xfrm>
          <a:off x="8953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77</xdr:row>
      <xdr:rowOff>57150</xdr:rowOff>
    </xdr:from>
    <xdr:to>
      <xdr:col>33</xdr:col>
      <xdr:colOff>0</xdr:colOff>
      <xdr:row>79</xdr:row>
      <xdr:rowOff>0</xdr:rowOff>
    </xdr:to>
    <xdr:sp macro="" textlink="">
      <xdr:nvSpPr>
        <xdr:cNvPr id="1809" name="AutoShape 46">
          <a:extLst>
            <a:ext uri="{FF2B5EF4-FFF2-40B4-BE49-F238E27FC236}">
              <a16:creationId xmlns:a16="http://schemas.microsoft.com/office/drawing/2014/main" id="{A69DD3CB-4B95-4903-B6DF-F4FFF5B1D255}"/>
            </a:ext>
          </a:extLst>
        </xdr:cNvPr>
        <xdr:cNvSpPr>
          <a:spLocks noChangeArrowheads="1"/>
        </xdr:cNvSpPr>
      </xdr:nvSpPr>
      <xdr:spPr bwMode="auto">
        <a:xfrm>
          <a:off x="9525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77</xdr:row>
      <xdr:rowOff>57150</xdr:rowOff>
    </xdr:from>
    <xdr:to>
      <xdr:col>35</xdr:col>
      <xdr:colOff>0</xdr:colOff>
      <xdr:row>79</xdr:row>
      <xdr:rowOff>0</xdr:rowOff>
    </xdr:to>
    <xdr:sp macro="" textlink="">
      <xdr:nvSpPr>
        <xdr:cNvPr id="1810" name="AutoShape 46">
          <a:extLst>
            <a:ext uri="{FF2B5EF4-FFF2-40B4-BE49-F238E27FC236}">
              <a16:creationId xmlns:a16="http://schemas.microsoft.com/office/drawing/2014/main" id="{C58C0BFB-7783-466A-9F29-EAFCEC5109AB}"/>
            </a:ext>
          </a:extLst>
        </xdr:cNvPr>
        <xdr:cNvSpPr>
          <a:spLocks noChangeArrowheads="1"/>
        </xdr:cNvSpPr>
      </xdr:nvSpPr>
      <xdr:spPr bwMode="auto">
        <a:xfrm>
          <a:off x="10096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77</xdr:row>
      <xdr:rowOff>57150</xdr:rowOff>
    </xdr:from>
    <xdr:to>
      <xdr:col>37</xdr:col>
      <xdr:colOff>0</xdr:colOff>
      <xdr:row>79</xdr:row>
      <xdr:rowOff>0</xdr:rowOff>
    </xdr:to>
    <xdr:sp macro="" textlink="">
      <xdr:nvSpPr>
        <xdr:cNvPr id="1811" name="AutoShape 46">
          <a:extLst>
            <a:ext uri="{FF2B5EF4-FFF2-40B4-BE49-F238E27FC236}">
              <a16:creationId xmlns:a16="http://schemas.microsoft.com/office/drawing/2014/main" id="{D4CE895B-001A-49B1-BA47-A5817A263A76}"/>
            </a:ext>
          </a:extLst>
        </xdr:cNvPr>
        <xdr:cNvSpPr>
          <a:spLocks noChangeArrowheads="1"/>
        </xdr:cNvSpPr>
      </xdr:nvSpPr>
      <xdr:spPr bwMode="auto">
        <a:xfrm>
          <a:off x="10668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77</xdr:row>
      <xdr:rowOff>57150</xdr:rowOff>
    </xdr:from>
    <xdr:to>
      <xdr:col>39</xdr:col>
      <xdr:colOff>0</xdr:colOff>
      <xdr:row>79</xdr:row>
      <xdr:rowOff>0</xdr:rowOff>
    </xdr:to>
    <xdr:sp macro="" textlink="">
      <xdr:nvSpPr>
        <xdr:cNvPr id="1812" name="AutoShape 46">
          <a:extLst>
            <a:ext uri="{FF2B5EF4-FFF2-40B4-BE49-F238E27FC236}">
              <a16:creationId xmlns:a16="http://schemas.microsoft.com/office/drawing/2014/main" id="{CFC54A78-7495-4470-837E-3C91F661422A}"/>
            </a:ext>
          </a:extLst>
        </xdr:cNvPr>
        <xdr:cNvSpPr>
          <a:spLocks noChangeArrowheads="1"/>
        </xdr:cNvSpPr>
      </xdr:nvSpPr>
      <xdr:spPr bwMode="auto">
        <a:xfrm>
          <a:off x="11239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77</xdr:row>
      <xdr:rowOff>57150</xdr:rowOff>
    </xdr:from>
    <xdr:to>
      <xdr:col>41</xdr:col>
      <xdr:colOff>0</xdr:colOff>
      <xdr:row>79</xdr:row>
      <xdr:rowOff>0</xdr:rowOff>
    </xdr:to>
    <xdr:sp macro="" textlink="">
      <xdr:nvSpPr>
        <xdr:cNvPr id="1813" name="AutoShape 46">
          <a:extLst>
            <a:ext uri="{FF2B5EF4-FFF2-40B4-BE49-F238E27FC236}">
              <a16:creationId xmlns:a16="http://schemas.microsoft.com/office/drawing/2014/main" id="{0FF8AE25-B1C9-472C-9FD7-D0B7F4EF53D5}"/>
            </a:ext>
          </a:extLst>
        </xdr:cNvPr>
        <xdr:cNvSpPr>
          <a:spLocks noChangeArrowheads="1"/>
        </xdr:cNvSpPr>
      </xdr:nvSpPr>
      <xdr:spPr bwMode="auto">
        <a:xfrm>
          <a:off x="11811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77</xdr:row>
      <xdr:rowOff>57150</xdr:rowOff>
    </xdr:from>
    <xdr:to>
      <xdr:col>43</xdr:col>
      <xdr:colOff>0</xdr:colOff>
      <xdr:row>79</xdr:row>
      <xdr:rowOff>0</xdr:rowOff>
    </xdr:to>
    <xdr:sp macro="" textlink="">
      <xdr:nvSpPr>
        <xdr:cNvPr id="1814" name="AutoShape 46">
          <a:extLst>
            <a:ext uri="{FF2B5EF4-FFF2-40B4-BE49-F238E27FC236}">
              <a16:creationId xmlns:a16="http://schemas.microsoft.com/office/drawing/2014/main" id="{93028A9F-D1BB-4F64-ABB5-617DCACE48B0}"/>
            </a:ext>
          </a:extLst>
        </xdr:cNvPr>
        <xdr:cNvSpPr>
          <a:spLocks noChangeArrowheads="1"/>
        </xdr:cNvSpPr>
      </xdr:nvSpPr>
      <xdr:spPr bwMode="auto">
        <a:xfrm>
          <a:off x="12382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77</xdr:row>
      <xdr:rowOff>57150</xdr:rowOff>
    </xdr:from>
    <xdr:to>
      <xdr:col>45</xdr:col>
      <xdr:colOff>0</xdr:colOff>
      <xdr:row>79</xdr:row>
      <xdr:rowOff>0</xdr:rowOff>
    </xdr:to>
    <xdr:sp macro="" textlink="">
      <xdr:nvSpPr>
        <xdr:cNvPr id="1815" name="AutoShape 46">
          <a:extLst>
            <a:ext uri="{FF2B5EF4-FFF2-40B4-BE49-F238E27FC236}">
              <a16:creationId xmlns:a16="http://schemas.microsoft.com/office/drawing/2014/main" id="{C694F958-BD20-4701-B536-F036CB8ADC3C}"/>
            </a:ext>
          </a:extLst>
        </xdr:cNvPr>
        <xdr:cNvSpPr>
          <a:spLocks noChangeArrowheads="1"/>
        </xdr:cNvSpPr>
      </xdr:nvSpPr>
      <xdr:spPr bwMode="auto">
        <a:xfrm>
          <a:off x="12954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77</xdr:row>
      <xdr:rowOff>57150</xdr:rowOff>
    </xdr:from>
    <xdr:to>
      <xdr:col>11</xdr:col>
      <xdr:colOff>0</xdr:colOff>
      <xdr:row>79</xdr:row>
      <xdr:rowOff>0</xdr:rowOff>
    </xdr:to>
    <xdr:sp macro="" textlink="">
      <xdr:nvSpPr>
        <xdr:cNvPr id="1816" name="AutoShape 46">
          <a:extLst>
            <a:ext uri="{FF2B5EF4-FFF2-40B4-BE49-F238E27FC236}">
              <a16:creationId xmlns:a16="http://schemas.microsoft.com/office/drawing/2014/main" id="{D7C5BEEF-0C88-40EA-9401-111C20B7508A}"/>
            </a:ext>
          </a:extLst>
        </xdr:cNvPr>
        <xdr:cNvSpPr>
          <a:spLocks noChangeArrowheads="1"/>
        </xdr:cNvSpPr>
      </xdr:nvSpPr>
      <xdr:spPr bwMode="auto">
        <a:xfrm>
          <a:off x="3181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77</xdr:row>
      <xdr:rowOff>57150</xdr:rowOff>
    </xdr:from>
    <xdr:to>
      <xdr:col>13</xdr:col>
      <xdr:colOff>0</xdr:colOff>
      <xdr:row>79</xdr:row>
      <xdr:rowOff>0</xdr:rowOff>
    </xdr:to>
    <xdr:sp macro="" textlink="">
      <xdr:nvSpPr>
        <xdr:cNvPr id="1817" name="AutoShape 46">
          <a:extLst>
            <a:ext uri="{FF2B5EF4-FFF2-40B4-BE49-F238E27FC236}">
              <a16:creationId xmlns:a16="http://schemas.microsoft.com/office/drawing/2014/main" id="{B3B68386-09AA-4F22-96E4-778F686C3046}"/>
            </a:ext>
          </a:extLst>
        </xdr:cNvPr>
        <xdr:cNvSpPr>
          <a:spLocks noChangeArrowheads="1"/>
        </xdr:cNvSpPr>
      </xdr:nvSpPr>
      <xdr:spPr bwMode="auto">
        <a:xfrm>
          <a:off x="3752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281861</xdr:colOff>
      <xdr:row>77</xdr:row>
      <xdr:rowOff>57149</xdr:rowOff>
    </xdr:from>
    <xdr:to>
      <xdr:col>14</xdr:col>
      <xdr:colOff>379055</xdr:colOff>
      <xdr:row>78</xdr:row>
      <xdr:rowOff>194387</xdr:rowOff>
    </xdr:to>
    <xdr:sp macro="" textlink="">
      <xdr:nvSpPr>
        <xdr:cNvPr id="1818" name="AutoShape 46">
          <a:extLst>
            <a:ext uri="{FF2B5EF4-FFF2-40B4-BE49-F238E27FC236}">
              <a16:creationId xmlns:a16="http://schemas.microsoft.com/office/drawing/2014/main" id="{F1E6476E-C8E3-4A8D-B2EB-9BDC3929600B}"/>
            </a:ext>
          </a:extLst>
        </xdr:cNvPr>
        <xdr:cNvSpPr>
          <a:spLocks noChangeArrowheads="1"/>
        </xdr:cNvSpPr>
      </xdr:nvSpPr>
      <xdr:spPr bwMode="auto">
        <a:xfrm>
          <a:off x="4480637" y="15608169"/>
          <a:ext cx="379056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77</xdr:row>
      <xdr:rowOff>57150</xdr:rowOff>
    </xdr:from>
    <xdr:to>
      <xdr:col>9</xdr:col>
      <xdr:colOff>0</xdr:colOff>
      <xdr:row>79</xdr:row>
      <xdr:rowOff>0</xdr:rowOff>
    </xdr:to>
    <xdr:sp macro="" textlink="">
      <xdr:nvSpPr>
        <xdr:cNvPr id="1819" name="AutoShape 46">
          <a:extLst>
            <a:ext uri="{FF2B5EF4-FFF2-40B4-BE49-F238E27FC236}">
              <a16:creationId xmlns:a16="http://schemas.microsoft.com/office/drawing/2014/main" id="{5CFCAA4D-C5E8-4024-8CAF-8F930599083E}"/>
            </a:ext>
          </a:extLst>
        </xdr:cNvPr>
        <xdr:cNvSpPr>
          <a:spLocks noChangeArrowheads="1"/>
        </xdr:cNvSpPr>
      </xdr:nvSpPr>
      <xdr:spPr bwMode="auto">
        <a:xfrm>
          <a:off x="2409825" y="1477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77</xdr:row>
      <xdr:rowOff>57150</xdr:rowOff>
    </xdr:from>
    <xdr:to>
      <xdr:col>7</xdr:col>
      <xdr:colOff>0</xdr:colOff>
      <xdr:row>79</xdr:row>
      <xdr:rowOff>0</xdr:rowOff>
    </xdr:to>
    <xdr:sp macro="" textlink="">
      <xdr:nvSpPr>
        <xdr:cNvPr id="1820" name="AutoShape 46">
          <a:extLst>
            <a:ext uri="{FF2B5EF4-FFF2-40B4-BE49-F238E27FC236}">
              <a16:creationId xmlns:a16="http://schemas.microsoft.com/office/drawing/2014/main" id="{9F14DA3D-6B7F-4D1B-B7C6-97B30EF34539}"/>
            </a:ext>
          </a:extLst>
        </xdr:cNvPr>
        <xdr:cNvSpPr>
          <a:spLocks noChangeArrowheads="1"/>
        </xdr:cNvSpPr>
      </xdr:nvSpPr>
      <xdr:spPr bwMode="auto">
        <a:xfrm>
          <a:off x="1819275" y="1477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77</xdr:row>
      <xdr:rowOff>57150</xdr:rowOff>
    </xdr:from>
    <xdr:to>
      <xdr:col>5</xdr:col>
      <xdr:colOff>0</xdr:colOff>
      <xdr:row>79</xdr:row>
      <xdr:rowOff>0</xdr:rowOff>
    </xdr:to>
    <xdr:sp macro="" textlink="">
      <xdr:nvSpPr>
        <xdr:cNvPr id="1821" name="AutoShape 46">
          <a:extLst>
            <a:ext uri="{FF2B5EF4-FFF2-40B4-BE49-F238E27FC236}">
              <a16:creationId xmlns:a16="http://schemas.microsoft.com/office/drawing/2014/main" id="{C8FACD52-497A-4745-8C39-A62E8DD22918}"/>
            </a:ext>
          </a:extLst>
        </xdr:cNvPr>
        <xdr:cNvSpPr>
          <a:spLocks noChangeArrowheads="1"/>
        </xdr:cNvSpPr>
      </xdr:nvSpPr>
      <xdr:spPr bwMode="auto">
        <a:xfrm>
          <a:off x="1095375" y="1477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77</xdr:row>
      <xdr:rowOff>57150</xdr:rowOff>
    </xdr:from>
    <xdr:to>
      <xdr:col>3</xdr:col>
      <xdr:colOff>0</xdr:colOff>
      <xdr:row>79</xdr:row>
      <xdr:rowOff>0</xdr:rowOff>
    </xdr:to>
    <xdr:sp macro="" textlink="">
      <xdr:nvSpPr>
        <xdr:cNvPr id="1822" name="AutoShape 46">
          <a:extLst>
            <a:ext uri="{FF2B5EF4-FFF2-40B4-BE49-F238E27FC236}">
              <a16:creationId xmlns:a16="http://schemas.microsoft.com/office/drawing/2014/main" id="{E16E5977-CBAE-44C8-ABF1-CC337AFE85B9}"/>
            </a:ext>
          </a:extLst>
        </xdr:cNvPr>
        <xdr:cNvSpPr>
          <a:spLocks noChangeArrowheads="1"/>
        </xdr:cNvSpPr>
      </xdr:nvSpPr>
      <xdr:spPr bwMode="auto">
        <a:xfrm>
          <a:off x="523875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23" name="Group 1008">
          <a:extLst>
            <a:ext uri="{FF2B5EF4-FFF2-40B4-BE49-F238E27FC236}">
              <a16:creationId xmlns:a16="http://schemas.microsoft.com/office/drawing/2014/main" id="{AB68ADB1-056D-43D0-B59A-86E8BCFB30CE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24" name="Straight Connector 1823">
            <a:extLst>
              <a:ext uri="{FF2B5EF4-FFF2-40B4-BE49-F238E27FC236}">
                <a16:creationId xmlns:a16="http://schemas.microsoft.com/office/drawing/2014/main" id="{4E54AABC-3796-3FDA-2CF0-869D412DFE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25" name="Straight Connector 529">
            <a:extLst>
              <a:ext uri="{FF2B5EF4-FFF2-40B4-BE49-F238E27FC236}">
                <a16:creationId xmlns:a16="http://schemas.microsoft.com/office/drawing/2014/main" id="{65517286-A01F-95A4-B01A-8159B2E9A3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6" name="Straight Connector 531">
            <a:extLst>
              <a:ext uri="{FF2B5EF4-FFF2-40B4-BE49-F238E27FC236}">
                <a16:creationId xmlns:a16="http://schemas.microsoft.com/office/drawing/2014/main" id="{25E9A655-DB8F-97F0-9D62-DFA13AF32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7" name="Straight Connector 533">
            <a:extLst>
              <a:ext uri="{FF2B5EF4-FFF2-40B4-BE49-F238E27FC236}">
                <a16:creationId xmlns:a16="http://schemas.microsoft.com/office/drawing/2014/main" id="{1F728904-F136-EB6C-9D73-70C600497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8" name="Straight Connector 535">
            <a:extLst>
              <a:ext uri="{FF2B5EF4-FFF2-40B4-BE49-F238E27FC236}">
                <a16:creationId xmlns:a16="http://schemas.microsoft.com/office/drawing/2014/main" id="{54207144-F4E1-7FB2-654E-E795AB7531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9" name="Straight Connector 537">
            <a:extLst>
              <a:ext uri="{FF2B5EF4-FFF2-40B4-BE49-F238E27FC236}">
                <a16:creationId xmlns:a16="http://schemas.microsoft.com/office/drawing/2014/main" id="{3C89B5CB-0B31-1945-4211-E1DEF773D0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30" name="Group 1008">
          <a:extLst>
            <a:ext uri="{FF2B5EF4-FFF2-40B4-BE49-F238E27FC236}">
              <a16:creationId xmlns:a16="http://schemas.microsoft.com/office/drawing/2014/main" id="{854F4723-477E-4CAC-AC91-FF0429290EEC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31" name="Straight Connector 1830">
            <a:extLst>
              <a:ext uri="{FF2B5EF4-FFF2-40B4-BE49-F238E27FC236}">
                <a16:creationId xmlns:a16="http://schemas.microsoft.com/office/drawing/2014/main" id="{24B68856-11AE-EAD0-D521-1606FD163E3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2" name="Straight Connector 529">
            <a:extLst>
              <a:ext uri="{FF2B5EF4-FFF2-40B4-BE49-F238E27FC236}">
                <a16:creationId xmlns:a16="http://schemas.microsoft.com/office/drawing/2014/main" id="{21EA8D39-E134-C8C6-A351-3AC46CF493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3" name="Straight Connector 531">
            <a:extLst>
              <a:ext uri="{FF2B5EF4-FFF2-40B4-BE49-F238E27FC236}">
                <a16:creationId xmlns:a16="http://schemas.microsoft.com/office/drawing/2014/main" id="{DE361DE5-95B0-E8AC-2D37-E1AB017303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4" name="Straight Connector 533">
            <a:extLst>
              <a:ext uri="{FF2B5EF4-FFF2-40B4-BE49-F238E27FC236}">
                <a16:creationId xmlns:a16="http://schemas.microsoft.com/office/drawing/2014/main" id="{468D42B0-57D9-117D-3370-0DAF191E16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5" name="Straight Connector 535">
            <a:extLst>
              <a:ext uri="{FF2B5EF4-FFF2-40B4-BE49-F238E27FC236}">
                <a16:creationId xmlns:a16="http://schemas.microsoft.com/office/drawing/2014/main" id="{ED772BE2-CAAE-D16D-609C-2E2AC9564C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6" name="Straight Connector 537">
            <a:extLst>
              <a:ext uri="{FF2B5EF4-FFF2-40B4-BE49-F238E27FC236}">
                <a16:creationId xmlns:a16="http://schemas.microsoft.com/office/drawing/2014/main" id="{07B3D068-F1DC-B3AC-447D-4E1189E305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47625</xdr:rowOff>
    </xdr:to>
    <xdr:grpSp>
      <xdr:nvGrpSpPr>
        <xdr:cNvPr id="1837" name="Group 1008">
          <a:extLst>
            <a:ext uri="{FF2B5EF4-FFF2-40B4-BE49-F238E27FC236}">
              <a16:creationId xmlns:a16="http://schemas.microsoft.com/office/drawing/2014/main" id="{1D21947A-D5B9-402C-B530-A33ADA0213A2}"/>
            </a:ext>
          </a:extLst>
        </xdr:cNvPr>
        <xdr:cNvGrpSpPr>
          <a:grpSpLocks/>
        </xdr:cNvGrpSpPr>
      </xdr:nvGrpSpPr>
      <xdr:grpSpPr bwMode="auto">
        <a:xfrm>
          <a:off x="1846684" y="17939268"/>
          <a:ext cx="0" cy="108663"/>
          <a:chOff x="5475762" y="47760700"/>
          <a:chExt cx="314325" cy="230209"/>
        </a:xfrm>
      </xdr:grpSpPr>
      <xdr:cxnSp macro="">
        <xdr:nvCxnSpPr>
          <xdr:cNvPr id="1838" name="Straight Connector 1837">
            <a:extLst>
              <a:ext uri="{FF2B5EF4-FFF2-40B4-BE49-F238E27FC236}">
                <a16:creationId xmlns:a16="http://schemas.microsoft.com/office/drawing/2014/main" id="{2AA6D117-7133-33BB-2B95-5A0CB5BB22F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9" name="Straight Connector 529">
            <a:extLst>
              <a:ext uri="{FF2B5EF4-FFF2-40B4-BE49-F238E27FC236}">
                <a16:creationId xmlns:a16="http://schemas.microsoft.com/office/drawing/2014/main" id="{0490E394-7598-7F70-7140-7C7A66B284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0" name="Straight Connector 531">
            <a:extLst>
              <a:ext uri="{FF2B5EF4-FFF2-40B4-BE49-F238E27FC236}">
                <a16:creationId xmlns:a16="http://schemas.microsoft.com/office/drawing/2014/main" id="{5CE6FBB2-9761-080A-FEA6-BC6A2A0008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1" name="Straight Connector 533">
            <a:extLst>
              <a:ext uri="{FF2B5EF4-FFF2-40B4-BE49-F238E27FC236}">
                <a16:creationId xmlns:a16="http://schemas.microsoft.com/office/drawing/2014/main" id="{2A07606C-002E-1184-BD39-DFEF8C7F79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2" name="Straight Connector 535">
            <a:extLst>
              <a:ext uri="{FF2B5EF4-FFF2-40B4-BE49-F238E27FC236}">
                <a16:creationId xmlns:a16="http://schemas.microsoft.com/office/drawing/2014/main" id="{2E4C8920-B45D-A85C-6A74-A61BF1287D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3" name="Straight Connector 537">
            <a:extLst>
              <a:ext uri="{FF2B5EF4-FFF2-40B4-BE49-F238E27FC236}">
                <a16:creationId xmlns:a16="http://schemas.microsoft.com/office/drawing/2014/main" id="{0BD88B8E-E553-231B-6561-21A15EDE38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57150</xdr:rowOff>
    </xdr:to>
    <xdr:grpSp>
      <xdr:nvGrpSpPr>
        <xdr:cNvPr id="1844" name="Group 1008">
          <a:extLst>
            <a:ext uri="{FF2B5EF4-FFF2-40B4-BE49-F238E27FC236}">
              <a16:creationId xmlns:a16="http://schemas.microsoft.com/office/drawing/2014/main" id="{760EBCDB-F836-43B2-AEFC-287D0A384513}"/>
            </a:ext>
          </a:extLst>
        </xdr:cNvPr>
        <xdr:cNvGrpSpPr>
          <a:grpSpLocks/>
        </xdr:cNvGrpSpPr>
      </xdr:nvGrpSpPr>
      <xdr:grpSpPr bwMode="auto">
        <a:xfrm>
          <a:off x="1846684" y="17939268"/>
          <a:ext cx="0" cy="118188"/>
          <a:chOff x="5475762" y="47760700"/>
          <a:chExt cx="314325" cy="230209"/>
        </a:xfrm>
      </xdr:grpSpPr>
      <xdr:cxnSp macro="">
        <xdr:nvCxnSpPr>
          <xdr:cNvPr id="1845" name="Straight Connector 1844">
            <a:extLst>
              <a:ext uri="{FF2B5EF4-FFF2-40B4-BE49-F238E27FC236}">
                <a16:creationId xmlns:a16="http://schemas.microsoft.com/office/drawing/2014/main" id="{8464CEEF-F96D-F458-A854-A7D07772C8B7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46" name="Straight Connector 529">
            <a:extLst>
              <a:ext uri="{FF2B5EF4-FFF2-40B4-BE49-F238E27FC236}">
                <a16:creationId xmlns:a16="http://schemas.microsoft.com/office/drawing/2014/main" id="{CBFDD08A-646E-61C9-3920-88F41A7AF52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7" name="Straight Connector 531">
            <a:extLst>
              <a:ext uri="{FF2B5EF4-FFF2-40B4-BE49-F238E27FC236}">
                <a16:creationId xmlns:a16="http://schemas.microsoft.com/office/drawing/2014/main" id="{A62B9CD9-2FB3-0CFC-EB7C-8DF5C5A5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8" name="Straight Connector 533">
            <a:extLst>
              <a:ext uri="{FF2B5EF4-FFF2-40B4-BE49-F238E27FC236}">
                <a16:creationId xmlns:a16="http://schemas.microsoft.com/office/drawing/2014/main" id="{DB5C9EFB-5BFE-1F19-06A2-9B54443B84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9" name="Straight Connector 535">
            <a:extLst>
              <a:ext uri="{FF2B5EF4-FFF2-40B4-BE49-F238E27FC236}">
                <a16:creationId xmlns:a16="http://schemas.microsoft.com/office/drawing/2014/main" id="{3E21E35F-F03A-B1B4-B548-50B918FA3D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0" name="Straight Connector 537">
            <a:extLst>
              <a:ext uri="{FF2B5EF4-FFF2-40B4-BE49-F238E27FC236}">
                <a16:creationId xmlns:a16="http://schemas.microsoft.com/office/drawing/2014/main" id="{127F10AF-EE70-EE9A-8B5F-6EF238E102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1" name="Group 1008">
          <a:extLst>
            <a:ext uri="{FF2B5EF4-FFF2-40B4-BE49-F238E27FC236}">
              <a16:creationId xmlns:a16="http://schemas.microsoft.com/office/drawing/2014/main" id="{E8F9A978-5454-4D15-9AE5-EB60CBE508DF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52" name="Straight Connector 1851">
            <a:extLst>
              <a:ext uri="{FF2B5EF4-FFF2-40B4-BE49-F238E27FC236}">
                <a16:creationId xmlns:a16="http://schemas.microsoft.com/office/drawing/2014/main" id="{2211E049-2393-2CEC-EA11-58E4CEA26C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53" name="Straight Connector 529">
            <a:extLst>
              <a:ext uri="{FF2B5EF4-FFF2-40B4-BE49-F238E27FC236}">
                <a16:creationId xmlns:a16="http://schemas.microsoft.com/office/drawing/2014/main" id="{4C3A363A-5879-3CCC-3A5E-94CE547277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4" name="Straight Connector 531">
            <a:extLst>
              <a:ext uri="{FF2B5EF4-FFF2-40B4-BE49-F238E27FC236}">
                <a16:creationId xmlns:a16="http://schemas.microsoft.com/office/drawing/2014/main" id="{FCFEE7F1-BD26-3AEB-F9BF-C9D7A1DB39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5" name="Straight Connector 533">
            <a:extLst>
              <a:ext uri="{FF2B5EF4-FFF2-40B4-BE49-F238E27FC236}">
                <a16:creationId xmlns:a16="http://schemas.microsoft.com/office/drawing/2014/main" id="{609E2713-0CA7-5777-B449-131FD365E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6" name="Straight Connector 535">
            <a:extLst>
              <a:ext uri="{FF2B5EF4-FFF2-40B4-BE49-F238E27FC236}">
                <a16:creationId xmlns:a16="http://schemas.microsoft.com/office/drawing/2014/main" id="{E9F59286-58FB-537C-EF2E-D42304C1D98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7" name="Straight Connector 537">
            <a:extLst>
              <a:ext uri="{FF2B5EF4-FFF2-40B4-BE49-F238E27FC236}">
                <a16:creationId xmlns:a16="http://schemas.microsoft.com/office/drawing/2014/main" id="{8073AB7D-18B4-D619-2A6F-7979FBEAE3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8" name="Group 1008">
          <a:extLst>
            <a:ext uri="{FF2B5EF4-FFF2-40B4-BE49-F238E27FC236}">
              <a16:creationId xmlns:a16="http://schemas.microsoft.com/office/drawing/2014/main" id="{89D02C94-64D7-46D5-9D19-8D11379E99F4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59" name="Straight Connector 1858">
            <a:extLst>
              <a:ext uri="{FF2B5EF4-FFF2-40B4-BE49-F238E27FC236}">
                <a16:creationId xmlns:a16="http://schemas.microsoft.com/office/drawing/2014/main" id="{7D4876AB-E86F-4FBC-F1A0-EF61CB8CF1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0" name="Straight Connector 529">
            <a:extLst>
              <a:ext uri="{FF2B5EF4-FFF2-40B4-BE49-F238E27FC236}">
                <a16:creationId xmlns:a16="http://schemas.microsoft.com/office/drawing/2014/main" id="{4B6D06D2-F76B-7E21-04C0-F182A85381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1" name="Straight Connector 531">
            <a:extLst>
              <a:ext uri="{FF2B5EF4-FFF2-40B4-BE49-F238E27FC236}">
                <a16:creationId xmlns:a16="http://schemas.microsoft.com/office/drawing/2014/main" id="{23159809-283D-0F27-EE1C-D5A9A37944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2" name="Straight Connector 533">
            <a:extLst>
              <a:ext uri="{FF2B5EF4-FFF2-40B4-BE49-F238E27FC236}">
                <a16:creationId xmlns:a16="http://schemas.microsoft.com/office/drawing/2014/main" id="{CDF994E1-5E5E-EE85-A113-A02746431D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3" name="Straight Connector 535">
            <a:extLst>
              <a:ext uri="{FF2B5EF4-FFF2-40B4-BE49-F238E27FC236}">
                <a16:creationId xmlns:a16="http://schemas.microsoft.com/office/drawing/2014/main" id="{02F5EC78-359F-DB26-B22C-36F2CA45C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4" name="Straight Connector 537">
            <a:extLst>
              <a:ext uri="{FF2B5EF4-FFF2-40B4-BE49-F238E27FC236}">
                <a16:creationId xmlns:a16="http://schemas.microsoft.com/office/drawing/2014/main" id="{DEEDD8AF-10E6-484F-9C99-74070A5582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65" name="Group 1008">
          <a:extLst>
            <a:ext uri="{FF2B5EF4-FFF2-40B4-BE49-F238E27FC236}">
              <a16:creationId xmlns:a16="http://schemas.microsoft.com/office/drawing/2014/main" id="{765E84E5-0AF7-462B-8C1F-ACB776FA7341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66" name="Straight Connector 1865">
            <a:extLst>
              <a:ext uri="{FF2B5EF4-FFF2-40B4-BE49-F238E27FC236}">
                <a16:creationId xmlns:a16="http://schemas.microsoft.com/office/drawing/2014/main" id="{DF3C20E7-7373-3668-CB25-C094E1B21A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7" name="Straight Connector 529">
            <a:extLst>
              <a:ext uri="{FF2B5EF4-FFF2-40B4-BE49-F238E27FC236}">
                <a16:creationId xmlns:a16="http://schemas.microsoft.com/office/drawing/2014/main" id="{CAB53A63-B180-5859-9677-27A9F0D7A0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8" name="Straight Connector 531">
            <a:extLst>
              <a:ext uri="{FF2B5EF4-FFF2-40B4-BE49-F238E27FC236}">
                <a16:creationId xmlns:a16="http://schemas.microsoft.com/office/drawing/2014/main" id="{72CA8F7D-3D31-F542-02B8-6479B2A1C9D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9" name="Straight Connector 533">
            <a:extLst>
              <a:ext uri="{FF2B5EF4-FFF2-40B4-BE49-F238E27FC236}">
                <a16:creationId xmlns:a16="http://schemas.microsoft.com/office/drawing/2014/main" id="{171C83FC-E9F5-89EE-ADF0-AAAED4E67F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0" name="Straight Connector 535">
            <a:extLst>
              <a:ext uri="{FF2B5EF4-FFF2-40B4-BE49-F238E27FC236}">
                <a16:creationId xmlns:a16="http://schemas.microsoft.com/office/drawing/2014/main" id="{BCF79F5D-E8B5-702A-B547-7B15823E1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1" name="Straight Connector 537">
            <a:extLst>
              <a:ext uri="{FF2B5EF4-FFF2-40B4-BE49-F238E27FC236}">
                <a16:creationId xmlns:a16="http://schemas.microsoft.com/office/drawing/2014/main" id="{EB10B11D-8645-D863-6CDD-BE22129AF1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2" name="Group 1008">
          <a:extLst>
            <a:ext uri="{FF2B5EF4-FFF2-40B4-BE49-F238E27FC236}">
              <a16:creationId xmlns:a16="http://schemas.microsoft.com/office/drawing/2014/main" id="{6DF1C1AD-73BF-4F78-A899-D3861DCABAE1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73" name="Straight Connector 1872">
            <a:extLst>
              <a:ext uri="{FF2B5EF4-FFF2-40B4-BE49-F238E27FC236}">
                <a16:creationId xmlns:a16="http://schemas.microsoft.com/office/drawing/2014/main" id="{1E6273F8-4E52-B176-7546-583CA5D7F80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4" name="Straight Connector 529">
            <a:extLst>
              <a:ext uri="{FF2B5EF4-FFF2-40B4-BE49-F238E27FC236}">
                <a16:creationId xmlns:a16="http://schemas.microsoft.com/office/drawing/2014/main" id="{92E96D7C-2381-0D9D-BE17-8D00B763AC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5" name="Straight Connector 531">
            <a:extLst>
              <a:ext uri="{FF2B5EF4-FFF2-40B4-BE49-F238E27FC236}">
                <a16:creationId xmlns:a16="http://schemas.microsoft.com/office/drawing/2014/main" id="{81AFD80B-6C56-0BBA-D036-1585DAC324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6" name="Straight Connector 533">
            <a:extLst>
              <a:ext uri="{FF2B5EF4-FFF2-40B4-BE49-F238E27FC236}">
                <a16:creationId xmlns:a16="http://schemas.microsoft.com/office/drawing/2014/main" id="{B2295C01-8A6C-A94D-DA64-E0CBC3328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7" name="Straight Connector 535">
            <a:extLst>
              <a:ext uri="{FF2B5EF4-FFF2-40B4-BE49-F238E27FC236}">
                <a16:creationId xmlns:a16="http://schemas.microsoft.com/office/drawing/2014/main" id="{BF88434A-44D5-F00F-32B8-F6C2430BFEF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8" name="Straight Connector 537">
            <a:extLst>
              <a:ext uri="{FF2B5EF4-FFF2-40B4-BE49-F238E27FC236}">
                <a16:creationId xmlns:a16="http://schemas.microsoft.com/office/drawing/2014/main" id="{8415088A-A18E-3B22-AFEB-6E1E7031D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9" name="Group 1008">
          <a:extLst>
            <a:ext uri="{FF2B5EF4-FFF2-40B4-BE49-F238E27FC236}">
              <a16:creationId xmlns:a16="http://schemas.microsoft.com/office/drawing/2014/main" id="{263C9DCE-973C-482B-BB48-B8BE5E8E84C8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80" name="Straight Connector 1879">
            <a:extLst>
              <a:ext uri="{FF2B5EF4-FFF2-40B4-BE49-F238E27FC236}">
                <a16:creationId xmlns:a16="http://schemas.microsoft.com/office/drawing/2014/main" id="{F8521722-8257-4BF3-8E28-3AA14E749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1" name="Straight Connector 529">
            <a:extLst>
              <a:ext uri="{FF2B5EF4-FFF2-40B4-BE49-F238E27FC236}">
                <a16:creationId xmlns:a16="http://schemas.microsoft.com/office/drawing/2014/main" id="{DA4249B0-5026-2530-50EE-55B5CDF437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2" name="Straight Connector 531">
            <a:extLst>
              <a:ext uri="{FF2B5EF4-FFF2-40B4-BE49-F238E27FC236}">
                <a16:creationId xmlns:a16="http://schemas.microsoft.com/office/drawing/2014/main" id="{3E989EB8-43C4-1C01-C851-AB5613690F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3" name="Straight Connector 533">
            <a:extLst>
              <a:ext uri="{FF2B5EF4-FFF2-40B4-BE49-F238E27FC236}">
                <a16:creationId xmlns:a16="http://schemas.microsoft.com/office/drawing/2014/main" id="{70F634CD-B5A9-176F-7B52-F2DE99B9B0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4" name="Straight Connector 535">
            <a:extLst>
              <a:ext uri="{FF2B5EF4-FFF2-40B4-BE49-F238E27FC236}">
                <a16:creationId xmlns:a16="http://schemas.microsoft.com/office/drawing/2014/main" id="{B0F90F75-3585-B648-2FFB-24ACA0144A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5" name="Straight Connector 537">
            <a:extLst>
              <a:ext uri="{FF2B5EF4-FFF2-40B4-BE49-F238E27FC236}">
                <a16:creationId xmlns:a16="http://schemas.microsoft.com/office/drawing/2014/main" id="{E844A5A0-3946-860F-5817-35242071B9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86" name="Group 1008">
          <a:extLst>
            <a:ext uri="{FF2B5EF4-FFF2-40B4-BE49-F238E27FC236}">
              <a16:creationId xmlns:a16="http://schemas.microsoft.com/office/drawing/2014/main" id="{B30E7E10-53F2-48C1-B014-62033D5202C5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87" name="Straight Connector 1886">
            <a:extLst>
              <a:ext uri="{FF2B5EF4-FFF2-40B4-BE49-F238E27FC236}">
                <a16:creationId xmlns:a16="http://schemas.microsoft.com/office/drawing/2014/main" id="{FA1B3B93-E1D5-E698-5AC3-CD8ED166C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8" name="Straight Connector 529">
            <a:extLst>
              <a:ext uri="{FF2B5EF4-FFF2-40B4-BE49-F238E27FC236}">
                <a16:creationId xmlns:a16="http://schemas.microsoft.com/office/drawing/2014/main" id="{56B57920-84D7-04BB-4599-C0F988D599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9" name="Straight Connector 531">
            <a:extLst>
              <a:ext uri="{FF2B5EF4-FFF2-40B4-BE49-F238E27FC236}">
                <a16:creationId xmlns:a16="http://schemas.microsoft.com/office/drawing/2014/main" id="{2A9ABFFB-A30B-C45B-2EA7-82BF075CDD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0" name="Straight Connector 533">
            <a:extLst>
              <a:ext uri="{FF2B5EF4-FFF2-40B4-BE49-F238E27FC236}">
                <a16:creationId xmlns:a16="http://schemas.microsoft.com/office/drawing/2014/main" id="{025D2B13-E3C3-CEEB-E336-8D8526530C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1" name="Straight Connector 535">
            <a:extLst>
              <a:ext uri="{FF2B5EF4-FFF2-40B4-BE49-F238E27FC236}">
                <a16:creationId xmlns:a16="http://schemas.microsoft.com/office/drawing/2014/main" id="{F73492ED-2E52-81CC-2513-DE7E331AC8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2" name="Straight Connector 537">
            <a:extLst>
              <a:ext uri="{FF2B5EF4-FFF2-40B4-BE49-F238E27FC236}">
                <a16:creationId xmlns:a16="http://schemas.microsoft.com/office/drawing/2014/main" id="{9DC842B8-43C4-8DD7-9244-55D6A34E6B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93" name="Group 1008">
          <a:extLst>
            <a:ext uri="{FF2B5EF4-FFF2-40B4-BE49-F238E27FC236}">
              <a16:creationId xmlns:a16="http://schemas.microsoft.com/office/drawing/2014/main" id="{4A3DA3EA-4482-47E9-ADC0-05860534E346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94" name="Straight Connector 1893">
            <a:extLst>
              <a:ext uri="{FF2B5EF4-FFF2-40B4-BE49-F238E27FC236}">
                <a16:creationId xmlns:a16="http://schemas.microsoft.com/office/drawing/2014/main" id="{98229B76-23DF-AA74-1374-D2E4EF7E69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95" name="Straight Connector 529">
            <a:extLst>
              <a:ext uri="{FF2B5EF4-FFF2-40B4-BE49-F238E27FC236}">
                <a16:creationId xmlns:a16="http://schemas.microsoft.com/office/drawing/2014/main" id="{E48DF49D-FF86-80E3-7476-C5B6995323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6" name="Straight Connector 531">
            <a:extLst>
              <a:ext uri="{FF2B5EF4-FFF2-40B4-BE49-F238E27FC236}">
                <a16:creationId xmlns:a16="http://schemas.microsoft.com/office/drawing/2014/main" id="{42D7CBAC-D111-28E1-337B-92CFABCFE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7" name="Straight Connector 533">
            <a:extLst>
              <a:ext uri="{FF2B5EF4-FFF2-40B4-BE49-F238E27FC236}">
                <a16:creationId xmlns:a16="http://schemas.microsoft.com/office/drawing/2014/main" id="{C55BAF41-96A0-2871-FC88-259A70ECAD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8" name="Straight Connector 535">
            <a:extLst>
              <a:ext uri="{FF2B5EF4-FFF2-40B4-BE49-F238E27FC236}">
                <a16:creationId xmlns:a16="http://schemas.microsoft.com/office/drawing/2014/main" id="{41C90CFC-3FC9-5E39-B653-2B0F9EB93E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9" name="Straight Connector 537">
            <a:extLst>
              <a:ext uri="{FF2B5EF4-FFF2-40B4-BE49-F238E27FC236}">
                <a16:creationId xmlns:a16="http://schemas.microsoft.com/office/drawing/2014/main" id="{5B7071C5-6965-B59C-0122-69AC2269BF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0" name="Group 1008">
          <a:extLst>
            <a:ext uri="{FF2B5EF4-FFF2-40B4-BE49-F238E27FC236}">
              <a16:creationId xmlns:a16="http://schemas.microsoft.com/office/drawing/2014/main" id="{A9915D34-94BA-43E5-9F1B-EDE6078E4A92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01" name="Straight Connector 1900">
            <a:extLst>
              <a:ext uri="{FF2B5EF4-FFF2-40B4-BE49-F238E27FC236}">
                <a16:creationId xmlns:a16="http://schemas.microsoft.com/office/drawing/2014/main" id="{8258B572-288C-BF71-442E-F694CFF921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2" name="Straight Connector 529">
            <a:extLst>
              <a:ext uri="{FF2B5EF4-FFF2-40B4-BE49-F238E27FC236}">
                <a16:creationId xmlns:a16="http://schemas.microsoft.com/office/drawing/2014/main" id="{BEDD04F1-AE02-CBC1-6363-5D076FCC14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3" name="Straight Connector 531">
            <a:extLst>
              <a:ext uri="{FF2B5EF4-FFF2-40B4-BE49-F238E27FC236}">
                <a16:creationId xmlns:a16="http://schemas.microsoft.com/office/drawing/2014/main" id="{64F416A1-0F87-541D-7C27-0AFE771E95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4" name="Straight Connector 533">
            <a:extLst>
              <a:ext uri="{FF2B5EF4-FFF2-40B4-BE49-F238E27FC236}">
                <a16:creationId xmlns:a16="http://schemas.microsoft.com/office/drawing/2014/main" id="{23C4D549-D9A8-6643-EB69-AB570C8D3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5" name="Straight Connector 535">
            <a:extLst>
              <a:ext uri="{FF2B5EF4-FFF2-40B4-BE49-F238E27FC236}">
                <a16:creationId xmlns:a16="http://schemas.microsoft.com/office/drawing/2014/main" id="{DA658DC3-F742-ACC7-3D92-4C5F147959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6" name="Straight Connector 537">
            <a:extLst>
              <a:ext uri="{FF2B5EF4-FFF2-40B4-BE49-F238E27FC236}">
                <a16:creationId xmlns:a16="http://schemas.microsoft.com/office/drawing/2014/main" id="{F1656AD1-7E85-CEF9-6604-311FA0F010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7" name="Group 1008">
          <a:extLst>
            <a:ext uri="{FF2B5EF4-FFF2-40B4-BE49-F238E27FC236}">
              <a16:creationId xmlns:a16="http://schemas.microsoft.com/office/drawing/2014/main" id="{C7474367-4960-4BF2-9EB2-31DC9815DE05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08" name="Straight Connector 1907">
            <a:extLst>
              <a:ext uri="{FF2B5EF4-FFF2-40B4-BE49-F238E27FC236}">
                <a16:creationId xmlns:a16="http://schemas.microsoft.com/office/drawing/2014/main" id="{8D7A9A07-7469-DD20-1B5B-45CA0B2104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9" name="Straight Connector 529">
            <a:extLst>
              <a:ext uri="{FF2B5EF4-FFF2-40B4-BE49-F238E27FC236}">
                <a16:creationId xmlns:a16="http://schemas.microsoft.com/office/drawing/2014/main" id="{E7E768F8-0C2F-0F49-5B43-EEFA81B8DD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0" name="Straight Connector 531">
            <a:extLst>
              <a:ext uri="{FF2B5EF4-FFF2-40B4-BE49-F238E27FC236}">
                <a16:creationId xmlns:a16="http://schemas.microsoft.com/office/drawing/2014/main" id="{A23560FC-588A-889E-E9B9-993E6A7496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1" name="Straight Connector 533">
            <a:extLst>
              <a:ext uri="{FF2B5EF4-FFF2-40B4-BE49-F238E27FC236}">
                <a16:creationId xmlns:a16="http://schemas.microsoft.com/office/drawing/2014/main" id="{2FCDA5E0-3FBF-74BD-E9F8-1ED4A07A59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2" name="Straight Connector 535">
            <a:extLst>
              <a:ext uri="{FF2B5EF4-FFF2-40B4-BE49-F238E27FC236}">
                <a16:creationId xmlns:a16="http://schemas.microsoft.com/office/drawing/2014/main" id="{7287C128-944E-313F-E735-DA91D0495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3" name="Straight Connector 537">
            <a:extLst>
              <a:ext uri="{FF2B5EF4-FFF2-40B4-BE49-F238E27FC236}">
                <a16:creationId xmlns:a16="http://schemas.microsoft.com/office/drawing/2014/main" id="{6DD722E4-2C65-1DDA-35A9-517CD61A3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14" name="Group 1008">
          <a:extLst>
            <a:ext uri="{FF2B5EF4-FFF2-40B4-BE49-F238E27FC236}">
              <a16:creationId xmlns:a16="http://schemas.microsoft.com/office/drawing/2014/main" id="{21F8B02B-BD58-459B-B2D1-82854DE9B985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15" name="Straight Connector 1914">
            <a:extLst>
              <a:ext uri="{FF2B5EF4-FFF2-40B4-BE49-F238E27FC236}">
                <a16:creationId xmlns:a16="http://schemas.microsoft.com/office/drawing/2014/main" id="{B4B92862-0270-0DD7-5FA8-D8DF8FBBF1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16" name="Straight Connector 529">
            <a:extLst>
              <a:ext uri="{FF2B5EF4-FFF2-40B4-BE49-F238E27FC236}">
                <a16:creationId xmlns:a16="http://schemas.microsoft.com/office/drawing/2014/main" id="{D1AE2C05-B4CC-B8C2-913B-4228BE8F64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7" name="Straight Connector 531">
            <a:extLst>
              <a:ext uri="{FF2B5EF4-FFF2-40B4-BE49-F238E27FC236}">
                <a16:creationId xmlns:a16="http://schemas.microsoft.com/office/drawing/2014/main" id="{46A621FB-31C1-44B6-D410-4CF2F15033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8" name="Straight Connector 533">
            <a:extLst>
              <a:ext uri="{FF2B5EF4-FFF2-40B4-BE49-F238E27FC236}">
                <a16:creationId xmlns:a16="http://schemas.microsoft.com/office/drawing/2014/main" id="{19436238-6C01-9729-0EB5-DA698D6B29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9" name="Straight Connector 535">
            <a:extLst>
              <a:ext uri="{FF2B5EF4-FFF2-40B4-BE49-F238E27FC236}">
                <a16:creationId xmlns:a16="http://schemas.microsoft.com/office/drawing/2014/main" id="{34B5B30F-92F9-E0FD-E915-372B1CB46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0" name="Straight Connector 537">
            <a:extLst>
              <a:ext uri="{FF2B5EF4-FFF2-40B4-BE49-F238E27FC236}">
                <a16:creationId xmlns:a16="http://schemas.microsoft.com/office/drawing/2014/main" id="{7859F6CB-37D8-0941-116B-70B751268E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1" name="Group 1008">
          <a:extLst>
            <a:ext uri="{FF2B5EF4-FFF2-40B4-BE49-F238E27FC236}">
              <a16:creationId xmlns:a16="http://schemas.microsoft.com/office/drawing/2014/main" id="{B53A957E-A59F-496E-B82E-608F623CD713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22" name="Straight Connector 1921">
            <a:extLst>
              <a:ext uri="{FF2B5EF4-FFF2-40B4-BE49-F238E27FC236}">
                <a16:creationId xmlns:a16="http://schemas.microsoft.com/office/drawing/2014/main" id="{84151C62-36ED-957C-7425-14ABB98B279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23" name="Straight Connector 529">
            <a:extLst>
              <a:ext uri="{FF2B5EF4-FFF2-40B4-BE49-F238E27FC236}">
                <a16:creationId xmlns:a16="http://schemas.microsoft.com/office/drawing/2014/main" id="{BE886E1D-8E37-AD51-4773-1E7165C9E0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4" name="Straight Connector 531">
            <a:extLst>
              <a:ext uri="{FF2B5EF4-FFF2-40B4-BE49-F238E27FC236}">
                <a16:creationId xmlns:a16="http://schemas.microsoft.com/office/drawing/2014/main" id="{825C0507-4CA5-5239-BBA0-9FD0463C6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5" name="Straight Connector 533">
            <a:extLst>
              <a:ext uri="{FF2B5EF4-FFF2-40B4-BE49-F238E27FC236}">
                <a16:creationId xmlns:a16="http://schemas.microsoft.com/office/drawing/2014/main" id="{48288711-D58E-9C61-9233-05A2D6397E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6" name="Straight Connector 535">
            <a:extLst>
              <a:ext uri="{FF2B5EF4-FFF2-40B4-BE49-F238E27FC236}">
                <a16:creationId xmlns:a16="http://schemas.microsoft.com/office/drawing/2014/main" id="{E3C9782D-7FCA-3AE0-29A2-95B65BED55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7" name="Straight Connector 537">
            <a:extLst>
              <a:ext uri="{FF2B5EF4-FFF2-40B4-BE49-F238E27FC236}">
                <a16:creationId xmlns:a16="http://schemas.microsoft.com/office/drawing/2014/main" id="{B587D6CF-CB80-BD13-08E6-707197E9E6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8" name="Group 1008">
          <a:extLst>
            <a:ext uri="{FF2B5EF4-FFF2-40B4-BE49-F238E27FC236}">
              <a16:creationId xmlns:a16="http://schemas.microsoft.com/office/drawing/2014/main" id="{081E0DFC-3BDC-47E1-8DD6-3B7059E3D883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29" name="Straight Connector 1928">
            <a:extLst>
              <a:ext uri="{FF2B5EF4-FFF2-40B4-BE49-F238E27FC236}">
                <a16:creationId xmlns:a16="http://schemas.microsoft.com/office/drawing/2014/main" id="{210485C5-12BD-88A5-FB7E-B9BF0C3B37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0" name="Straight Connector 529">
            <a:extLst>
              <a:ext uri="{FF2B5EF4-FFF2-40B4-BE49-F238E27FC236}">
                <a16:creationId xmlns:a16="http://schemas.microsoft.com/office/drawing/2014/main" id="{33FFFC4E-0E91-C764-413C-1E5772F4D9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1" name="Straight Connector 531">
            <a:extLst>
              <a:ext uri="{FF2B5EF4-FFF2-40B4-BE49-F238E27FC236}">
                <a16:creationId xmlns:a16="http://schemas.microsoft.com/office/drawing/2014/main" id="{C1C9D130-27A6-334D-520D-12E4EA79F5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2" name="Straight Connector 533">
            <a:extLst>
              <a:ext uri="{FF2B5EF4-FFF2-40B4-BE49-F238E27FC236}">
                <a16:creationId xmlns:a16="http://schemas.microsoft.com/office/drawing/2014/main" id="{B46A4605-5D65-DB87-87A1-94E7BB1739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3" name="Straight Connector 535">
            <a:extLst>
              <a:ext uri="{FF2B5EF4-FFF2-40B4-BE49-F238E27FC236}">
                <a16:creationId xmlns:a16="http://schemas.microsoft.com/office/drawing/2014/main" id="{9C3F12F9-CE74-9B74-7F12-E87FBF509B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4" name="Straight Connector 537">
            <a:extLst>
              <a:ext uri="{FF2B5EF4-FFF2-40B4-BE49-F238E27FC236}">
                <a16:creationId xmlns:a16="http://schemas.microsoft.com/office/drawing/2014/main" id="{CBDADB8B-4753-AB42-5099-62F64C2924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35" name="Group 1008">
          <a:extLst>
            <a:ext uri="{FF2B5EF4-FFF2-40B4-BE49-F238E27FC236}">
              <a16:creationId xmlns:a16="http://schemas.microsoft.com/office/drawing/2014/main" id="{7BC82BA1-364D-4612-83F6-A55153926B40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36" name="Straight Connector 1935">
            <a:extLst>
              <a:ext uri="{FF2B5EF4-FFF2-40B4-BE49-F238E27FC236}">
                <a16:creationId xmlns:a16="http://schemas.microsoft.com/office/drawing/2014/main" id="{3CE064B8-21E4-330F-CFA9-42C627440D3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7" name="Straight Connector 529">
            <a:extLst>
              <a:ext uri="{FF2B5EF4-FFF2-40B4-BE49-F238E27FC236}">
                <a16:creationId xmlns:a16="http://schemas.microsoft.com/office/drawing/2014/main" id="{4849E134-C725-8AB8-F539-05FF40F56A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8" name="Straight Connector 531">
            <a:extLst>
              <a:ext uri="{FF2B5EF4-FFF2-40B4-BE49-F238E27FC236}">
                <a16:creationId xmlns:a16="http://schemas.microsoft.com/office/drawing/2014/main" id="{33316EDC-F158-42FF-CF1E-5FB07DC8ED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9" name="Straight Connector 533">
            <a:extLst>
              <a:ext uri="{FF2B5EF4-FFF2-40B4-BE49-F238E27FC236}">
                <a16:creationId xmlns:a16="http://schemas.microsoft.com/office/drawing/2014/main" id="{E1A05A4F-AC8E-E45F-DF80-9875E4AF7EE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0" name="Straight Connector 535">
            <a:extLst>
              <a:ext uri="{FF2B5EF4-FFF2-40B4-BE49-F238E27FC236}">
                <a16:creationId xmlns:a16="http://schemas.microsoft.com/office/drawing/2014/main" id="{2F598356-B87A-04C5-2597-13D9BFE394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1" name="Straight Connector 537">
            <a:extLst>
              <a:ext uri="{FF2B5EF4-FFF2-40B4-BE49-F238E27FC236}">
                <a16:creationId xmlns:a16="http://schemas.microsoft.com/office/drawing/2014/main" id="{7CAD6214-2842-8AC9-BF03-E1DD240014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2" name="Group 1008">
          <a:extLst>
            <a:ext uri="{FF2B5EF4-FFF2-40B4-BE49-F238E27FC236}">
              <a16:creationId xmlns:a16="http://schemas.microsoft.com/office/drawing/2014/main" id="{C930C921-5C0A-4D7C-99C5-745CC31554BA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43" name="Straight Connector 1942">
            <a:extLst>
              <a:ext uri="{FF2B5EF4-FFF2-40B4-BE49-F238E27FC236}">
                <a16:creationId xmlns:a16="http://schemas.microsoft.com/office/drawing/2014/main" id="{1AEC9A26-5903-2B4F-15EA-361BCFB3CE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4" name="Straight Connector 529">
            <a:extLst>
              <a:ext uri="{FF2B5EF4-FFF2-40B4-BE49-F238E27FC236}">
                <a16:creationId xmlns:a16="http://schemas.microsoft.com/office/drawing/2014/main" id="{5B2866C6-8EA3-F026-8B79-3170C7C048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5" name="Straight Connector 531">
            <a:extLst>
              <a:ext uri="{FF2B5EF4-FFF2-40B4-BE49-F238E27FC236}">
                <a16:creationId xmlns:a16="http://schemas.microsoft.com/office/drawing/2014/main" id="{5770A874-1BFB-E471-B43D-33C33C71F8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6" name="Straight Connector 533">
            <a:extLst>
              <a:ext uri="{FF2B5EF4-FFF2-40B4-BE49-F238E27FC236}">
                <a16:creationId xmlns:a16="http://schemas.microsoft.com/office/drawing/2014/main" id="{2491AFBB-2421-D5A0-2C75-3CA4F4C44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7" name="Straight Connector 535">
            <a:extLst>
              <a:ext uri="{FF2B5EF4-FFF2-40B4-BE49-F238E27FC236}">
                <a16:creationId xmlns:a16="http://schemas.microsoft.com/office/drawing/2014/main" id="{3CE022EC-E537-22E3-2BC0-5F236F81A6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8" name="Straight Connector 537">
            <a:extLst>
              <a:ext uri="{FF2B5EF4-FFF2-40B4-BE49-F238E27FC236}">
                <a16:creationId xmlns:a16="http://schemas.microsoft.com/office/drawing/2014/main" id="{9217FFF9-56F9-4CF7-C7CB-665D8DC994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9" name="Group 1008">
          <a:extLst>
            <a:ext uri="{FF2B5EF4-FFF2-40B4-BE49-F238E27FC236}">
              <a16:creationId xmlns:a16="http://schemas.microsoft.com/office/drawing/2014/main" id="{8A0576CB-517E-4DD7-978D-E8A34E0A83C4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50" name="Straight Connector 1949">
            <a:extLst>
              <a:ext uri="{FF2B5EF4-FFF2-40B4-BE49-F238E27FC236}">
                <a16:creationId xmlns:a16="http://schemas.microsoft.com/office/drawing/2014/main" id="{7B90CA13-71BB-6B48-2FE2-581756FB81C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1" name="Straight Connector 529">
            <a:extLst>
              <a:ext uri="{FF2B5EF4-FFF2-40B4-BE49-F238E27FC236}">
                <a16:creationId xmlns:a16="http://schemas.microsoft.com/office/drawing/2014/main" id="{5DC578C5-B442-B479-F86A-A4001D585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2" name="Straight Connector 531">
            <a:extLst>
              <a:ext uri="{FF2B5EF4-FFF2-40B4-BE49-F238E27FC236}">
                <a16:creationId xmlns:a16="http://schemas.microsoft.com/office/drawing/2014/main" id="{EDD4DB08-95EA-0864-C30C-4832B3B1B8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3" name="Straight Connector 533">
            <a:extLst>
              <a:ext uri="{FF2B5EF4-FFF2-40B4-BE49-F238E27FC236}">
                <a16:creationId xmlns:a16="http://schemas.microsoft.com/office/drawing/2014/main" id="{B97FFC22-8026-DA5B-0DAC-A9D19C8C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4" name="Straight Connector 535">
            <a:extLst>
              <a:ext uri="{FF2B5EF4-FFF2-40B4-BE49-F238E27FC236}">
                <a16:creationId xmlns:a16="http://schemas.microsoft.com/office/drawing/2014/main" id="{7C56EBBC-9567-3CFC-03D9-1F8151A12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5" name="Straight Connector 537">
            <a:extLst>
              <a:ext uri="{FF2B5EF4-FFF2-40B4-BE49-F238E27FC236}">
                <a16:creationId xmlns:a16="http://schemas.microsoft.com/office/drawing/2014/main" id="{998FABF9-6BA7-3FEA-6A5C-E93D74381F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56" name="Group 1008">
          <a:extLst>
            <a:ext uri="{FF2B5EF4-FFF2-40B4-BE49-F238E27FC236}">
              <a16:creationId xmlns:a16="http://schemas.microsoft.com/office/drawing/2014/main" id="{35FCA7DE-18B3-4A39-BC5F-1DD75656F680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57" name="Straight Connector 1956">
            <a:extLst>
              <a:ext uri="{FF2B5EF4-FFF2-40B4-BE49-F238E27FC236}">
                <a16:creationId xmlns:a16="http://schemas.microsoft.com/office/drawing/2014/main" id="{95CFCE6E-50ED-4236-ED14-E47DDAE6F4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8" name="Straight Connector 529">
            <a:extLst>
              <a:ext uri="{FF2B5EF4-FFF2-40B4-BE49-F238E27FC236}">
                <a16:creationId xmlns:a16="http://schemas.microsoft.com/office/drawing/2014/main" id="{366691BF-BFCB-CE8D-B3AF-1CD4DEAC3F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9" name="Straight Connector 531">
            <a:extLst>
              <a:ext uri="{FF2B5EF4-FFF2-40B4-BE49-F238E27FC236}">
                <a16:creationId xmlns:a16="http://schemas.microsoft.com/office/drawing/2014/main" id="{258AB147-F8C0-ECA1-CE79-F79F602FFC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0" name="Straight Connector 533">
            <a:extLst>
              <a:ext uri="{FF2B5EF4-FFF2-40B4-BE49-F238E27FC236}">
                <a16:creationId xmlns:a16="http://schemas.microsoft.com/office/drawing/2014/main" id="{7336C04B-BFF3-7B44-CD1C-4050FFE28C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1" name="Straight Connector 535">
            <a:extLst>
              <a:ext uri="{FF2B5EF4-FFF2-40B4-BE49-F238E27FC236}">
                <a16:creationId xmlns:a16="http://schemas.microsoft.com/office/drawing/2014/main" id="{6CDF5EDF-8281-9318-A6F3-AA0066AA49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2" name="Straight Connector 537">
            <a:extLst>
              <a:ext uri="{FF2B5EF4-FFF2-40B4-BE49-F238E27FC236}">
                <a16:creationId xmlns:a16="http://schemas.microsoft.com/office/drawing/2014/main" id="{DA30ABCF-2980-3682-77EC-4AB6D5BF07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63" name="Group 1008">
          <a:extLst>
            <a:ext uri="{FF2B5EF4-FFF2-40B4-BE49-F238E27FC236}">
              <a16:creationId xmlns:a16="http://schemas.microsoft.com/office/drawing/2014/main" id="{3B5E70DB-DCE8-478A-9EEF-79CAD3F8F9E4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64" name="Straight Connector 1963">
            <a:extLst>
              <a:ext uri="{FF2B5EF4-FFF2-40B4-BE49-F238E27FC236}">
                <a16:creationId xmlns:a16="http://schemas.microsoft.com/office/drawing/2014/main" id="{DF126153-9B0F-334F-0C9A-CEC33F3FB5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65" name="Straight Connector 529">
            <a:extLst>
              <a:ext uri="{FF2B5EF4-FFF2-40B4-BE49-F238E27FC236}">
                <a16:creationId xmlns:a16="http://schemas.microsoft.com/office/drawing/2014/main" id="{29C0252B-5AAA-B2FC-944D-8CB2296861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6" name="Straight Connector 531">
            <a:extLst>
              <a:ext uri="{FF2B5EF4-FFF2-40B4-BE49-F238E27FC236}">
                <a16:creationId xmlns:a16="http://schemas.microsoft.com/office/drawing/2014/main" id="{094FF34C-CE25-53F6-4E7C-D2CA04119C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7" name="Straight Connector 533">
            <a:extLst>
              <a:ext uri="{FF2B5EF4-FFF2-40B4-BE49-F238E27FC236}">
                <a16:creationId xmlns:a16="http://schemas.microsoft.com/office/drawing/2014/main" id="{7F82718A-D0DD-A79E-D4A9-0ED0A1CA7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8" name="Straight Connector 535">
            <a:extLst>
              <a:ext uri="{FF2B5EF4-FFF2-40B4-BE49-F238E27FC236}">
                <a16:creationId xmlns:a16="http://schemas.microsoft.com/office/drawing/2014/main" id="{30C0A4FC-EE0D-7195-1F69-2A94F89633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9" name="Straight Connector 537">
            <a:extLst>
              <a:ext uri="{FF2B5EF4-FFF2-40B4-BE49-F238E27FC236}">
                <a16:creationId xmlns:a16="http://schemas.microsoft.com/office/drawing/2014/main" id="{260EF11E-4AB3-FC48-6A65-5984F6239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0" name="Group 1008">
          <a:extLst>
            <a:ext uri="{FF2B5EF4-FFF2-40B4-BE49-F238E27FC236}">
              <a16:creationId xmlns:a16="http://schemas.microsoft.com/office/drawing/2014/main" id="{3142C4B2-7AF0-493E-9EAB-000491C00EA1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71" name="Straight Connector 1970">
            <a:extLst>
              <a:ext uri="{FF2B5EF4-FFF2-40B4-BE49-F238E27FC236}">
                <a16:creationId xmlns:a16="http://schemas.microsoft.com/office/drawing/2014/main" id="{44DC1D60-004C-0A79-1E18-E491680744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2" name="Straight Connector 529">
            <a:extLst>
              <a:ext uri="{FF2B5EF4-FFF2-40B4-BE49-F238E27FC236}">
                <a16:creationId xmlns:a16="http://schemas.microsoft.com/office/drawing/2014/main" id="{CD118BF7-8976-74CF-DC21-EF2E57B9B2D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3" name="Straight Connector 531">
            <a:extLst>
              <a:ext uri="{FF2B5EF4-FFF2-40B4-BE49-F238E27FC236}">
                <a16:creationId xmlns:a16="http://schemas.microsoft.com/office/drawing/2014/main" id="{3BCA0500-22AE-7444-A082-020B34076E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4" name="Straight Connector 533">
            <a:extLst>
              <a:ext uri="{FF2B5EF4-FFF2-40B4-BE49-F238E27FC236}">
                <a16:creationId xmlns:a16="http://schemas.microsoft.com/office/drawing/2014/main" id="{48898059-EEC0-7D0A-CE3E-F17DD79F70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5" name="Straight Connector 535">
            <a:extLst>
              <a:ext uri="{FF2B5EF4-FFF2-40B4-BE49-F238E27FC236}">
                <a16:creationId xmlns:a16="http://schemas.microsoft.com/office/drawing/2014/main" id="{235091F3-0078-3F4B-FA88-F0A6EC48DD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6" name="Straight Connector 537">
            <a:extLst>
              <a:ext uri="{FF2B5EF4-FFF2-40B4-BE49-F238E27FC236}">
                <a16:creationId xmlns:a16="http://schemas.microsoft.com/office/drawing/2014/main" id="{30A2DFD2-18E1-4D18-D2C2-97E715B17F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7" name="Group 1008">
          <a:extLst>
            <a:ext uri="{FF2B5EF4-FFF2-40B4-BE49-F238E27FC236}">
              <a16:creationId xmlns:a16="http://schemas.microsoft.com/office/drawing/2014/main" id="{04D2B5DF-8839-4AB2-9A6D-32B655783D2D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78" name="Straight Connector 1977">
            <a:extLst>
              <a:ext uri="{FF2B5EF4-FFF2-40B4-BE49-F238E27FC236}">
                <a16:creationId xmlns:a16="http://schemas.microsoft.com/office/drawing/2014/main" id="{31269BCF-5009-3422-AC81-D7BCFBB5F4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9" name="Straight Connector 529">
            <a:extLst>
              <a:ext uri="{FF2B5EF4-FFF2-40B4-BE49-F238E27FC236}">
                <a16:creationId xmlns:a16="http://schemas.microsoft.com/office/drawing/2014/main" id="{BB300E74-0DD6-7258-E6D5-4B87F11A64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0" name="Straight Connector 531">
            <a:extLst>
              <a:ext uri="{FF2B5EF4-FFF2-40B4-BE49-F238E27FC236}">
                <a16:creationId xmlns:a16="http://schemas.microsoft.com/office/drawing/2014/main" id="{439D7CF9-482C-D82D-8839-4DD425FDFE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1" name="Straight Connector 533">
            <a:extLst>
              <a:ext uri="{FF2B5EF4-FFF2-40B4-BE49-F238E27FC236}">
                <a16:creationId xmlns:a16="http://schemas.microsoft.com/office/drawing/2014/main" id="{468D2006-E427-FEB5-32C6-A77FE3EF19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2" name="Straight Connector 535">
            <a:extLst>
              <a:ext uri="{FF2B5EF4-FFF2-40B4-BE49-F238E27FC236}">
                <a16:creationId xmlns:a16="http://schemas.microsoft.com/office/drawing/2014/main" id="{9188D009-FDBF-F999-231B-5300F8E642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3" name="Straight Connector 537">
            <a:extLst>
              <a:ext uri="{FF2B5EF4-FFF2-40B4-BE49-F238E27FC236}">
                <a16:creationId xmlns:a16="http://schemas.microsoft.com/office/drawing/2014/main" id="{DE6E7093-3D55-7C2B-AB97-638B5E2CC7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84" name="Group 1008">
          <a:extLst>
            <a:ext uri="{FF2B5EF4-FFF2-40B4-BE49-F238E27FC236}">
              <a16:creationId xmlns:a16="http://schemas.microsoft.com/office/drawing/2014/main" id="{6802F08B-4838-4743-9BA0-9557C5C8B265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85" name="Straight Connector 1984">
            <a:extLst>
              <a:ext uri="{FF2B5EF4-FFF2-40B4-BE49-F238E27FC236}">
                <a16:creationId xmlns:a16="http://schemas.microsoft.com/office/drawing/2014/main" id="{1963CB48-34DB-C3BD-4E57-037B535191E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86" name="Straight Connector 529">
            <a:extLst>
              <a:ext uri="{FF2B5EF4-FFF2-40B4-BE49-F238E27FC236}">
                <a16:creationId xmlns:a16="http://schemas.microsoft.com/office/drawing/2014/main" id="{B39FDA7E-C082-F01B-0FD3-3ECED37BF4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7" name="Straight Connector 531">
            <a:extLst>
              <a:ext uri="{FF2B5EF4-FFF2-40B4-BE49-F238E27FC236}">
                <a16:creationId xmlns:a16="http://schemas.microsoft.com/office/drawing/2014/main" id="{3BA78703-A4B4-0306-0CF6-A8D0EE04EC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8" name="Straight Connector 533">
            <a:extLst>
              <a:ext uri="{FF2B5EF4-FFF2-40B4-BE49-F238E27FC236}">
                <a16:creationId xmlns:a16="http://schemas.microsoft.com/office/drawing/2014/main" id="{C13668EB-69AA-ED10-B5A3-3E7051984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9" name="Straight Connector 535">
            <a:extLst>
              <a:ext uri="{FF2B5EF4-FFF2-40B4-BE49-F238E27FC236}">
                <a16:creationId xmlns:a16="http://schemas.microsoft.com/office/drawing/2014/main" id="{C9C31B42-6AFC-8BF0-B8C7-772EE4AFC8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0" name="Straight Connector 537">
            <a:extLst>
              <a:ext uri="{FF2B5EF4-FFF2-40B4-BE49-F238E27FC236}">
                <a16:creationId xmlns:a16="http://schemas.microsoft.com/office/drawing/2014/main" id="{406690B4-8D55-8C75-1C91-96DAC4D9E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1" name="Group 1008">
          <a:extLst>
            <a:ext uri="{FF2B5EF4-FFF2-40B4-BE49-F238E27FC236}">
              <a16:creationId xmlns:a16="http://schemas.microsoft.com/office/drawing/2014/main" id="{FBCF9716-0746-4671-8160-EA82A3BB153E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92" name="Straight Connector 1991">
            <a:extLst>
              <a:ext uri="{FF2B5EF4-FFF2-40B4-BE49-F238E27FC236}">
                <a16:creationId xmlns:a16="http://schemas.microsoft.com/office/drawing/2014/main" id="{B11C9D69-27B9-8B8B-DA38-6FC7102339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93" name="Straight Connector 529">
            <a:extLst>
              <a:ext uri="{FF2B5EF4-FFF2-40B4-BE49-F238E27FC236}">
                <a16:creationId xmlns:a16="http://schemas.microsoft.com/office/drawing/2014/main" id="{C537E101-F00B-A19C-C666-304D354AEBD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4" name="Straight Connector 531">
            <a:extLst>
              <a:ext uri="{FF2B5EF4-FFF2-40B4-BE49-F238E27FC236}">
                <a16:creationId xmlns:a16="http://schemas.microsoft.com/office/drawing/2014/main" id="{0BF552A3-96F6-3E59-967F-5B1F5FCAE3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5" name="Straight Connector 533">
            <a:extLst>
              <a:ext uri="{FF2B5EF4-FFF2-40B4-BE49-F238E27FC236}">
                <a16:creationId xmlns:a16="http://schemas.microsoft.com/office/drawing/2014/main" id="{AD40FA4C-95B5-A1ED-6967-A4388ECC11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6" name="Straight Connector 535">
            <a:extLst>
              <a:ext uri="{FF2B5EF4-FFF2-40B4-BE49-F238E27FC236}">
                <a16:creationId xmlns:a16="http://schemas.microsoft.com/office/drawing/2014/main" id="{B7FC4374-6ABA-B4BC-DCC8-FFF1D96F04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7" name="Straight Connector 537">
            <a:extLst>
              <a:ext uri="{FF2B5EF4-FFF2-40B4-BE49-F238E27FC236}">
                <a16:creationId xmlns:a16="http://schemas.microsoft.com/office/drawing/2014/main" id="{2FE30792-A65E-7798-85EE-E8C98A3B3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8" name="Group 1008">
          <a:extLst>
            <a:ext uri="{FF2B5EF4-FFF2-40B4-BE49-F238E27FC236}">
              <a16:creationId xmlns:a16="http://schemas.microsoft.com/office/drawing/2014/main" id="{13A1EC1D-1AB0-4AB0-A9F2-32BF4FF52F7C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99" name="Straight Connector 1998">
            <a:extLst>
              <a:ext uri="{FF2B5EF4-FFF2-40B4-BE49-F238E27FC236}">
                <a16:creationId xmlns:a16="http://schemas.microsoft.com/office/drawing/2014/main" id="{F8A9FD83-2F73-888F-8EA5-E3A443307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00" name="Straight Connector 529">
            <a:extLst>
              <a:ext uri="{FF2B5EF4-FFF2-40B4-BE49-F238E27FC236}">
                <a16:creationId xmlns:a16="http://schemas.microsoft.com/office/drawing/2014/main" id="{CFBFCAC7-5BB5-EE9D-FDA9-CDEC756AC2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1" name="Straight Connector 531">
            <a:extLst>
              <a:ext uri="{FF2B5EF4-FFF2-40B4-BE49-F238E27FC236}">
                <a16:creationId xmlns:a16="http://schemas.microsoft.com/office/drawing/2014/main" id="{9A2F4397-4A10-6EDF-F709-2E433665E9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2" name="Straight Connector 533">
            <a:extLst>
              <a:ext uri="{FF2B5EF4-FFF2-40B4-BE49-F238E27FC236}">
                <a16:creationId xmlns:a16="http://schemas.microsoft.com/office/drawing/2014/main" id="{7032D14B-7398-F99C-1513-701A3BCBDB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3" name="Straight Connector 535">
            <a:extLst>
              <a:ext uri="{FF2B5EF4-FFF2-40B4-BE49-F238E27FC236}">
                <a16:creationId xmlns:a16="http://schemas.microsoft.com/office/drawing/2014/main" id="{DFE589CD-F608-49E7-F648-D988C81D98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4" name="Straight Connector 537">
            <a:extLst>
              <a:ext uri="{FF2B5EF4-FFF2-40B4-BE49-F238E27FC236}">
                <a16:creationId xmlns:a16="http://schemas.microsoft.com/office/drawing/2014/main" id="{9DBDF87B-2530-C0D9-7298-F2B26CEC5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13</xdr:col>
      <xdr:colOff>278191</xdr:colOff>
      <xdr:row>85</xdr:row>
      <xdr:rowOff>46567</xdr:rowOff>
    </xdr:from>
    <xdr:to>
      <xdr:col>14</xdr:col>
      <xdr:colOff>369336</xdr:colOff>
      <xdr:row>86</xdr:row>
      <xdr:rowOff>179917</xdr:rowOff>
    </xdr:to>
    <xdr:sp macro="" textlink="">
      <xdr:nvSpPr>
        <xdr:cNvPr id="2005" name="AutoShape 46">
          <a:extLst>
            <a:ext uri="{FF2B5EF4-FFF2-40B4-BE49-F238E27FC236}">
              <a16:creationId xmlns:a16="http://schemas.microsoft.com/office/drawing/2014/main" id="{6EFB3BC0-2EBE-4554-9981-879AF7784A26}"/>
            </a:ext>
          </a:extLst>
        </xdr:cNvPr>
        <xdr:cNvSpPr>
          <a:spLocks noChangeArrowheads="1"/>
        </xdr:cNvSpPr>
      </xdr:nvSpPr>
      <xdr:spPr bwMode="auto">
        <a:xfrm>
          <a:off x="4476967" y="17211006"/>
          <a:ext cx="373007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85</xdr:row>
      <xdr:rowOff>57150</xdr:rowOff>
    </xdr:from>
    <xdr:to>
      <xdr:col>17</xdr:col>
      <xdr:colOff>0</xdr:colOff>
      <xdr:row>87</xdr:row>
      <xdr:rowOff>0</xdr:rowOff>
    </xdr:to>
    <xdr:sp macro="" textlink="">
      <xdr:nvSpPr>
        <xdr:cNvPr id="2006" name="AutoShape 46">
          <a:extLst>
            <a:ext uri="{FF2B5EF4-FFF2-40B4-BE49-F238E27FC236}">
              <a16:creationId xmlns:a16="http://schemas.microsoft.com/office/drawing/2014/main" id="{25C6DB78-83CD-4F37-A4C7-44FA0C15EC4F}"/>
            </a:ext>
          </a:extLst>
        </xdr:cNvPr>
        <xdr:cNvSpPr>
          <a:spLocks noChangeArrowheads="1"/>
        </xdr:cNvSpPr>
      </xdr:nvSpPr>
      <xdr:spPr bwMode="auto">
        <a:xfrm>
          <a:off x="4895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85</xdr:row>
      <xdr:rowOff>46567</xdr:rowOff>
    </xdr:from>
    <xdr:to>
      <xdr:col>19</xdr:col>
      <xdr:colOff>0</xdr:colOff>
      <xdr:row>86</xdr:row>
      <xdr:rowOff>179917</xdr:rowOff>
    </xdr:to>
    <xdr:sp macro="" textlink="">
      <xdr:nvSpPr>
        <xdr:cNvPr id="2007" name="AutoShape 46">
          <a:extLst>
            <a:ext uri="{FF2B5EF4-FFF2-40B4-BE49-F238E27FC236}">
              <a16:creationId xmlns:a16="http://schemas.microsoft.com/office/drawing/2014/main" id="{4B059B90-688F-4D01-8DF0-16D5E424F5BC}"/>
            </a:ext>
          </a:extLst>
        </xdr:cNvPr>
        <xdr:cNvSpPr>
          <a:spLocks noChangeArrowheads="1"/>
        </xdr:cNvSpPr>
      </xdr:nvSpPr>
      <xdr:spPr bwMode="auto">
        <a:xfrm>
          <a:off x="5467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85</xdr:row>
      <xdr:rowOff>57150</xdr:rowOff>
    </xdr:from>
    <xdr:to>
      <xdr:col>21</xdr:col>
      <xdr:colOff>0</xdr:colOff>
      <xdr:row>87</xdr:row>
      <xdr:rowOff>0</xdr:rowOff>
    </xdr:to>
    <xdr:sp macro="" textlink="">
      <xdr:nvSpPr>
        <xdr:cNvPr id="2008" name="AutoShape 46">
          <a:extLst>
            <a:ext uri="{FF2B5EF4-FFF2-40B4-BE49-F238E27FC236}">
              <a16:creationId xmlns:a16="http://schemas.microsoft.com/office/drawing/2014/main" id="{646033BC-B584-489D-92EB-6E09070B2415}"/>
            </a:ext>
          </a:extLst>
        </xdr:cNvPr>
        <xdr:cNvSpPr>
          <a:spLocks noChangeArrowheads="1"/>
        </xdr:cNvSpPr>
      </xdr:nvSpPr>
      <xdr:spPr bwMode="auto">
        <a:xfrm>
          <a:off x="6038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275167</xdr:colOff>
      <xdr:row>85</xdr:row>
      <xdr:rowOff>46566</xdr:rowOff>
    </xdr:from>
    <xdr:to>
      <xdr:col>23</xdr:col>
      <xdr:colOff>0</xdr:colOff>
      <xdr:row>86</xdr:row>
      <xdr:rowOff>179916</xdr:rowOff>
    </xdr:to>
    <xdr:sp macro="" textlink="">
      <xdr:nvSpPr>
        <xdr:cNvPr id="2009" name="AutoShape 46">
          <a:extLst>
            <a:ext uri="{FF2B5EF4-FFF2-40B4-BE49-F238E27FC236}">
              <a16:creationId xmlns:a16="http://schemas.microsoft.com/office/drawing/2014/main" id="{AAB101D7-C7EA-4EDB-BC51-AFAE74F2FB91}"/>
            </a:ext>
          </a:extLst>
        </xdr:cNvPr>
        <xdr:cNvSpPr>
          <a:spLocks noChangeArrowheads="1"/>
        </xdr:cNvSpPr>
      </xdr:nvSpPr>
      <xdr:spPr bwMode="auto">
        <a:xfrm>
          <a:off x="6767718" y="16608403"/>
          <a:ext cx="346874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863</xdr:colOff>
      <xdr:row>85</xdr:row>
      <xdr:rowOff>46566</xdr:rowOff>
    </xdr:from>
    <xdr:to>
      <xdr:col>25</xdr:col>
      <xdr:colOff>863</xdr:colOff>
      <xdr:row>86</xdr:row>
      <xdr:rowOff>179916</xdr:rowOff>
    </xdr:to>
    <xdr:sp macro="" textlink="">
      <xdr:nvSpPr>
        <xdr:cNvPr id="2010" name="AutoShape 46">
          <a:extLst>
            <a:ext uri="{FF2B5EF4-FFF2-40B4-BE49-F238E27FC236}">
              <a16:creationId xmlns:a16="http://schemas.microsoft.com/office/drawing/2014/main" id="{94771258-CE63-4697-87AA-701E55235AF0}"/>
            </a:ext>
          </a:extLst>
        </xdr:cNvPr>
        <xdr:cNvSpPr>
          <a:spLocks noChangeArrowheads="1"/>
        </xdr:cNvSpPr>
      </xdr:nvSpPr>
      <xdr:spPr bwMode="auto">
        <a:xfrm>
          <a:off x="7698618" y="17211005"/>
          <a:ext cx="340179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85</xdr:row>
      <xdr:rowOff>46567</xdr:rowOff>
    </xdr:from>
    <xdr:to>
      <xdr:col>27</xdr:col>
      <xdr:colOff>0</xdr:colOff>
      <xdr:row>86</xdr:row>
      <xdr:rowOff>179917</xdr:rowOff>
    </xdr:to>
    <xdr:sp macro="" textlink="">
      <xdr:nvSpPr>
        <xdr:cNvPr id="2011" name="AutoShape 46">
          <a:extLst>
            <a:ext uri="{FF2B5EF4-FFF2-40B4-BE49-F238E27FC236}">
              <a16:creationId xmlns:a16="http://schemas.microsoft.com/office/drawing/2014/main" id="{B3842ECF-E277-462F-BCA9-2DBD59E8040B}"/>
            </a:ext>
          </a:extLst>
        </xdr:cNvPr>
        <xdr:cNvSpPr>
          <a:spLocks noChangeArrowheads="1"/>
        </xdr:cNvSpPr>
      </xdr:nvSpPr>
      <xdr:spPr bwMode="auto">
        <a:xfrm>
          <a:off x="7753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85</xdr:row>
      <xdr:rowOff>57150</xdr:rowOff>
    </xdr:from>
    <xdr:to>
      <xdr:col>29</xdr:col>
      <xdr:colOff>0</xdr:colOff>
      <xdr:row>87</xdr:row>
      <xdr:rowOff>0</xdr:rowOff>
    </xdr:to>
    <xdr:sp macro="" textlink="">
      <xdr:nvSpPr>
        <xdr:cNvPr id="2012" name="AutoShape 46">
          <a:extLst>
            <a:ext uri="{FF2B5EF4-FFF2-40B4-BE49-F238E27FC236}">
              <a16:creationId xmlns:a16="http://schemas.microsoft.com/office/drawing/2014/main" id="{6DF70313-49AB-4EE0-B9B1-D765985341AC}"/>
            </a:ext>
          </a:extLst>
        </xdr:cNvPr>
        <xdr:cNvSpPr>
          <a:spLocks noChangeArrowheads="1"/>
        </xdr:cNvSpPr>
      </xdr:nvSpPr>
      <xdr:spPr bwMode="auto">
        <a:xfrm>
          <a:off x="83820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85</xdr:row>
      <xdr:rowOff>57150</xdr:rowOff>
    </xdr:from>
    <xdr:to>
      <xdr:col>31</xdr:col>
      <xdr:colOff>0</xdr:colOff>
      <xdr:row>87</xdr:row>
      <xdr:rowOff>0</xdr:rowOff>
    </xdr:to>
    <xdr:sp macro="" textlink="">
      <xdr:nvSpPr>
        <xdr:cNvPr id="2013" name="AutoShape 46">
          <a:extLst>
            <a:ext uri="{FF2B5EF4-FFF2-40B4-BE49-F238E27FC236}">
              <a16:creationId xmlns:a16="http://schemas.microsoft.com/office/drawing/2014/main" id="{1258A271-179F-4146-B5FC-696B3A6441B3}"/>
            </a:ext>
          </a:extLst>
        </xdr:cNvPr>
        <xdr:cNvSpPr>
          <a:spLocks noChangeArrowheads="1"/>
        </xdr:cNvSpPr>
      </xdr:nvSpPr>
      <xdr:spPr bwMode="auto">
        <a:xfrm>
          <a:off x="89535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12743</xdr:colOff>
      <xdr:row>85</xdr:row>
      <xdr:rowOff>46567</xdr:rowOff>
    </xdr:from>
    <xdr:to>
      <xdr:col>33</xdr:col>
      <xdr:colOff>12743</xdr:colOff>
      <xdr:row>86</xdr:row>
      <xdr:rowOff>179917</xdr:rowOff>
    </xdr:to>
    <xdr:sp macro="" textlink="">
      <xdr:nvSpPr>
        <xdr:cNvPr id="2014" name="AutoShape 46">
          <a:extLst>
            <a:ext uri="{FF2B5EF4-FFF2-40B4-BE49-F238E27FC236}">
              <a16:creationId xmlns:a16="http://schemas.microsoft.com/office/drawing/2014/main" id="{E2F68B35-6DB5-4D1B-A74F-6042288960DB}"/>
            </a:ext>
          </a:extLst>
        </xdr:cNvPr>
        <xdr:cNvSpPr>
          <a:spLocks noChangeArrowheads="1"/>
        </xdr:cNvSpPr>
      </xdr:nvSpPr>
      <xdr:spPr bwMode="auto">
        <a:xfrm>
          <a:off x="9683534" y="16608404"/>
          <a:ext cx="281862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85</xdr:row>
      <xdr:rowOff>46566</xdr:rowOff>
    </xdr:from>
    <xdr:to>
      <xdr:col>35</xdr:col>
      <xdr:colOff>0</xdr:colOff>
      <xdr:row>86</xdr:row>
      <xdr:rowOff>179916</xdr:rowOff>
    </xdr:to>
    <xdr:sp macro="" textlink="">
      <xdr:nvSpPr>
        <xdr:cNvPr id="2015" name="AutoShape 46">
          <a:extLst>
            <a:ext uri="{FF2B5EF4-FFF2-40B4-BE49-F238E27FC236}">
              <a16:creationId xmlns:a16="http://schemas.microsoft.com/office/drawing/2014/main" id="{89A71D1C-616E-4138-B45A-F96E17841610}"/>
            </a:ext>
          </a:extLst>
        </xdr:cNvPr>
        <xdr:cNvSpPr>
          <a:spLocks noChangeArrowheads="1"/>
        </xdr:cNvSpPr>
      </xdr:nvSpPr>
      <xdr:spPr bwMode="auto">
        <a:xfrm>
          <a:off x="1009650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3025</xdr:colOff>
      <xdr:row>85</xdr:row>
      <xdr:rowOff>104669</xdr:rowOff>
    </xdr:from>
    <xdr:to>
      <xdr:col>36</xdr:col>
      <xdr:colOff>366347</xdr:colOff>
      <xdr:row>86</xdr:row>
      <xdr:rowOff>179916</xdr:rowOff>
    </xdr:to>
    <xdr:sp macro="" textlink="">
      <xdr:nvSpPr>
        <xdr:cNvPr id="2016" name="AutoShape 46">
          <a:extLst>
            <a:ext uri="{FF2B5EF4-FFF2-40B4-BE49-F238E27FC236}">
              <a16:creationId xmlns:a16="http://schemas.microsoft.com/office/drawing/2014/main" id="{0F1184E7-AEC0-4E3E-AAA3-23EC122513C8}"/>
            </a:ext>
          </a:extLst>
        </xdr:cNvPr>
        <xdr:cNvSpPr>
          <a:spLocks noChangeArrowheads="1"/>
        </xdr:cNvSpPr>
      </xdr:nvSpPr>
      <xdr:spPr bwMode="auto">
        <a:xfrm>
          <a:off x="11380690" y="16830988"/>
          <a:ext cx="363322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272143</xdr:colOff>
      <xdr:row>85</xdr:row>
      <xdr:rowOff>115136</xdr:rowOff>
    </xdr:from>
    <xdr:to>
      <xdr:col>39</xdr:col>
      <xdr:colOff>0</xdr:colOff>
      <xdr:row>86</xdr:row>
      <xdr:rowOff>179915</xdr:rowOff>
    </xdr:to>
    <xdr:sp macro="" textlink="">
      <xdr:nvSpPr>
        <xdr:cNvPr id="2017" name="AutoShape 46">
          <a:extLst>
            <a:ext uri="{FF2B5EF4-FFF2-40B4-BE49-F238E27FC236}">
              <a16:creationId xmlns:a16="http://schemas.microsoft.com/office/drawing/2014/main" id="{DE06B6BB-6785-4445-96D6-4DFAE0A830B4}"/>
            </a:ext>
          </a:extLst>
        </xdr:cNvPr>
        <xdr:cNvSpPr>
          <a:spLocks noChangeArrowheads="1"/>
        </xdr:cNvSpPr>
      </xdr:nvSpPr>
      <xdr:spPr bwMode="auto">
        <a:xfrm>
          <a:off x="12026621" y="16841455"/>
          <a:ext cx="355879" cy="25318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865</xdr:colOff>
      <xdr:row>85</xdr:row>
      <xdr:rowOff>94202</xdr:rowOff>
    </xdr:from>
    <xdr:to>
      <xdr:col>41</xdr:col>
      <xdr:colOff>0</xdr:colOff>
      <xdr:row>86</xdr:row>
      <xdr:rowOff>179915</xdr:rowOff>
    </xdr:to>
    <xdr:sp macro="" textlink="">
      <xdr:nvSpPr>
        <xdr:cNvPr id="2018" name="AutoShape 46">
          <a:extLst>
            <a:ext uri="{FF2B5EF4-FFF2-40B4-BE49-F238E27FC236}">
              <a16:creationId xmlns:a16="http://schemas.microsoft.com/office/drawing/2014/main" id="{D34EF25A-F54C-47DF-AB01-E52D0213F334}"/>
            </a:ext>
          </a:extLst>
        </xdr:cNvPr>
        <xdr:cNvSpPr>
          <a:spLocks noChangeArrowheads="1"/>
        </xdr:cNvSpPr>
      </xdr:nvSpPr>
      <xdr:spPr bwMode="auto">
        <a:xfrm>
          <a:off x="12665975" y="16820521"/>
          <a:ext cx="344547" cy="2741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272143</xdr:colOff>
      <xdr:row>85</xdr:row>
      <xdr:rowOff>104669</xdr:rowOff>
    </xdr:from>
    <xdr:to>
      <xdr:col>43</xdr:col>
      <xdr:colOff>10584</xdr:colOff>
      <xdr:row>86</xdr:row>
      <xdr:rowOff>179916</xdr:rowOff>
    </xdr:to>
    <xdr:sp macro="" textlink="">
      <xdr:nvSpPr>
        <xdr:cNvPr id="2019" name="AutoShape 46">
          <a:extLst>
            <a:ext uri="{FF2B5EF4-FFF2-40B4-BE49-F238E27FC236}">
              <a16:creationId xmlns:a16="http://schemas.microsoft.com/office/drawing/2014/main" id="{E13DC523-FC36-4E12-AE50-5FFAC2491DAB}"/>
            </a:ext>
          </a:extLst>
        </xdr:cNvPr>
        <xdr:cNvSpPr>
          <a:spLocks noChangeArrowheads="1"/>
        </xdr:cNvSpPr>
      </xdr:nvSpPr>
      <xdr:spPr bwMode="auto">
        <a:xfrm>
          <a:off x="13282665" y="16830988"/>
          <a:ext cx="366463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6143</xdr:colOff>
      <xdr:row>85</xdr:row>
      <xdr:rowOff>29158</xdr:rowOff>
    </xdr:from>
    <xdr:to>
      <xdr:col>11</xdr:col>
      <xdr:colOff>0</xdr:colOff>
      <xdr:row>87</xdr:row>
      <xdr:rowOff>0</xdr:rowOff>
    </xdr:to>
    <xdr:sp macro="" textlink="">
      <xdr:nvSpPr>
        <xdr:cNvPr id="2020" name="AutoShape 46">
          <a:extLst>
            <a:ext uri="{FF2B5EF4-FFF2-40B4-BE49-F238E27FC236}">
              <a16:creationId xmlns:a16="http://schemas.microsoft.com/office/drawing/2014/main" id="{02084CA2-ACF0-47D2-AA0A-B7B54EA6EAD4}"/>
            </a:ext>
          </a:extLst>
        </xdr:cNvPr>
        <xdr:cNvSpPr>
          <a:spLocks noChangeArrowheads="1"/>
        </xdr:cNvSpPr>
      </xdr:nvSpPr>
      <xdr:spPr bwMode="auto">
        <a:xfrm>
          <a:off x="3223260" y="17193597"/>
          <a:ext cx="353475" cy="35961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85</xdr:row>
      <xdr:rowOff>46566</xdr:rowOff>
    </xdr:from>
    <xdr:to>
      <xdr:col>13</xdr:col>
      <xdr:colOff>0</xdr:colOff>
      <xdr:row>86</xdr:row>
      <xdr:rowOff>179916</xdr:rowOff>
    </xdr:to>
    <xdr:sp macro="" textlink="">
      <xdr:nvSpPr>
        <xdr:cNvPr id="2021" name="AutoShape 46">
          <a:extLst>
            <a:ext uri="{FF2B5EF4-FFF2-40B4-BE49-F238E27FC236}">
              <a16:creationId xmlns:a16="http://schemas.microsoft.com/office/drawing/2014/main" id="{E3F52F74-6074-4A4D-8E0C-0B30858A38E7}"/>
            </a:ext>
          </a:extLst>
        </xdr:cNvPr>
        <xdr:cNvSpPr>
          <a:spLocks noChangeArrowheads="1"/>
        </xdr:cNvSpPr>
      </xdr:nvSpPr>
      <xdr:spPr bwMode="auto">
        <a:xfrm>
          <a:off x="375285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85</xdr:row>
      <xdr:rowOff>57150</xdr:rowOff>
    </xdr:from>
    <xdr:to>
      <xdr:col>9</xdr:col>
      <xdr:colOff>0</xdr:colOff>
      <xdr:row>87</xdr:row>
      <xdr:rowOff>0</xdr:rowOff>
    </xdr:to>
    <xdr:sp macro="" textlink="">
      <xdr:nvSpPr>
        <xdr:cNvPr id="2022" name="AutoShape 46">
          <a:extLst>
            <a:ext uri="{FF2B5EF4-FFF2-40B4-BE49-F238E27FC236}">
              <a16:creationId xmlns:a16="http://schemas.microsoft.com/office/drawing/2014/main" id="{0BDD57D8-D6CD-4057-B617-948AB467F208}"/>
            </a:ext>
          </a:extLst>
        </xdr:cNvPr>
        <xdr:cNvSpPr>
          <a:spLocks noChangeArrowheads="1"/>
        </xdr:cNvSpPr>
      </xdr:nvSpPr>
      <xdr:spPr bwMode="auto">
        <a:xfrm>
          <a:off x="2409825" y="1629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85</xdr:row>
      <xdr:rowOff>57150</xdr:rowOff>
    </xdr:from>
    <xdr:to>
      <xdr:col>7</xdr:col>
      <xdr:colOff>0</xdr:colOff>
      <xdr:row>87</xdr:row>
      <xdr:rowOff>0</xdr:rowOff>
    </xdr:to>
    <xdr:sp macro="" textlink="">
      <xdr:nvSpPr>
        <xdr:cNvPr id="2023" name="AutoShape 46">
          <a:extLst>
            <a:ext uri="{FF2B5EF4-FFF2-40B4-BE49-F238E27FC236}">
              <a16:creationId xmlns:a16="http://schemas.microsoft.com/office/drawing/2014/main" id="{C85FAEA4-BE78-4872-BC9E-6E2876A01103}"/>
            </a:ext>
          </a:extLst>
        </xdr:cNvPr>
        <xdr:cNvSpPr>
          <a:spLocks noChangeArrowheads="1"/>
        </xdr:cNvSpPr>
      </xdr:nvSpPr>
      <xdr:spPr bwMode="auto">
        <a:xfrm>
          <a:off x="1819275" y="1629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85</xdr:row>
      <xdr:rowOff>57150</xdr:rowOff>
    </xdr:from>
    <xdr:to>
      <xdr:col>5</xdr:col>
      <xdr:colOff>0</xdr:colOff>
      <xdr:row>87</xdr:row>
      <xdr:rowOff>0</xdr:rowOff>
    </xdr:to>
    <xdr:sp macro="" textlink="">
      <xdr:nvSpPr>
        <xdr:cNvPr id="2024" name="AutoShape 46">
          <a:extLst>
            <a:ext uri="{FF2B5EF4-FFF2-40B4-BE49-F238E27FC236}">
              <a16:creationId xmlns:a16="http://schemas.microsoft.com/office/drawing/2014/main" id="{E06FC1F0-DC4C-4EC5-8E9D-B3305C1F58BC}"/>
            </a:ext>
          </a:extLst>
        </xdr:cNvPr>
        <xdr:cNvSpPr>
          <a:spLocks noChangeArrowheads="1"/>
        </xdr:cNvSpPr>
      </xdr:nvSpPr>
      <xdr:spPr bwMode="auto">
        <a:xfrm>
          <a:off x="1095375" y="1629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85</xdr:row>
      <xdr:rowOff>57150</xdr:rowOff>
    </xdr:from>
    <xdr:to>
      <xdr:col>3</xdr:col>
      <xdr:colOff>0</xdr:colOff>
      <xdr:row>87</xdr:row>
      <xdr:rowOff>0</xdr:rowOff>
    </xdr:to>
    <xdr:sp macro="" textlink="">
      <xdr:nvSpPr>
        <xdr:cNvPr id="2025" name="AutoShape 46">
          <a:extLst>
            <a:ext uri="{FF2B5EF4-FFF2-40B4-BE49-F238E27FC236}">
              <a16:creationId xmlns:a16="http://schemas.microsoft.com/office/drawing/2014/main" id="{E841A75E-C98B-4435-92FA-3D8CF06CB5E0}"/>
            </a:ext>
          </a:extLst>
        </xdr:cNvPr>
        <xdr:cNvSpPr>
          <a:spLocks noChangeArrowheads="1"/>
        </xdr:cNvSpPr>
      </xdr:nvSpPr>
      <xdr:spPr bwMode="auto">
        <a:xfrm>
          <a:off x="523875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26" name="Group 1008">
          <a:extLst>
            <a:ext uri="{FF2B5EF4-FFF2-40B4-BE49-F238E27FC236}">
              <a16:creationId xmlns:a16="http://schemas.microsoft.com/office/drawing/2014/main" id="{1692715E-BE5E-45F1-B4DF-023F27FC31E3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27" name="Straight Connector 2026">
            <a:extLst>
              <a:ext uri="{FF2B5EF4-FFF2-40B4-BE49-F238E27FC236}">
                <a16:creationId xmlns:a16="http://schemas.microsoft.com/office/drawing/2014/main" id="{AB3A50AC-7654-250F-F9F0-A4B1B71AA2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28" name="Straight Connector 529">
            <a:extLst>
              <a:ext uri="{FF2B5EF4-FFF2-40B4-BE49-F238E27FC236}">
                <a16:creationId xmlns:a16="http://schemas.microsoft.com/office/drawing/2014/main" id="{C254FD9F-FB53-9871-2228-C8CA24B1004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9" name="Straight Connector 531">
            <a:extLst>
              <a:ext uri="{FF2B5EF4-FFF2-40B4-BE49-F238E27FC236}">
                <a16:creationId xmlns:a16="http://schemas.microsoft.com/office/drawing/2014/main" id="{9996E926-4A44-C43F-6299-45AFFF32EE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0" name="Straight Connector 533">
            <a:extLst>
              <a:ext uri="{FF2B5EF4-FFF2-40B4-BE49-F238E27FC236}">
                <a16:creationId xmlns:a16="http://schemas.microsoft.com/office/drawing/2014/main" id="{999491DC-CBD8-40FC-A402-50A53E587F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1" name="Straight Connector 535">
            <a:extLst>
              <a:ext uri="{FF2B5EF4-FFF2-40B4-BE49-F238E27FC236}">
                <a16:creationId xmlns:a16="http://schemas.microsoft.com/office/drawing/2014/main" id="{005A72D4-4EFB-C6B1-7565-5F8D31A0A7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2" name="Straight Connector 537">
            <a:extLst>
              <a:ext uri="{FF2B5EF4-FFF2-40B4-BE49-F238E27FC236}">
                <a16:creationId xmlns:a16="http://schemas.microsoft.com/office/drawing/2014/main" id="{3CE64F5E-11DB-275B-39E9-D6E0533B7B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33" name="Group 1008">
          <a:extLst>
            <a:ext uri="{FF2B5EF4-FFF2-40B4-BE49-F238E27FC236}">
              <a16:creationId xmlns:a16="http://schemas.microsoft.com/office/drawing/2014/main" id="{81CD0839-5A2F-48F6-86DD-FE6479F02E00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34" name="Straight Connector 2033">
            <a:extLst>
              <a:ext uri="{FF2B5EF4-FFF2-40B4-BE49-F238E27FC236}">
                <a16:creationId xmlns:a16="http://schemas.microsoft.com/office/drawing/2014/main" id="{6CE2E8FD-D1F5-9C4C-DECA-F6DED88CF21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35" name="Straight Connector 529">
            <a:extLst>
              <a:ext uri="{FF2B5EF4-FFF2-40B4-BE49-F238E27FC236}">
                <a16:creationId xmlns:a16="http://schemas.microsoft.com/office/drawing/2014/main" id="{24553A6A-9216-A500-1B47-C0EE981F03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6" name="Straight Connector 531">
            <a:extLst>
              <a:ext uri="{FF2B5EF4-FFF2-40B4-BE49-F238E27FC236}">
                <a16:creationId xmlns:a16="http://schemas.microsoft.com/office/drawing/2014/main" id="{755E8F80-4A06-E15A-4774-87EC9C9ED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7" name="Straight Connector 533">
            <a:extLst>
              <a:ext uri="{FF2B5EF4-FFF2-40B4-BE49-F238E27FC236}">
                <a16:creationId xmlns:a16="http://schemas.microsoft.com/office/drawing/2014/main" id="{2A7D44D5-FACE-4A76-20A5-883B7C8FFE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8" name="Straight Connector 535">
            <a:extLst>
              <a:ext uri="{FF2B5EF4-FFF2-40B4-BE49-F238E27FC236}">
                <a16:creationId xmlns:a16="http://schemas.microsoft.com/office/drawing/2014/main" id="{6ED4C270-6C90-5E07-743B-F6F40214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9" name="Straight Connector 537">
            <a:extLst>
              <a:ext uri="{FF2B5EF4-FFF2-40B4-BE49-F238E27FC236}">
                <a16:creationId xmlns:a16="http://schemas.microsoft.com/office/drawing/2014/main" id="{42175F3F-DA83-DC89-B2D3-D09F408850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47625</xdr:rowOff>
    </xdr:to>
    <xdr:grpSp>
      <xdr:nvGrpSpPr>
        <xdr:cNvPr id="2040" name="Group 1008">
          <a:extLst>
            <a:ext uri="{FF2B5EF4-FFF2-40B4-BE49-F238E27FC236}">
              <a16:creationId xmlns:a16="http://schemas.microsoft.com/office/drawing/2014/main" id="{6DE0901A-3D34-4BF5-A513-AEF0CFDCA2AD}"/>
            </a:ext>
          </a:extLst>
        </xdr:cNvPr>
        <xdr:cNvGrpSpPr>
          <a:grpSpLocks/>
        </xdr:cNvGrpSpPr>
      </xdr:nvGrpSpPr>
      <xdr:grpSpPr bwMode="auto">
        <a:xfrm>
          <a:off x="1846684" y="19552687"/>
          <a:ext cx="0" cy="108662"/>
          <a:chOff x="5475762" y="47760700"/>
          <a:chExt cx="314325" cy="230209"/>
        </a:xfrm>
      </xdr:grpSpPr>
      <xdr:cxnSp macro="">
        <xdr:nvCxnSpPr>
          <xdr:cNvPr id="2041" name="Straight Connector 2040">
            <a:extLst>
              <a:ext uri="{FF2B5EF4-FFF2-40B4-BE49-F238E27FC236}">
                <a16:creationId xmlns:a16="http://schemas.microsoft.com/office/drawing/2014/main" id="{5C865B51-1B24-BF20-CC23-D556DB0ADD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2" name="Straight Connector 529">
            <a:extLst>
              <a:ext uri="{FF2B5EF4-FFF2-40B4-BE49-F238E27FC236}">
                <a16:creationId xmlns:a16="http://schemas.microsoft.com/office/drawing/2014/main" id="{A86F7BDD-1027-C55D-98A6-62E3A7B333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3" name="Straight Connector 531">
            <a:extLst>
              <a:ext uri="{FF2B5EF4-FFF2-40B4-BE49-F238E27FC236}">
                <a16:creationId xmlns:a16="http://schemas.microsoft.com/office/drawing/2014/main" id="{03715F56-57AF-0C54-868F-92A92BB180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4" name="Straight Connector 533">
            <a:extLst>
              <a:ext uri="{FF2B5EF4-FFF2-40B4-BE49-F238E27FC236}">
                <a16:creationId xmlns:a16="http://schemas.microsoft.com/office/drawing/2014/main" id="{FAECDEF2-D539-D5C4-606D-6840E5936B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5" name="Straight Connector 535">
            <a:extLst>
              <a:ext uri="{FF2B5EF4-FFF2-40B4-BE49-F238E27FC236}">
                <a16:creationId xmlns:a16="http://schemas.microsoft.com/office/drawing/2014/main" id="{39EB6EAF-A778-413B-E758-9D7FD1E4B5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6" name="Straight Connector 537">
            <a:extLst>
              <a:ext uri="{FF2B5EF4-FFF2-40B4-BE49-F238E27FC236}">
                <a16:creationId xmlns:a16="http://schemas.microsoft.com/office/drawing/2014/main" id="{E4951926-D0EF-0D21-8CBB-D5C9D08C34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57150</xdr:rowOff>
    </xdr:to>
    <xdr:grpSp>
      <xdr:nvGrpSpPr>
        <xdr:cNvPr id="2047" name="Group 1008">
          <a:extLst>
            <a:ext uri="{FF2B5EF4-FFF2-40B4-BE49-F238E27FC236}">
              <a16:creationId xmlns:a16="http://schemas.microsoft.com/office/drawing/2014/main" id="{13FF1C39-F7B9-4EF5-AC7B-2A1ECDA892DA}"/>
            </a:ext>
          </a:extLst>
        </xdr:cNvPr>
        <xdr:cNvGrpSpPr>
          <a:grpSpLocks/>
        </xdr:cNvGrpSpPr>
      </xdr:nvGrpSpPr>
      <xdr:grpSpPr bwMode="auto">
        <a:xfrm>
          <a:off x="1846684" y="19552687"/>
          <a:ext cx="0" cy="118187"/>
          <a:chOff x="5475762" y="47760700"/>
          <a:chExt cx="314325" cy="230209"/>
        </a:xfrm>
      </xdr:grpSpPr>
      <xdr:cxnSp macro="">
        <xdr:nvCxnSpPr>
          <xdr:cNvPr id="2048" name="Straight Connector 2047">
            <a:extLst>
              <a:ext uri="{FF2B5EF4-FFF2-40B4-BE49-F238E27FC236}">
                <a16:creationId xmlns:a16="http://schemas.microsoft.com/office/drawing/2014/main" id="{3A2CB420-C153-0299-05D9-D7A7EF8DF5D1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9" name="Straight Connector 529">
            <a:extLst>
              <a:ext uri="{FF2B5EF4-FFF2-40B4-BE49-F238E27FC236}">
                <a16:creationId xmlns:a16="http://schemas.microsoft.com/office/drawing/2014/main" id="{4C501E7C-46F3-3CC5-67A8-9A6FE9E919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0" name="Straight Connector 531">
            <a:extLst>
              <a:ext uri="{FF2B5EF4-FFF2-40B4-BE49-F238E27FC236}">
                <a16:creationId xmlns:a16="http://schemas.microsoft.com/office/drawing/2014/main" id="{F1C33C3A-2B82-97AD-6F84-A8491885F4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1" name="Straight Connector 533">
            <a:extLst>
              <a:ext uri="{FF2B5EF4-FFF2-40B4-BE49-F238E27FC236}">
                <a16:creationId xmlns:a16="http://schemas.microsoft.com/office/drawing/2014/main" id="{23F00532-C294-6B7C-39B1-6A87A2634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2" name="Straight Connector 535">
            <a:extLst>
              <a:ext uri="{FF2B5EF4-FFF2-40B4-BE49-F238E27FC236}">
                <a16:creationId xmlns:a16="http://schemas.microsoft.com/office/drawing/2014/main" id="{8765A71E-0F52-BB05-3DBC-F8866B5CF1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3" name="Straight Connector 537">
            <a:extLst>
              <a:ext uri="{FF2B5EF4-FFF2-40B4-BE49-F238E27FC236}">
                <a16:creationId xmlns:a16="http://schemas.microsoft.com/office/drawing/2014/main" id="{09C09DF5-6EA8-8B00-E4BE-DD4EE676B1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54" name="Group 1008">
          <a:extLst>
            <a:ext uri="{FF2B5EF4-FFF2-40B4-BE49-F238E27FC236}">
              <a16:creationId xmlns:a16="http://schemas.microsoft.com/office/drawing/2014/main" id="{EE84755F-0F35-42EB-B729-B88414561F95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55" name="Straight Connector 2054">
            <a:extLst>
              <a:ext uri="{FF2B5EF4-FFF2-40B4-BE49-F238E27FC236}">
                <a16:creationId xmlns:a16="http://schemas.microsoft.com/office/drawing/2014/main" id="{3C4DC4E6-B55D-D318-7B60-7443CC152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56" name="Straight Connector 529">
            <a:extLst>
              <a:ext uri="{FF2B5EF4-FFF2-40B4-BE49-F238E27FC236}">
                <a16:creationId xmlns:a16="http://schemas.microsoft.com/office/drawing/2014/main" id="{A429E55E-C374-1A5A-3F69-E96F554BD1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7" name="Straight Connector 531">
            <a:extLst>
              <a:ext uri="{FF2B5EF4-FFF2-40B4-BE49-F238E27FC236}">
                <a16:creationId xmlns:a16="http://schemas.microsoft.com/office/drawing/2014/main" id="{E6F623FC-FBCD-2EB9-6189-18D8848A1B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8" name="Straight Connector 533">
            <a:extLst>
              <a:ext uri="{FF2B5EF4-FFF2-40B4-BE49-F238E27FC236}">
                <a16:creationId xmlns:a16="http://schemas.microsoft.com/office/drawing/2014/main" id="{4020BDD6-E171-2F53-7592-AFCCE2A311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9" name="Straight Connector 535">
            <a:extLst>
              <a:ext uri="{FF2B5EF4-FFF2-40B4-BE49-F238E27FC236}">
                <a16:creationId xmlns:a16="http://schemas.microsoft.com/office/drawing/2014/main" id="{7E303BDE-A73B-94F0-7EFD-6998B15FB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0" name="Straight Connector 537">
            <a:extLst>
              <a:ext uri="{FF2B5EF4-FFF2-40B4-BE49-F238E27FC236}">
                <a16:creationId xmlns:a16="http://schemas.microsoft.com/office/drawing/2014/main" id="{84A42E2C-42CE-0BA8-AB27-9D5637D11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1" name="Group 1008">
          <a:extLst>
            <a:ext uri="{FF2B5EF4-FFF2-40B4-BE49-F238E27FC236}">
              <a16:creationId xmlns:a16="http://schemas.microsoft.com/office/drawing/2014/main" id="{37853DC7-9740-47BC-AC8C-F6A5E2F8E291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62" name="Straight Connector 2061">
            <a:extLst>
              <a:ext uri="{FF2B5EF4-FFF2-40B4-BE49-F238E27FC236}">
                <a16:creationId xmlns:a16="http://schemas.microsoft.com/office/drawing/2014/main" id="{6FF51824-E7F7-9CC4-1328-512FDBB9C7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63" name="Straight Connector 529">
            <a:extLst>
              <a:ext uri="{FF2B5EF4-FFF2-40B4-BE49-F238E27FC236}">
                <a16:creationId xmlns:a16="http://schemas.microsoft.com/office/drawing/2014/main" id="{04CF406C-D252-D95B-5696-9F308804AB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4" name="Straight Connector 531">
            <a:extLst>
              <a:ext uri="{FF2B5EF4-FFF2-40B4-BE49-F238E27FC236}">
                <a16:creationId xmlns:a16="http://schemas.microsoft.com/office/drawing/2014/main" id="{EC2DDC6A-9381-BEEF-4DBD-6AD5F94BED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5" name="Straight Connector 533">
            <a:extLst>
              <a:ext uri="{FF2B5EF4-FFF2-40B4-BE49-F238E27FC236}">
                <a16:creationId xmlns:a16="http://schemas.microsoft.com/office/drawing/2014/main" id="{2A248FFF-0B72-B0C5-E9E3-88AC5E5286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6" name="Straight Connector 535">
            <a:extLst>
              <a:ext uri="{FF2B5EF4-FFF2-40B4-BE49-F238E27FC236}">
                <a16:creationId xmlns:a16="http://schemas.microsoft.com/office/drawing/2014/main" id="{C613422D-458A-AD96-B71D-876F7CDE83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7" name="Straight Connector 537">
            <a:extLst>
              <a:ext uri="{FF2B5EF4-FFF2-40B4-BE49-F238E27FC236}">
                <a16:creationId xmlns:a16="http://schemas.microsoft.com/office/drawing/2014/main" id="{E81B79EC-1D61-E56A-EC50-D1FBFFEE5B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8" name="Group 1008">
          <a:extLst>
            <a:ext uri="{FF2B5EF4-FFF2-40B4-BE49-F238E27FC236}">
              <a16:creationId xmlns:a16="http://schemas.microsoft.com/office/drawing/2014/main" id="{1936CEDD-70BA-416F-81AB-D2AF998F5DBA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69" name="Straight Connector 2068">
            <a:extLst>
              <a:ext uri="{FF2B5EF4-FFF2-40B4-BE49-F238E27FC236}">
                <a16:creationId xmlns:a16="http://schemas.microsoft.com/office/drawing/2014/main" id="{A5F83C8C-6B93-32DA-F48D-B7E10B88429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0" name="Straight Connector 529">
            <a:extLst>
              <a:ext uri="{FF2B5EF4-FFF2-40B4-BE49-F238E27FC236}">
                <a16:creationId xmlns:a16="http://schemas.microsoft.com/office/drawing/2014/main" id="{4D7F8079-CE5D-98B0-8E40-C94D556DE5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1" name="Straight Connector 531">
            <a:extLst>
              <a:ext uri="{FF2B5EF4-FFF2-40B4-BE49-F238E27FC236}">
                <a16:creationId xmlns:a16="http://schemas.microsoft.com/office/drawing/2014/main" id="{DFC72066-90D2-1833-89DA-3681E09266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2" name="Straight Connector 533">
            <a:extLst>
              <a:ext uri="{FF2B5EF4-FFF2-40B4-BE49-F238E27FC236}">
                <a16:creationId xmlns:a16="http://schemas.microsoft.com/office/drawing/2014/main" id="{0247DB03-B726-E026-94E0-68280F5709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3" name="Straight Connector 535">
            <a:extLst>
              <a:ext uri="{FF2B5EF4-FFF2-40B4-BE49-F238E27FC236}">
                <a16:creationId xmlns:a16="http://schemas.microsoft.com/office/drawing/2014/main" id="{D5AAA31C-022F-7FC4-6874-9957E6EC6B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4" name="Straight Connector 537">
            <a:extLst>
              <a:ext uri="{FF2B5EF4-FFF2-40B4-BE49-F238E27FC236}">
                <a16:creationId xmlns:a16="http://schemas.microsoft.com/office/drawing/2014/main" id="{B976C783-51C8-C2CF-BA86-7C7839B609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75" name="Group 1008">
          <a:extLst>
            <a:ext uri="{FF2B5EF4-FFF2-40B4-BE49-F238E27FC236}">
              <a16:creationId xmlns:a16="http://schemas.microsoft.com/office/drawing/2014/main" id="{AE3BE2CF-898D-40BB-8CE7-7FE0A3886AB0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76" name="Straight Connector 2075">
            <a:extLst>
              <a:ext uri="{FF2B5EF4-FFF2-40B4-BE49-F238E27FC236}">
                <a16:creationId xmlns:a16="http://schemas.microsoft.com/office/drawing/2014/main" id="{C5F6AEB6-8054-2F20-12A7-DC169B21E52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7" name="Straight Connector 529">
            <a:extLst>
              <a:ext uri="{FF2B5EF4-FFF2-40B4-BE49-F238E27FC236}">
                <a16:creationId xmlns:a16="http://schemas.microsoft.com/office/drawing/2014/main" id="{9BDD04E1-068F-457C-94A2-A29297BF32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8" name="Straight Connector 531">
            <a:extLst>
              <a:ext uri="{FF2B5EF4-FFF2-40B4-BE49-F238E27FC236}">
                <a16:creationId xmlns:a16="http://schemas.microsoft.com/office/drawing/2014/main" id="{A3E68597-352F-4198-B85C-69347E3BAE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9" name="Straight Connector 533">
            <a:extLst>
              <a:ext uri="{FF2B5EF4-FFF2-40B4-BE49-F238E27FC236}">
                <a16:creationId xmlns:a16="http://schemas.microsoft.com/office/drawing/2014/main" id="{14C9DA08-69C0-958D-6BFA-155608CEAC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0" name="Straight Connector 535">
            <a:extLst>
              <a:ext uri="{FF2B5EF4-FFF2-40B4-BE49-F238E27FC236}">
                <a16:creationId xmlns:a16="http://schemas.microsoft.com/office/drawing/2014/main" id="{CB1EA12E-CC7D-7170-7B40-AFEC54C2CD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1" name="Straight Connector 537">
            <a:extLst>
              <a:ext uri="{FF2B5EF4-FFF2-40B4-BE49-F238E27FC236}">
                <a16:creationId xmlns:a16="http://schemas.microsoft.com/office/drawing/2014/main" id="{21E35F4A-A25B-8CF4-B03D-D03ADB901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2" name="Group 1008">
          <a:extLst>
            <a:ext uri="{FF2B5EF4-FFF2-40B4-BE49-F238E27FC236}">
              <a16:creationId xmlns:a16="http://schemas.microsoft.com/office/drawing/2014/main" id="{0FF3791B-D02E-46F2-A2F1-45FDEFF8ECD5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83" name="Straight Connector 2082">
            <a:extLst>
              <a:ext uri="{FF2B5EF4-FFF2-40B4-BE49-F238E27FC236}">
                <a16:creationId xmlns:a16="http://schemas.microsoft.com/office/drawing/2014/main" id="{84642D66-5030-8600-7689-A68001BC44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4" name="Straight Connector 529">
            <a:extLst>
              <a:ext uri="{FF2B5EF4-FFF2-40B4-BE49-F238E27FC236}">
                <a16:creationId xmlns:a16="http://schemas.microsoft.com/office/drawing/2014/main" id="{2366A622-A8F5-42EB-0617-382D33DA88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5" name="Straight Connector 531">
            <a:extLst>
              <a:ext uri="{FF2B5EF4-FFF2-40B4-BE49-F238E27FC236}">
                <a16:creationId xmlns:a16="http://schemas.microsoft.com/office/drawing/2014/main" id="{95106EAF-66B4-929F-26D2-36513D69E4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6" name="Straight Connector 533">
            <a:extLst>
              <a:ext uri="{FF2B5EF4-FFF2-40B4-BE49-F238E27FC236}">
                <a16:creationId xmlns:a16="http://schemas.microsoft.com/office/drawing/2014/main" id="{EA8E17FA-B65C-FABE-467F-6A23CD872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7" name="Straight Connector 535">
            <a:extLst>
              <a:ext uri="{FF2B5EF4-FFF2-40B4-BE49-F238E27FC236}">
                <a16:creationId xmlns:a16="http://schemas.microsoft.com/office/drawing/2014/main" id="{1FF4A87F-C1CC-3290-A0EF-C2254AC8C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8" name="Straight Connector 537">
            <a:extLst>
              <a:ext uri="{FF2B5EF4-FFF2-40B4-BE49-F238E27FC236}">
                <a16:creationId xmlns:a16="http://schemas.microsoft.com/office/drawing/2014/main" id="{C6E7FC1D-1D24-C1BC-6AB4-F4B8C95A32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9" name="Group 1008">
          <a:extLst>
            <a:ext uri="{FF2B5EF4-FFF2-40B4-BE49-F238E27FC236}">
              <a16:creationId xmlns:a16="http://schemas.microsoft.com/office/drawing/2014/main" id="{D51A300F-DDA6-44AF-A1BC-8EDA01108CAA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90" name="Straight Connector 2089">
            <a:extLst>
              <a:ext uri="{FF2B5EF4-FFF2-40B4-BE49-F238E27FC236}">
                <a16:creationId xmlns:a16="http://schemas.microsoft.com/office/drawing/2014/main" id="{25C998EB-3FD9-5088-4ECF-FF21A9BAF92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1" name="Straight Connector 529">
            <a:extLst>
              <a:ext uri="{FF2B5EF4-FFF2-40B4-BE49-F238E27FC236}">
                <a16:creationId xmlns:a16="http://schemas.microsoft.com/office/drawing/2014/main" id="{CA7A3694-BB7B-FD7E-7098-37D939891C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2" name="Straight Connector 531">
            <a:extLst>
              <a:ext uri="{FF2B5EF4-FFF2-40B4-BE49-F238E27FC236}">
                <a16:creationId xmlns:a16="http://schemas.microsoft.com/office/drawing/2014/main" id="{60C1796A-BE4F-4209-DDAE-D5D8E56A6E9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3" name="Straight Connector 533">
            <a:extLst>
              <a:ext uri="{FF2B5EF4-FFF2-40B4-BE49-F238E27FC236}">
                <a16:creationId xmlns:a16="http://schemas.microsoft.com/office/drawing/2014/main" id="{C756F064-8A05-5540-9FA0-11592124EA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4" name="Straight Connector 535">
            <a:extLst>
              <a:ext uri="{FF2B5EF4-FFF2-40B4-BE49-F238E27FC236}">
                <a16:creationId xmlns:a16="http://schemas.microsoft.com/office/drawing/2014/main" id="{2FB6A319-A9F7-C081-0310-7E456258C9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5" name="Straight Connector 537">
            <a:extLst>
              <a:ext uri="{FF2B5EF4-FFF2-40B4-BE49-F238E27FC236}">
                <a16:creationId xmlns:a16="http://schemas.microsoft.com/office/drawing/2014/main" id="{40C52A30-8421-99B6-D0F3-E21DA21A80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96" name="Group 1008">
          <a:extLst>
            <a:ext uri="{FF2B5EF4-FFF2-40B4-BE49-F238E27FC236}">
              <a16:creationId xmlns:a16="http://schemas.microsoft.com/office/drawing/2014/main" id="{A5C73127-EA2C-4C72-AB54-B4D574D01E42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97" name="Straight Connector 2096">
            <a:extLst>
              <a:ext uri="{FF2B5EF4-FFF2-40B4-BE49-F238E27FC236}">
                <a16:creationId xmlns:a16="http://schemas.microsoft.com/office/drawing/2014/main" id="{7FFD60F8-CB9C-456D-47FD-48449A22EE9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8" name="Straight Connector 529">
            <a:extLst>
              <a:ext uri="{FF2B5EF4-FFF2-40B4-BE49-F238E27FC236}">
                <a16:creationId xmlns:a16="http://schemas.microsoft.com/office/drawing/2014/main" id="{3E6182CE-5EE6-D4FB-89C4-AB9BF47B63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9" name="Straight Connector 531">
            <a:extLst>
              <a:ext uri="{FF2B5EF4-FFF2-40B4-BE49-F238E27FC236}">
                <a16:creationId xmlns:a16="http://schemas.microsoft.com/office/drawing/2014/main" id="{89F66065-157D-858F-3BA1-A1F8E3AADF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0" name="Straight Connector 533">
            <a:extLst>
              <a:ext uri="{FF2B5EF4-FFF2-40B4-BE49-F238E27FC236}">
                <a16:creationId xmlns:a16="http://schemas.microsoft.com/office/drawing/2014/main" id="{4C5DA63A-5E50-C693-7394-5A608C561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1" name="Straight Connector 535">
            <a:extLst>
              <a:ext uri="{FF2B5EF4-FFF2-40B4-BE49-F238E27FC236}">
                <a16:creationId xmlns:a16="http://schemas.microsoft.com/office/drawing/2014/main" id="{09D291D8-75C2-56FF-7662-BF53B5653B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2" name="Straight Connector 537">
            <a:extLst>
              <a:ext uri="{FF2B5EF4-FFF2-40B4-BE49-F238E27FC236}">
                <a16:creationId xmlns:a16="http://schemas.microsoft.com/office/drawing/2014/main" id="{0C1F8A87-0BD6-8CCF-946C-B32D2BFB19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03" name="Group 1008">
          <a:extLst>
            <a:ext uri="{FF2B5EF4-FFF2-40B4-BE49-F238E27FC236}">
              <a16:creationId xmlns:a16="http://schemas.microsoft.com/office/drawing/2014/main" id="{63B0B1DB-8F3C-41B1-BE1B-0F45ABBA124C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04" name="Straight Connector 2103">
            <a:extLst>
              <a:ext uri="{FF2B5EF4-FFF2-40B4-BE49-F238E27FC236}">
                <a16:creationId xmlns:a16="http://schemas.microsoft.com/office/drawing/2014/main" id="{C7002D1D-A39F-F38E-DF9C-B9E3B775F8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05" name="Straight Connector 529">
            <a:extLst>
              <a:ext uri="{FF2B5EF4-FFF2-40B4-BE49-F238E27FC236}">
                <a16:creationId xmlns:a16="http://schemas.microsoft.com/office/drawing/2014/main" id="{C50388B7-9A34-A3AE-C8E8-82F6FAAFF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6" name="Straight Connector 531">
            <a:extLst>
              <a:ext uri="{FF2B5EF4-FFF2-40B4-BE49-F238E27FC236}">
                <a16:creationId xmlns:a16="http://schemas.microsoft.com/office/drawing/2014/main" id="{D8EFDE92-5662-51D3-FC70-75F99ED2F2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7" name="Straight Connector 533">
            <a:extLst>
              <a:ext uri="{FF2B5EF4-FFF2-40B4-BE49-F238E27FC236}">
                <a16:creationId xmlns:a16="http://schemas.microsoft.com/office/drawing/2014/main" id="{E8766A9D-7883-BFDA-3BCA-3B36F62AA1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8" name="Straight Connector 535">
            <a:extLst>
              <a:ext uri="{FF2B5EF4-FFF2-40B4-BE49-F238E27FC236}">
                <a16:creationId xmlns:a16="http://schemas.microsoft.com/office/drawing/2014/main" id="{BC3C0B62-35A5-51AC-68E5-5377B9E98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9" name="Straight Connector 537">
            <a:extLst>
              <a:ext uri="{FF2B5EF4-FFF2-40B4-BE49-F238E27FC236}">
                <a16:creationId xmlns:a16="http://schemas.microsoft.com/office/drawing/2014/main" id="{97DE8556-AD7F-93F5-5AEE-84BE9A2B91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0" name="Group 1008">
          <a:extLst>
            <a:ext uri="{FF2B5EF4-FFF2-40B4-BE49-F238E27FC236}">
              <a16:creationId xmlns:a16="http://schemas.microsoft.com/office/drawing/2014/main" id="{BA67B195-1AD7-4BF2-ACB0-E95D02032C71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11" name="Straight Connector 2110">
            <a:extLst>
              <a:ext uri="{FF2B5EF4-FFF2-40B4-BE49-F238E27FC236}">
                <a16:creationId xmlns:a16="http://schemas.microsoft.com/office/drawing/2014/main" id="{C9D2EA65-6C20-907F-8526-AD496339E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2" name="Straight Connector 529">
            <a:extLst>
              <a:ext uri="{FF2B5EF4-FFF2-40B4-BE49-F238E27FC236}">
                <a16:creationId xmlns:a16="http://schemas.microsoft.com/office/drawing/2014/main" id="{8511B59D-644A-4AF0-4A9C-FD3C27AC23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3" name="Straight Connector 531">
            <a:extLst>
              <a:ext uri="{FF2B5EF4-FFF2-40B4-BE49-F238E27FC236}">
                <a16:creationId xmlns:a16="http://schemas.microsoft.com/office/drawing/2014/main" id="{D89A2A8A-49CA-262C-EE6F-1C9AD3182F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4" name="Straight Connector 533">
            <a:extLst>
              <a:ext uri="{FF2B5EF4-FFF2-40B4-BE49-F238E27FC236}">
                <a16:creationId xmlns:a16="http://schemas.microsoft.com/office/drawing/2014/main" id="{448548B5-45BF-1845-56FF-413DCBC2D9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5" name="Straight Connector 535">
            <a:extLst>
              <a:ext uri="{FF2B5EF4-FFF2-40B4-BE49-F238E27FC236}">
                <a16:creationId xmlns:a16="http://schemas.microsoft.com/office/drawing/2014/main" id="{E0E0FC52-114A-77CD-E38E-B894ECB5CB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6" name="Straight Connector 537">
            <a:extLst>
              <a:ext uri="{FF2B5EF4-FFF2-40B4-BE49-F238E27FC236}">
                <a16:creationId xmlns:a16="http://schemas.microsoft.com/office/drawing/2014/main" id="{5B7C1713-5EF8-66FF-A86B-233061E3B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7" name="Group 1008">
          <a:extLst>
            <a:ext uri="{FF2B5EF4-FFF2-40B4-BE49-F238E27FC236}">
              <a16:creationId xmlns:a16="http://schemas.microsoft.com/office/drawing/2014/main" id="{46082082-8BC9-490A-A0FE-980AD736928B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18" name="Straight Connector 2117">
            <a:extLst>
              <a:ext uri="{FF2B5EF4-FFF2-40B4-BE49-F238E27FC236}">
                <a16:creationId xmlns:a16="http://schemas.microsoft.com/office/drawing/2014/main" id="{018C5A7C-56CF-F692-D081-BA87471D95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9" name="Straight Connector 529">
            <a:extLst>
              <a:ext uri="{FF2B5EF4-FFF2-40B4-BE49-F238E27FC236}">
                <a16:creationId xmlns:a16="http://schemas.microsoft.com/office/drawing/2014/main" id="{5D64D1CE-2F31-77E4-128C-0056B8AA967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0" name="Straight Connector 531">
            <a:extLst>
              <a:ext uri="{FF2B5EF4-FFF2-40B4-BE49-F238E27FC236}">
                <a16:creationId xmlns:a16="http://schemas.microsoft.com/office/drawing/2014/main" id="{D27BF48C-686E-C9E3-BA84-D5295848C21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1" name="Straight Connector 533">
            <a:extLst>
              <a:ext uri="{FF2B5EF4-FFF2-40B4-BE49-F238E27FC236}">
                <a16:creationId xmlns:a16="http://schemas.microsoft.com/office/drawing/2014/main" id="{7C574BBF-0C9E-BFAA-EEA8-3B817683CC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2" name="Straight Connector 535">
            <a:extLst>
              <a:ext uri="{FF2B5EF4-FFF2-40B4-BE49-F238E27FC236}">
                <a16:creationId xmlns:a16="http://schemas.microsoft.com/office/drawing/2014/main" id="{33B8B135-944A-DD37-60F0-315110D0F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3" name="Straight Connector 537">
            <a:extLst>
              <a:ext uri="{FF2B5EF4-FFF2-40B4-BE49-F238E27FC236}">
                <a16:creationId xmlns:a16="http://schemas.microsoft.com/office/drawing/2014/main" id="{1778156C-A154-19C5-3C54-DD34C1F1B1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24" name="Group 1008">
          <a:extLst>
            <a:ext uri="{FF2B5EF4-FFF2-40B4-BE49-F238E27FC236}">
              <a16:creationId xmlns:a16="http://schemas.microsoft.com/office/drawing/2014/main" id="{7B9D00CF-A56D-404C-B2A9-67B5F625FC6E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25" name="Straight Connector 2124">
            <a:extLst>
              <a:ext uri="{FF2B5EF4-FFF2-40B4-BE49-F238E27FC236}">
                <a16:creationId xmlns:a16="http://schemas.microsoft.com/office/drawing/2014/main" id="{898D97D4-6149-E5F2-8048-64124E22A9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26" name="Straight Connector 529">
            <a:extLst>
              <a:ext uri="{FF2B5EF4-FFF2-40B4-BE49-F238E27FC236}">
                <a16:creationId xmlns:a16="http://schemas.microsoft.com/office/drawing/2014/main" id="{9D82C267-0D3E-DA1A-44A6-DAC600243D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7" name="Straight Connector 531">
            <a:extLst>
              <a:ext uri="{FF2B5EF4-FFF2-40B4-BE49-F238E27FC236}">
                <a16:creationId xmlns:a16="http://schemas.microsoft.com/office/drawing/2014/main" id="{0D9C2CF0-A436-EE57-33A3-B4EDA2BD7F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8" name="Straight Connector 533">
            <a:extLst>
              <a:ext uri="{FF2B5EF4-FFF2-40B4-BE49-F238E27FC236}">
                <a16:creationId xmlns:a16="http://schemas.microsoft.com/office/drawing/2014/main" id="{1AC815E2-2AAE-0901-BABA-FF2E0AF07B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9" name="Straight Connector 535">
            <a:extLst>
              <a:ext uri="{FF2B5EF4-FFF2-40B4-BE49-F238E27FC236}">
                <a16:creationId xmlns:a16="http://schemas.microsoft.com/office/drawing/2014/main" id="{1582392D-4FCA-3189-F86C-C09F64AC26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0" name="Straight Connector 537">
            <a:extLst>
              <a:ext uri="{FF2B5EF4-FFF2-40B4-BE49-F238E27FC236}">
                <a16:creationId xmlns:a16="http://schemas.microsoft.com/office/drawing/2014/main" id="{3D67F191-2FE7-C766-3350-21945DC943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1" name="Group 1008">
          <a:extLst>
            <a:ext uri="{FF2B5EF4-FFF2-40B4-BE49-F238E27FC236}">
              <a16:creationId xmlns:a16="http://schemas.microsoft.com/office/drawing/2014/main" id="{66F948C5-D257-4054-889C-A1AD2DCBA780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32" name="Straight Connector 2131">
            <a:extLst>
              <a:ext uri="{FF2B5EF4-FFF2-40B4-BE49-F238E27FC236}">
                <a16:creationId xmlns:a16="http://schemas.microsoft.com/office/drawing/2014/main" id="{BA467A1C-9227-EBFF-F6F4-84A6A5E061B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33" name="Straight Connector 529">
            <a:extLst>
              <a:ext uri="{FF2B5EF4-FFF2-40B4-BE49-F238E27FC236}">
                <a16:creationId xmlns:a16="http://schemas.microsoft.com/office/drawing/2014/main" id="{74C1B4A3-EBD6-D18F-ACE5-64B2E13C44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4" name="Straight Connector 531">
            <a:extLst>
              <a:ext uri="{FF2B5EF4-FFF2-40B4-BE49-F238E27FC236}">
                <a16:creationId xmlns:a16="http://schemas.microsoft.com/office/drawing/2014/main" id="{D25EE82E-073A-B679-8647-57444E6378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5" name="Straight Connector 533">
            <a:extLst>
              <a:ext uri="{FF2B5EF4-FFF2-40B4-BE49-F238E27FC236}">
                <a16:creationId xmlns:a16="http://schemas.microsoft.com/office/drawing/2014/main" id="{05A87879-1122-46A5-7AAA-490198CF6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6" name="Straight Connector 535">
            <a:extLst>
              <a:ext uri="{FF2B5EF4-FFF2-40B4-BE49-F238E27FC236}">
                <a16:creationId xmlns:a16="http://schemas.microsoft.com/office/drawing/2014/main" id="{A75E5593-95DD-231C-BB1A-6C54C6ACB6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7" name="Straight Connector 537">
            <a:extLst>
              <a:ext uri="{FF2B5EF4-FFF2-40B4-BE49-F238E27FC236}">
                <a16:creationId xmlns:a16="http://schemas.microsoft.com/office/drawing/2014/main" id="{C14B4BC9-421D-3A1C-3F7B-255E3027D5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8" name="Group 1008">
          <a:extLst>
            <a:ext uri="{FF2B5EF4-FFF2-40B4-BE49-F238E27FC236}">
              <a16:creationId xmlns:a16="http://schemas.microsoft.com/office/drawing/2014/main" id="{7936FBCB-224E-4DF0-ADCE-FBEE6AC55E57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39" name="Straight Connector 2138">
            <a:extLst>
              <a:ext uri="{FF2B5EF4-FFF2-40B4-BE49-F238E27FC236}">
                <a16:creationId xmlns:a16="http://schemas.microsoft.com/office/drawing/2014/main" id="{BAD30083-8781-F0A2-F3A1-1E62F8543C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0" name="Straight Connector 529">
            <a:extLst>
              <a:ext uri="{FF2B5EF4-FFF2-40B4-BE49-F238E27FC236}">
                <a16:creationId xmlns:a16="http://schemas.microsoft.com/office/drawing/2014/main" id="{90AF166B-49A4-5E16-4175-C3B16C6995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1" name="Straight Connector 531">
            <a:extLst>
              <a:ext uri="{FF2B5EF4-FFF2-40B4-BE49-F238E27FC236}">
                <a16:creationId xmlns:a16="http://schemas.microsoft.com/office/drawing/2014/main" id="{6A7C6F60-0E2E-0DF7-2603-92FB53262E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2" name="Straight Connector 533">
            <a:extLst>
              <a:ext uri="{FF2B5EF4-FFF2-40B4-BE49-F238E27FC236}">
                <a16:creationId xmlns:a16="http://schemas.microsoft.com/office/drawing/2014/main" id="{5BA056F3-E82D-C54E-DB9E-79968AFD43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3" name="Straight Connector 535">
            <a:extLst>
              <a:ext uri="{FF2B5EF4-FFF2-40B4-BE49-F238E27FC236}">
                <a16:creationId xmlns:a16="http://schemas.microsoft.com/office/drawing/2014/main" id="{254ABA41-B64C-31ED-0A2C-F998B8F8F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4" name="Straight Connector 537">
            <a:extLst>
              <a:ext uri="{FF2B5EF4-FFF2-40B4-BE49-F238E27FC236}">
                <a16:creationId xmlns:a16="http://schemas.microsoft.com/office/drawing/2014/main" id="{38CEEBE3-EDDA-1DEF-1F3D-582CE8D1A1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45" name="Group 1008">
          <a:extLst>
            <a:ext uri="{FF2B5EF4-FFF2-40B4-BE49-F238E27FC236}">
              <a16:creationId xmlns:a16="http://schemas.microsoft.com/office/drawing/2014/main" id="{3A71D5E6-A34F-4BB5-8149-A71AF874A05F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46" name="Straight Connector 2145">
            <a:extLst>
              <a:ext uri="{FF2B5EF4-FFF2-40B4-BE49-F238E27FC236}">
                <a16:creationId xmlns:a16="http://schemas.microsoft.com/office/drawing/2014/main" id="{CA987575-442B-1CEF-8B41-AA8E088F34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7" name="Straight Connector 529">
            <a:extLst>
              <a:ext uri="{FF2B5EF4-FFF2-40B4-BE49-F238E27FC236}">
                <a16:creationId xmlns:a16="http://schemas.microsoft.com/office/drawing/2014/main" id="{3AAF0B83-FC29-9651-6851-274078BBAD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8" name="Straight Connector 531">
            <a:extLst>
              <a:ext uri="{FF2B5EF4-FFF2-40B4-BE49-F238E27FC236}">
                <a16:creationId xmlns:a16="http://schemas.microsoft.com/office/drawing/2014/main" id="{FC5BDA9D-C5CD-B7A5-DADC-C40D86B55E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9" name="Straight Connector 533">
            <a:extLst>
              <a:ext uri="{FF2B5EF4-FFF2-40B4-BE49-F238E27FC236}">
                <a16:creationId xmlns:a16="http://schemas.microsoft.com/office/drawing/2014/main" id="{AA65B3E5-E03A-3098-7FF6-2D060460A1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0" name="Straight Connector 535">
            <a:extLst>
              <a:ext uri="{FF2B5EF4-FFF2-40B4-BE49-F238E27FC236}">
                <a16:creationId xmlns:a16="http://schemas.microsoft.com/office/drawing/2014/main" id="{AF845E15-31AD-070E-1F8A-B838CC63E4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1" name="Straight Connector 537">
            <a:extLst>
              <a:ext uri="{FF2B5EF4-FFF2-40B4-BE49-F238E27FC236}">
                <a16:creationId xmlns:a16="http://schemas.microsoft.com/office/drawing/2014/main" id="{10710AA2-8EE2-3F95-598E-474302A1A5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2" name="Group 1008">
          <a:extLst>
            <a:ext uri="{FF2B5EF4-FFF2-40B4-BE49-F238E27FC236}">
              <a16:creationId xmlns:a16="http://schemas.microsoft.com/office/drawing/2014/main" id="{8A47EA44-F3C0-4FA7-963D-67A5E25B3946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53" name="Straight Connector 2152">
            <a:extLst>
              <a:ext uri="{FF2B5EF4-FFF2-40B4-BE49-F238E27FC236}">
                <a16:creationId xmlns:a16="http://schemas.microsoft.com/office/drawing/2014/main" id="{A418D108-6267-78AE-4D0D-B091FCB5C92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4" name="Straight Connector 529">
            <a:extLst>
              <a:ext uri="{FF2B5EF4-FFF2-40B4-BE49-F238E27FC236}">
                <a16:creationId xmlns:a16="http://schemas.microsoft.com/office/drawing/2014/main" id="{F0607F17-CE74-14C4-2481-EEC1CBEB2E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5" name="Straight Connector 531">
            <a:extLst>
              <a:ext uri="{FF2B5EF4-FFF2-40B4-BE49-F238E27FC236}">
                <a16:creationId xmlns:a16="http://schemas.microsoft.com/office/drawing/2014/main" id="{C999A0FF-2A08-C1B4-E716-C516F7439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6" name="Straight Connector 533">
            <a:extLst>
              <a:ext uri="{FF2B5EF4-FFF2-40B4-BE49-F238E27FC236}">
                <a16:creationId xmlns:a16="http://schemas.microsoft.com/office/drawing/2014/main" id="{382F9D12-0FD6-FC2D-5F9C-6622E8B196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7" name="Straight Connector 535">
            <a:extLst>
              <a:ext uri="{FF2B5EF4-FFF2-40B4-BE49-F238E27FC236}">
                <a16:creationId xmlns:a16="http://schemas.microsoft.com/office/drawing/2014/main" id="{575D502B-B6FC-DA14-65A9-19ABF679CF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8" name="Straight Connector 537">
            <a:extLst>
              <a:ext uri="{FF2B5EF4-FFF2-40B4-BE49-F238E27FC236}">
                <a16:creationId xmlns:a16="http://schemas.microsoft.com/office/drawing/2014/main" id="{5504D4F3-27DB-F86D-113F-5351B884AD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9" name="Group 1008">
          <a:extLst>
            <a:ext uri="{FF2B5EF4-FFF2-40B4-BE49-F238E27FC236}">
              <a16:creationId xmlns:a16="http://schemas.microsoft.com/office/drawing/2014/main" id="{EC2E560B-7954-4F71-B097-103ECEC18B9C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60" name="Straight Connector 2159">
            <a:extLst>
              <a:ext uri="{FF2B5EF4-FFF2-40B4-BE49-F238E27FC236}">
                <a16:creationId xmlns:a16="http://schemas.microsoft.com/office/drawing/2014/main" id="{50543A8C-73D3-536E-9C0A-118338547E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1" name="Straight Connector 529">
            <a:extLst>
              <a:ext uri="{FF2B5EF4-FFF2-40B4-BE49-F238E27FC236}">
                <a16:creationId xmlns:a16="http://schemas.microsoft.com/office/drawing/2014/main" id="{2F92C0AC-1056-7153-96E2-9A5C91CF2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2" name="Straight Connector 531">
            <a:extLst>
              <a:ext uri="{FF2B5EF4-FFF2-40B4-BE49-F238E27FC236}">
                <a16:creationId xmlns:a16="http://schemas.microsoft.com/office/drawing/2014/main" id="{9E1BCD44-2291-C68D-AB6A-380A80ECFD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3" name="Straight Connector 533">
            <a:extLst>
              <a:ext uri="{FF2B5EF4-FFF2-40B4-BE49-F238E27FC236}">
                <a16:creationId xmlns:a16="http://schemas.microsoft.com/office/drawing/2014/main" id="{E6C451A6-4413-7C19-0EAB-D08E3100F8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4" name="Straight Connector 535">
            <a:extLst>
              <a:ext uri="{FF2B5EF4-FFF2-40B4-BE49-F238E27FC236}">
                <a16:creationId xmlns:a16="http://schemas.microsoft.com/office/drawing/2014/main" id="{2D9F6E67-F5AB-6688-AD5B-94193647E7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5" name="Straight Connector 537">
            <a:extLst>
              <a:ext uri="{FF2B5EF4-FFF2-40B4-BE49-F238E27FC236}">
                <a16:creationId xmlns:a16="http://schemas.microsoft.com/office/drawing/2014/main" id="{82E37D13-FAF2-3F82-C0DE-DE385B9FC5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66" name="Group 1008">
          <a:extLst>
            <a:ext uri="{FF2B5EF4-FFF2-40B4-BE49-F238E27FC236}">
              <a16:creationId xmlns:a16="http://schemas.microsoft.com/office/drawing/2014/main" id="{B3C23A29-DE9E-4930-8978-BED3DB8D420C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67" name="Straight Connector 2166">
            <a:extLst>
              <a:ext uri="{FF2B5EF4-FFF2-40B4-BE49-F238E27FC236}">
                <a16:creationId xmlns:a16="http://schemas.microsoft.com/office/drawing/2014/main" id="{A87F9C1B-A384-81E7-6566-EAF86CBECB1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8" name="Straight Connector 529">
            <a:extLst>
              <a:ext uri="{FF2B5EF4-FFF2-40B4-BE49-F238E27FC236}">
                <a16:creationId xmlns:a16="http://schemas.microsoft.com/office/drawing/2014/main" id="{0B57BB0F-0A99-6B16-D79D-D3631C1E11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9" name="Straight Connector 531">
            <a:extLst>
              <a:ext uri="{FF2B5EF4-FFF2-40B4-BE49-F238E27FC236}">
                <a16:creationId xmlns:a16="http://schemas.microsoft.com/office/drawing/2014/main" id="{18EFB18E-8BDC-AA07-586F-3C74F65730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0" name="Straight Connector 533">
            <a:extLst>
              <a:ext uri="{FF2B5EF4-FFF2-40B4-BE49-F238E27FC236}">
                <a16:creationId xmlns:a16="http://schemas.microsoft.com/office/drawing/2014/main" id="{B71B4F05-55DD-D46F-C39B-7B5FDBE5A0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1" name="Straight Connector 535">
            <a:extLst>
              <a:ext uri="{FF2B5EF4-FFF2-40B4-BE49-F238E27FC236}">
                <a16:creationId xmlns:a16="http://schemas.microsoft.com/office/drawing/2014/main" id="{9159C87A-019C-C360-6DAE-8EFFA6FD7C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2" name="Straight Connector 537">
            <a:extLst>
              <a:ext uri="{FF2B5EF4-FFF2-40B4-BE49-F238E27FC236}">
                <a16:creationId xmlns:a16="http://schemas.microsoft.com/office/drawing/2014/main" id="{15CFB34A-AA00-2112-AC00-9B5C757482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73" name="Group 1008">
          <a:extLst>
            <a:ext uri="{FF2B5EF4-FFF2-40B4-BE49-F238E27FC236}">
              <a16:creationId xmlns:a16="http://schemas.microsoft.com/office/drawing/2014/main" id="{891A9E07-8533-41B0-B3D7-9280C9D40B72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74" name="Straight Connector 2173">
            <a:extLst>
              <a:ext uri="{FF2B5EF4-FFF2-40B4-BE49-F238E27FC236}">
                <a16:creationId xmlns:a16="http://schemas.microsoft.com/office/drawing/2014/main" id="{18AEAFC0-44F3-7E12-0E43-42056015AB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75" name="Straight Connector 529">
            <a:extLst>
              <a:ext uri="{FF2B5EF4-FFF2-40B4-BE49-F238E27FC236}">
                <a16:creationId xmlns:a16="http://schemas.microsoft.com/office/drawing/2014/main" id="{B950B7CB-8B94-C955-B59A-599F620A858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6" name="Straight Connector 531">
            <a:extLst>
              <a:ext uri="{FF2B5EF4-FFF2-40B4-BE49-F238E27FC236}">
                <a16:creationId xmlns:a16="http://schemas.microsoft.com/office/drawing/2014/main" id="{66A5BFAD-24AB-8E69-53DE-690CE1930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7" name="Straight Connector 533">
            <a:extLst>
              <a:ext uri="{FF2B5EF4-FFF2-40B4-BE49-F238E27FC236}">
                <a16:creationId xmlns:a16="http://schemas.microsoft.com/office/drawing/2014/main" id="{58366249-6F0D-305E-00BB-A593481DF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8" name="Straight Connector 535">
            <a:extLst>
              <a:ext uri="{FF2B5EF4-FFF2-40B4-BE49-F238E27FC236}">
                <a16:creationId xmlns:a16="http://schemas.microsoft.com/office/drawing/2014/main" id="{34DF1131-8B9D-E5EF-9664-EC576CC6BD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9" name="Straight Connector 537">
            <a:extLst>
              <a:ext uri="{FF2B5EF4-FFF2-40B4-BE49-F238E27FC236}">
                <a16:creationId xmlns:a16="http://schemas.microsoft.com/office/drawing/2014/main" id="{813EA973-04C3-5590-275D-E6C554F9E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0" name="Group 1008">
          <a:extLst>
            <a:ext uri="{FF2B5EF4-FFF2-40B4-BE49-F238E27FC236}">
              <a16:creationId xmlns:a16="http://schemas.microsoft.com/office/drawing/2014/main" id="{0634EB74-E22D-406A-81C9-F70DDFDD19FF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81" name="Straight Connector 2180">
            <a:extLst>
              <a:ext uri="{FF2B5EF4-FFF2-40B4-BE49-F238E27FC236}">
                <a16:creationId xmlns:a16="http://schemas.microsoft.com/office/drawing/2014/main" id="{A8C858A5-28A6-E098-3018-8CD10D145E4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2" name="Straight Connector 529">
            <a:extLst>
              <a:ext uri="{FF2B5EF4-FFF2-40B4-BE49-F238E27FC236}">
                <a16:creationId xmlns:a16="http://schemas.microsoft.com/office/drawing/2014/main" id="{83AEECCD-A639-272B-2169-05ED2D3BAB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3" name="Straight Connector 531">
            <a:extLst>
              <a:ext uri="{FF2B5EF4-FFF2-40B4-BE49-F238E27FC236}">
                <a16:creationId xmlns:a16="http://schemas.microsoft.com/office/drawing/2014/main" id="{4301D94F-F478-64F5-7DDF-829AC481B5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4" name="Straight Connector 533">
            <a:extLst>
              <a:ext uri="{FF2B5EF4-FFF2-40B4-BE49-F238E27FC236}">
                <a16:creationId xmlns:a16="http://schemas.microsoft.com/office/drawing/2014/main" id="{90B258BA-6BEC-0816-A1FE-D324226188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5" name="Straight Connector 535">
            <a:extLst>
              <a:ext uri="{FF2B5EF4-FFF2-40B4-BE49-F238E27FC236}">
                <a16:creationId xmlns:a16="http://schemas.microsoft.com/office/drawing/2014/main" id="{1BDFF054-538B-7427-4DAF-51C951938C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6" name="Straight Connector 537">
            <a:extLst>
              <a:ext uri="{FF2B5EF4-FFF2-40B4-BE49-F238E27FC236}">
                <a16:creationId xmlns:a16="http://schemas.microsoft.com/office/drawing/2014/main" id="{2FAC3B7C-ACBC-42C7-23BE-483ED054EE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7" name="Group 1008">
          <a:extLst>
            <a:ext uri="{FF2B5EF4-FFF2-40B4-BE49-F238E27FC236}">
              <a16:creationId xmlns:a16="http://schemas.microsoft.com/office/drawing/2014/main" id="{6094E2B1-C172-4A5C-B19A-3285A77BD97C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88" name="Straight Connector 2187">
            <a:extLst>
              <a:ext uri="{FF2B5EF4-FFF2-40B4-BE49-F238E27FC236}">
                <a16:creationId xmlns:a16="http://schemas.microsoft.com/office/drawing/2014/main" id="{97494391-B9F9-3728-8C83-DD7721EA5F5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9" name="Straight Connector 529">
            <a:extLst>
              <a:ext uri="{FF2B5EF4-FFF2-40B4-BE49-F238E27FC236}">
                <a16:creationId xmlns:a16="http://schemas.microsoft.com/office/drawing/2014/main" id="{9346B456-6FBA-4AF2-D8A6-E348BEDC7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0" name="Straight Connector 531">
            <a:extLst>
              <a:ext uri="{FF2B5EF4-FFF2-40B4-BE49-F238E27FC236}">
                <a16:creationId xmlns:a16="http://schemas.microsoft.com/office/drawing/2014/main" id="{358647B3-CEB7-3AF7-581B-13572982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1" name="Straight Connector 533">
            <a:extLst>
              <a:ext uri="{FF2B5EF4-FFF2-40B4-BE49-F238E27FC236}">
                <a16:creationId xmlns:a16="http://schemas.microsoft.com/office/drawing/2014/main" id="{38EC2609-87A7-57AE-2C99-E3EAFDCFB0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2" name="Straight Connector 535">
            <a:extLst>
              <a:ext uri="{FF2B5EF4-FFF2-40B4-BE49-F238E27FC236}">
                <a16:creationId xmlns:a16="http://schemas.microsoft.com/office/drawing/2014/main" id="{2809DD7D-EE51-3001-AD24-F8A14BCA9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3" name="Straight Connector 537">
            <a:extLst>
              <a:ext uri="{FF2B5EF4-FFF2-40B4-BE49-F238E27FC236}">
                <a16:creationId xmlns:a16="http://schemas.microsoft.com/office/drawing/2014/main" id="{587C2879-EBD1-EC27-6DC5-04D7976583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94" name="Group 1008">
          <a:extLst>
            <a:ext uri="{FF2B5EF4-FFF2-40B4-BE49-F238E27FC236}">
              <a16:creationId xmlns:a16="http://schemas.microsoft.com/office/drawing/2014/main" id="{08B56EA1-E9AE-4F3A-B2B9-F71029518E38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95" name="Straight Connector 2194">
            <a:extLst>
              <a:ext uri="{FF2B5EF4-FFF2-40B4-BE49-F238E27FC236}">
                <a16:creationId xmlns:a16="http://schemas.microsoft.com/office/drawing/2014/main" id="{BEA3479F-81F5-1430-22EA-7603F1FAA7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96" name="Straight Connector 529">
            <a:extLst>
              <a:ext uri="{FF2B5EF4-FFF2-40B4-BE49-F238E27FC236}">
                <a16:creationId xmlns:a16="http://schemas.microsoft.com/office/drawing/2014/main" id="{0A495F9F-62BC-058A-1381-0C5DD6AE9E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7" name="Straight Connector 531">
            <a:extLst>
              <a:ext uri="{FF2B5EF4-FFF2-40B4-BE49-F238E27FC236}">
                <a16:creationId xmlns:a16="http://schemas.microsoft.com/office/drawing/2014/main" id="{1EB4A555-815F-BBD9-D1D2-D6802259C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8" name="Straight Connector 533">
            <a:extLst>
              <a:ext uri="{FF2B5EF4-FFF2-40B4-BE49-F238E27FC236}">
                <a16:creationId xmlns:a16="http://schemas.microsoft.com/office/drawing/2014/main" id="{CAF0D6F0-6688-10E1-D418-D11C842783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9" name="Straight Connector 535">
            <a:extLst>
              <a:ext uri="{FF2B5EF4-FFF2-40B4-BE49-F238E27FC236}">
                <a16:creationId xmlns:a16="http://schemas.microsoft.com/office/drawing/2014/main" id="{488E7372-424B-5AAB-19DF-A00F403D8A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0" name="Straight Connector 537">
            <a:extLst>
              <a:ext uri="{FF2B5EF4-FFF2-40B4-BE49-F238E27FC236}">
                <a16:creationId xmlns:a16="http://schemas.microsoft.com/office/drawing/2014/main" id="{1FE12E66-3F9E-82EB-CEAC-317BDFADC1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201" name="Group 1008">
          <a:extLst>
            <a:ext uri="{FF2B5EF4-FFF2-40B4-BE49-F238E27FC236}">
              <a16:creationId xmlns:a16="http://schemas.microsoft.com/office/drawing/2014/main" id="{97F6F6DA-A208-41C7-B26D-8ED073578234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202" name="Straight Connector 2201">
            <a:extLst>
              <a:ext uri="{FF2B5EF4-FFF2-40B4-BE49-F238E27FC236}">
                <a16:creationId xmlns:a16="http://schemas.microsoft.com/office/drawing/2014/main" id="{B6C75E10-6DEA-642E-B3F1-9D901C71DD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03" name="Straight Connector 529">
            <a:extLst>
              <a:ext uri="{FF2B5EF4-FFF2-40B4-BE49-F238E27FC236}">
                <a16:creationId xmlns:a16="http://schemas.microsoft.com/office/drawing/2014/main" id="{71C4F983-385A-C3A1-AFD6-8710D84A1C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4" name="Straight Connector 531">
            <a:extLst>
              <a:ext uri="{FF2B5EF4-FFF2-40B4-BE49-F238E27FC236}">
                <a16:creationId xmlns:a16="http://schemas.microsoft.com/office/drawing/2014/main" id="{2ECC2006-46F8-7940-BE9C-AEF1DD1495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5" name="Straight Connector 533">
            <a:extLst>
              <a:ext uri="{FF2B5EF4-FFF2-40B4-BE49-F238E27FC236}">
                <a16:creationId xmlns:a16="http://schemas.microsoft.com/office/drawing/2014/main" id="{42C0B43B-1000-97DD-CD30-EEF9A001B2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6" name="Straight Connector 535">
            <a:extLst>
              <a:ext uri="{FF2B5EF4-FFF2-40B4-BE49-F238E27FC236}">
                <a16:creationId xmlns:a16="http://schemas.microsoft.com/office/drawing/2014/main" id="{D16A31C1-86E5-ABF6-7E2D-AC5D8ACD84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7" name="Straight Connector 537">
            <a:extLst>
              <a:ext uri="{FF2B5EF4-FFF2-40B4-BE49-F238E27FC236}">
                <a16:creationId xmlns:a16="http://schemas.microsoft.com/office/drawing/2014/main" id="{6E4E714E-3F35-1855-5E2C-5D74C781F8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93</xdr:row>
      <xdr:rowOff>57150</xdr:rowOff>
    </xdr:from>
    <xdr:to>
      <xdr:col>17</xdr:col>
      <xdr:colOff>0</xdr:colOff>
      <xdr:row>95</xdr:row>
      <xdr:rowOff>0</xdr:rowOff>
    </xdr:to>
    <xdr:sp macro="" textlink="">
      <xdr:nvSpPr>
        <xdr:cNvPr id="2208" name="AutoShape 46">
          <a:extLst>
            <a:ext uri="{FF2B5EF4-FFF2-40B4-BE49-F238E27FC236}">
              <a16:creationId xmlns:a16="http://schemas.microsoft.com/office/drawing/2014/main" id="{81F9A224-5CE7-4C66-8D0F-6FB763F15D6B}"/>
            </a:ext>
          </a:extLst>
        </xdr:cNvPr>
        <xdr:cNvSpPr>
          <a:spLocks noChangeArrowheads="1"/>
        </xdr:cNvSpPr>
      </xdr:nvSpPr>
      <xdr:spPr bwMode="auto">
        <a:xfrm>
          <a:off x="4895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93</xdr:row>
      <xdr:rowOff>57150</xdr:rowOff>
    </xdr:from>
    <xdr:to>
      <xdr:col>19</xdr:col>
      <xdr:colOff>0</xdr:colOff>
      <xdr:row>95</xdr:row>
      <xdr:rowOff>0</xdr:rowOff>
    </xdr:to>
    <xdr:sp macro="" textlink="">
      <xdr:nvSpPr>
        <xdr:cNvPr id="2209" name="AutoShape 46">
          <a:extLst>
            <a:ext uri="{FF2B5EF4-FFF2-40B4-BE49-F238E27FC236}">
              <a16:creationId xmlns:a16="http://schemas.microsoft.com/office/drawing/2014/main" id="{98FBE6CB-FCBD-40B7-B8F0-D47D50F5EF29}"/>
            </a:ext>
          </a:extLst>
        </xdr:cNvPr>
        <xdr:cNvSpPr>
          <a:spLocks noChangeArrowheads="1"/>
        </xdr:cNvSpPr>
      </xdr:nvSpPr>
      <xdr:spPr bwMode="auto">
        <a:xfrm>
          <a:off x="5467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93</xdr:row>
      <xdr:rowOff>57150</xdr:rowOff>
    </xdr:from>
    <xdr:to>
      <xdr:col>21</xdr:col>
      <xdr:colOff>0</xdr:colOff>
      <xdr:row>95</xdr:row>
      <xdr:rowOff>0</xdr:rowOff>
    </xdr:to>
    <xdr:sp macro="" textlink="">
      <xdr:nvSpPr>
        <xdr:cNvPr id="2210" name="AutoShape 46">
          <a:extLst>
            <a:ext uri="{FF2B5EF4-FFF2-40B4-BE49-F238E27FC236}">
              <a16:creationId xmlns:a16="http://schemas.microsoft.com/office/drawing/2014/main" id="{B1D80ED9-B840-4EB3-BD0A-55AD4C87B3B2}"/>
            </a:ext>
          </a:extLst>
        </xdr:cNvPr>
        <xdr:cNvSpPr>
          <a:spLocks noChangeArrowheads="1"/>
        </xdr:cNvSpPr>
      </xdr:nvSpPr>
      <xdr:spPr bwMode="auto">
        <a:xfrm>
          <a:off x="6038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93</xdr:row>
      <xdr:rowOff>57150</xdr:rowOff>
    </xdr:from>
    <xdr:to>
      <xdr:col>23</xdr:col>
      <xdr:colOff>0</xdr:colOff>
      <xdr:row>95</xdr:row>
      <xdr:rowOff>0</xdr:rowOff>
    </xdr:to>
    <xdr:sp macro="" textlink="">
      <xdr:nvSpPr>
        <xdr:cNvPr id="2211" name="AutoShape 46">
          <a:extLst>
            <a:ext uri="{FF2B5EF4-FFF2-40B4-BE49-F238E27FC236}">
              <a16:creationId xmlns:a16="http://schemas.microsoft.com/office/drawing/2014/main" id="{22285D65-BC26-4367-B366-2F8B06B116B5}"/>
            </a:ext>
          </a:extLst>
        </xdr:cNvPr>
        <xdr:cNvSpPr>
          <a:spLocks noChangeArrowheads="1"/>
        </xdr:cNvSpPr>
      </xdr:nvSpPr>
      <xdr:spPr bwMode="auto">
        <a:xfrm>
          <a:off x="6725816" y="18174089"/>
          <a:ext cx="281863" cy="3316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93</xdr:row>
      <xdr:rowOff>29158</xdr:rowOff>
    </xdr:from>
    <xdr:to>
      <xdr:col>25</xdr:col>
      <xdr:colOff>0</xdr:colOff>
      <xdr:row>95</xdr:row>
      <xdr:rowOff>0</xdr:rowOff>
    </xdr:to>
    <xdr:sp macro="" textlink="">
      <xdr:nvSpPr>
        <xdr:cNvPr id="2212" name="AutoShape 46">
          <a:extLst>
            <a:ext uri="{FF2B5EF4-FFF2-40B4-BE49-F238E27FC236}">
              <a16:creationId xmlns:a16="http://schemas.microsoft.com/office/drawing/2014/main" id="{69BF78EB-B3F9-49D6-9724-DE096FCF2776}"/>
            </a:ext>
          </a:extLst>
        </xdr:cNvPr>
        <xdr:cNvSpPr>
          <a:spLocks noChangeArrowheads="1"/>
        </xdr:cNvSpPr>
      </xdr:nvSpPr>
      <xdr:spPr bwMode="auto">
        <a:xfrm>
          <a:off x="7697755" y="18807015"/>
          <a:ext cx="340179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93</xdr:row>
      <xdr:rowOff>57150</xdr:rowOff>
    </xdr:from>
    <xdr:to>
      <xdr:col>27</xdr:col>
      <xdr:colOff>0</xdr:colOff>
      <xdr:row>95</xdr:row>
      <xdr:rowOff>0</xdr:rowOff>
    </xdr:to>
    <xdr:sp macro="" textlink="">
      <xdr:nvSpPr>
        <xdr:cNvPr id="2213" name="AutoShape 46">
          <a:extLst>
            <a:ext uri="{FF2B5EF4-FFF2-40B4-BE49-F238E27FC236}">
              <a16:creationId xmlns:a16="http://schemas.microsoft.com/office/drawing/2014/main" id="{7E645E88-EBF7-4796-BD68-FDE486E5DC9E}"/>
            </a:ext>
          </a:extLst>
        </xdr:cNvPr>
        <xdr:cNvSpPr>
          <a:spLocks noChangeArrowheads="1"/>
        </xdr:cNvSpPr>
      </xdr:nvSpPr>
      <xdr:spPr bwMode="auto">
        <a:xfrm>
          <a:off x="7753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93</xdr:row>
      <xdr:rowOff>57150</xdr:rowOff>
    </xdr:from>
    <xdr:to>
      <xdr:col>29</xdr:col>
      <xdr:colOff>0</xdr:colOff>
      <xdr:row>95</xdr:row>
      <xdr:rowOff>0</xdr:rowOff>
    </xdr:to>
    <xdr:sp macro="" textlink="">
      <xdr:nvSpPr>
        <xdr:cNvPr id="2214" name="AutoShape 46">
          <a:extLst>
            <a:ext uri="{FF2B5EF4-FFF2-40B4-BE49-F238E27FC236}">
              <a16:creationId xmlns:a16="http://schemas.microsoft.com/office/drawing/2014/main" id="{83EE9D46-48DC-4109-A3CD-80BB24AE4CBC}"/>
            </a:ext>
          </a:extLst>
        </xdr:cNvPr>
        <xdr:cNvSpPr>
          <a:spLocks noChangeArrowheads="1"/>
        </xdr:cNvSpPr>
      </xdr:nvSpPr>
      <xdr:spPr bwMode="auto">
        <a:xfrm>
          <a:off x="8382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93</xdr:row>
      <xdr:rowOff>57150</xdr:rowOff>
    </xdr:from>
    <xdr:to>
      <xdr:col>31</xdr:col>
      <xdr:colOff>0</xdr:colOff>
      <xdr:row>95</xdr:row>
      <xdr:rowOff>0</xdr:rowOff>
    </xdr:to>
    <xdr:sp macro="" textlink="">
      <xdr:nvSpPr>
        <xdr:cNvPr id="2215" name="AutoShape 46">
          <a:extLst>
            <a:ext uri="{FF2B5EF4-FFF2-40B4-BE49-F238E27FC236}">
              <a16:creationId xmlns:a16="http://schemas.microsoft.com/office/drawing/2014/main" id="{8EDC9703-E0A5-4E6D-AF9C-AC649926D45B}"/>
            </a:ext>
          </a:extLst>
        </xdr:cNvPr>
        <xdr:cNvSpPr>
          <a:spLocks noChangeArrowheads="1"/>
        </xdr:cNvSpPr>
      </xdr:nvSpPr>
      <xdr:spPr bwMode="auto">
        <a:xfrm>
          <a:off x="8953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93</xdr:row>
      <xdr:rowOff>57150</xdr:rowOff>
    </xdr:from>
    <xdr:to>
      <xdr:col>33</xdr:col>
      <xdr:colOff>0</xdr:colOff>
      <xdr:row>95</xdr:row>
      <xdr:rowOff>0</xdr:rowOff>
    </xdr:to>
    <xdr:sp macro="" textlink="">
      <xdr:nvSpPr>
        <xdr:cNvPr id="2216" name="AutoShape 46">
          <a:extLst>
            <a:ext uri="{FF2B5EF4-FFF2-40B4-BE49-F238E27FC236}">
              <a16:creationId xmlns:a16="http://schemas.microsoft.com/office/drawing/2014/main" id="{987D1A91-B449-4244-A3F8-F40B50961467}"/>
            </a:ext>
          </a:extLst>
        </xdr:cNvPr>
        <xdr:cNvSpPr>
          <a:spLocks noChangeArrowheads="1"/>
        </xdr:cNvSpPr>
      </xdr:nvSpPr>
      <xdr:spPr bwMode="auto">
        <a:xfrm>
          <a:off x="9525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93</xdr:row>
      <xdr:rowOff>57150</xdr:rowOff>
    </xdr:from>
    <xdr:to>
      <xdr:col>35</xdr:col>
      <xdr:colOff>0</xdr:colOff>
      <xdr:row>95</xdr:row>
      <xdr:rowOff>0</xdr:rowOff>
    </xdr:to>
    <xdr:sp macro="" textlink="">
      <xdr:nvSpPr>
        <xdr:cNvPr id="2217" name="AutoShape 46">
          <a:extLst>
            <a:ext uri="{FF2B5EF4-FFF2-40B4-BE49-F238E27FC236}">
              <a16:creationId xmlns:a16="http://schemas.microsoft.com/office/drawing/2014/main" id="{80C2EC71-4BB5-43A4-8010-3ABF2FA92020}"/>
            </a:ext>
          </a:extLst>
        </xdr:cNvPr>
        <xdr:cNvSpPr>
          <a:spLocks noChangeArrowheads="1"/>
        </xdr:cNvSpPr>
      </xdr:nvSpPr>
      <xdr:spPr bwMode="auto">
        <a:xfrm>
          <a:off x="10945906" y="18291362"/>
          <a:ext cx="349623" cy="31936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93</xdr:row>
      <xdr:rowOff>57150</xdr:rowOff>
    </xdr:from>
    <xdr:to>
      <xdr:col>37</xdr:col>
      <xdr:colOff>0</xdr:colOff>
      <xdr:row>95</xdr:row>
      <xdr:rowOff>0</xdr:rowOff>
    </xdr:to>
    <xdr:sp macro="" textlink="">
      <xdr:nvSpPr>
        <xdr:cNvPr id="2218" name="AutoShape 46">
          <a:extLst>
            <a:ext uri="{FF2B5EF4-FFF2-40B4-BE49-F238E27FC236}">
              <a16:creationId xmlns:a16="http://schemas.microsoft.com/office/drawing/2014/main" id="{FCC940AD-37C8-43D8-A592-40C3189C22C0}"/>
            </a:ext>
          </a:extLst>
        </xdr:cNvPr>
        <xdr:cNvSpPr>
          <a:spLocks noChangeArrowheads="1"/>
        </xdr:cNvSpPr>
      </xdr:nvSpPr>
      <xdr:spPr bwMode="auto">
        <a:xfrm>
          <a:off x="10668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93</xdr:row>
      <xdr:rowOff>57150</xdr:rowOff>
    </xdr:from>
    <xdr:to>
      <xdr:col>39</xdr:col>
      <xdr:colOff>0</xdr:colOff>
      <xdr:row>95</xdr:row>
      <xdr:rowOff>0</xdr:rowOff>
    </xdr:to>
    <xdr:sp macro="" textlink="">
      <xdr:nvSpPr>
        <xdr:cNvPr id="2219" name="AutoShape 46">
          <a:extLst>
            <a:ext uri="{FF2B5EF4-FFF2-40B4-BE49-F238E27FC236}">
              <a16:creationId xmlns:a16="http://schemas.microsoft.com/office/drawing/2014/main" id="{DA5E19A7-4AD7-45AA-9B69-ED4594768046}"/>
            </a:ext>
          </a:extLst>
        </xdr:cNvPr>
        <xdr:cNvSpPr>
          <a:spLocks noChangeArrowheads="1"/>
        </xdr:cNvSpPr>
      </xdr:nvSpPr>
      <xdr:spPr bwMode="auto">
        <a:xfrm>
          <a:off x="11239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93</xdr:row>
      <xdr:rowOff>57150</xdr:rowOff>
    </xdr:from>
    <xdr:to>
      <xdr:col>41</xdr:col>
      <xdr:colOff>0</xdr:colOff>
      <xdr:row>95</xdr:row>
      <xdr:rowOff>0</xdr:rowOff>
    </xdr:to>
    <xdr:sp macro="" textlink="">
      <xdr:nvSpPr>
        <xdr:cNvPr id="2220" name="AutoShape 46">
          <a:extLst>
            <a:ext uri="{FF2B5EF4-FFF2-40B4-BE49-F238E27FC236}">
              <a16:creationId xmlns:a16="http://schemas.microsoft.com/office/drawing/2014/main" id="{7DE15E40-E46E-45D1-BADD-F8E22F9C6ED1}"/>
            </a:ext>
          </a:extLst>
        </xdr:cNvPr>
        <xdr:cNvSpPr>
          <a:spLocks noChangeArrowheads="1"/>
        </xdr:cNvSpPr>
      </xdr:nvSpPr>
      <xdr:spPr bwMode="auto">
        <a:xfrm>
          <a:off x="11811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93</xdr:row>
      <xdr:rowOff>57150</xdr:rowOff>
    </xdr:from>
    <xdr:to>
      <xdr:col>43</xdr:col>
      <xdr:colOff>0</xdr:colOff>
      <xdr:row>95</xdr:row>
      <xdr:rowOff>0</xdr:rowOff>
    </xdr:to>
    <xdr:sp macro="" textlink="">
      <xdr:nvSpPr>
        <xdr:cNvPr id="2221" name="AutoShape 46">
          <a:extLst>
            <a:ext uri="{FF2B5EF4-FFF2-40B4-BE49-F238E27FC236}">
              <a16:creationId xmlns:a16="http://schemas.microsoft.com/office/drawing/2014/main" id="{D86AA60A-B234-4174-BCB8-30FBEDA2492F}"/>
            </a:ext>
          </a:extLst>
        </xdr:cNvPr>
        <xdr:cNvSpPr>
          <a:spLocks noChangeArrowheads="1"/>
        </xdr:cNvSpPr>
      </xdr:nvSpPr>
      <xdr:spPr bwMode="auto">
        <a:xfrm>
          <a:off x="12382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93</xdr:row>
      <xdr:rowOff>57150</xdr:rowOff>
    </xdr:from>
    <xdr:to>
      <xdr:col>45</xdr:col>
      <xdr:colOff>0</xdr:colOff>
      <xdr:row>95</xdr:row>
      <xdr:rowOff>0</xdr:rowOff>
    </xdr:to>
    <xdr:sp macro="" textlink="">
      <xdr:nvSpPr>
        <xdr:cNvPr id="2222" name="AutoShape 46">
          <a:extLst>
            <a:ext uri="{FF2B5EF4-FFF2-40B4-BE49-F238E27FC236}">
              <a16:creationId xmlns:a16="http://schemas.microsoft.com/office/drawing/2014/main" id="{A2D0D83D-2EB9-41B6-8EE9-3E510C64B908}"/>
            </a:ext>
          </a:extLst>
        </xdr:cNvPr>
        <xdr:cNvSpPr>
          <a:spLocks noChangeArrowheads="1"/>
        </xdr:cNvSpPr>
      </xdr:nvSpPr>
      <xdr:spPr bwMode="auto">
        <a:xfrm>
          <a:off x="12954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93</xdr:row>
      <xdr:rowOff>57150</xdr:rowOff>
    </xdr:from>
    <xdr:to>
      <xdr:col>11</xdr:col>
      <xdr:colOff>0</xdr:colOff>
      <xdr:row>95</xdr:row>
      <xdr:rowOff>0</xdr:rowOff>
    </xdr:to>
    <xdr:sp macro="" textlink="">
      <xdr:nvSpPr>
        <xdr:cNvPr id="2223" name="AutoShape 46">
          <a:extLst>
            <a:ext uri="{FF2B5EF4-FFF2-40B4-BE49-F238E27FC236}">
              <a16:creationId xmlns:a16="http://schemas.microsoft.com/office/drawing/2014/main" id="{06776669-05F0-4769-93BD-03FEB4A8F573}"/>
            </a:ext>
          </a:extLst>
        </xdr:cNvPr>
        <xdr:cNvSpPr>
          <a:spLocks noChangeArrowheads="1"/>
        </xdr:cNvSpPr>
      </xdr:nvSpPr>
      <xdr:spPr bwMode="auto">
        <a:xfrm>
          <a:off x="3098030" y="18683817"/>
          <a:ext cx="346364" cy="3276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93</xdr:row>
      <xdr:rowOff>57150</xdr:rowOff>
    </xdr:from>
    <xdr:to>
      <xdr:col>13</xdr:col>
      <xdr:colOff>0</xdr:colOff>
      <xdr:row>95</xdr:row>
      <xdr:rowOff>0</xdr:rowOff>
    </xdr:to>
    <xdr:sp macro="" textlink="">
      <xdr:nvSpPr>
        <xdr:cNvPr id="2224" name="AutoShape 46">
          <a:extLst>
            <a:ext uri="{FF2B5EF4-FFF2-40B4-BE49-F238E27FC236}">
              <a16:creationId xmlns:a16="http://schemas.microsoft.com/office/drawing/2014/main" id="{963BDE6A-A2C7-4D21-A2CC-BEC52099A8DA}"/>
            </a:ext>
          </a:extLst>
        </xdr:cNvPr>
        <xdr:cNvSpPr>
          <a:spLocks noChangeArrowheads="1"/>
        </xdr:cNvSpPr>
      </xdr:nvSpPr>
      <xdr:spPr bwMode="auto">
        <a:xfrm>
          <a:off x="3752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93</xdr:row>
      <xdr:rowOff>57150</xdr:rowOff>
    </xdr:from>
    <xdr:to>
      <xdr:col>15</xdr:col>
      <xdr:colOff>0</xdr:colOff>
      <xdr:row>95</xdr:row>
      <xdr:rowOff>0</xdr:rowOff>
    </xdr:to>
    <xdr:sp macro="" textlink="">
      <xdr:nvSpPr>
        <xdr:cNvPr id="2225" name="AutoShape 46">
          <a:extLst>
            <a:ext uri="{FF2B5EF4-FFF2-40B4-BE49-F238E27FC236}">
              <a16:creationId xmlns:a16="http://schemas.microsoft.com/office/drawing/2014/main" id="{E0813ABB-635E-4617-AC17-8EEFCDF05CC0}"/>
            </a:ext>
          </a:extLst>
        </xdr:cNvPr>
        <xdr:cNvSpPr>
          <a:spLocks noChangeArrowheads="1"/>
        </xdr:cNvSpPr>
      </xdr:nvSpPr>
      <xdr:spPr bwMode="auto">
        <a:xfrm>
          <a:off x="4324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93</xdr:row>
      <xdr:rowOff>57150</xdr:rowOff>
    </xdr:from>
    <xdr:to>
      <xdr:col>9</xdr:col>
      <xdr:colOff>0</xdr:colOff>
      <xdr:row>95</xdr:row>
      <xdr:rowOff>0</xdr:rowOff>
    </xdr:to>
    <xdr:sp macro="" textlink="">
      <xdr:nvSpPr>
        <xdr:cNvPr id="2226" name="AutoShape 46">
          <a:extLst>
            <a:ext uri="{FF2B5EF4-FFF2-40B4-BE49-F238E27FC236}">
              <a16:creationId xmlns:a16="http://schemas.microsoft.com/office/drawing/2014/main" id="{F45AA2B9-DF68-4542-93A5-DC8F50C3A0F8}"/>
            </a:ext>
          </a:extLst>
        </xdr:cNvPr>
        <xdr:cNvSpPr>
          <a:spLocks noChangeArrowheads="1"/>
        </xdr:cNvSpPr>
      </xdr:nvSpPr>
      <xdr:spPr bwMode="auto">
        <a:xfrm>
          <a:off x="2409825" y="1782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93</xdr:row>
      <xdr:rowOff>115137</xdr:rowOff>
    </xdr:from>
    <xdr:to>
      <xdr:col>7</xdr:col>
      <xdr:colOff>0</xdr:colOff>
      <xdr:row>95</xdr:row>
      <xdr:rowOff>0</xdr:rowOff>
    </xdr:to>
    <xdr:sp macro="" textlink="">
      <xdr:nvSpPr>
        <xdr:cNvPr id="2227" name="AutoShape 46">
          <a:extLst>
            <a:ext uri="{FF2B5EF4-FFF2-40B4-BE49-F238E27FC236}">
              <a16:creationId xmlns:a16="http://schemas.microsoft.com/office/drawing/2014/main" id="{1D5B3473-0DDC-4043-959F-24EFCFE2C164}"/>
            </a:ext>
          </a:extLst>
        </xdr:cNvPr>
        <xdr:cNvSpPr>
          <a:spLocks noChangeArrowheads="1"/>
        </xdr:cNvSpPr>
      </xdr:nvSpPr>
      <xdr:spPr bwMode="auto">
        <a:xfrm>
          <a:off x="1779396" y="18421978"/>
          <a:ext cx="345412" cy="2616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93</xdr:row>
      <xdr:rowOff>57150</xdr:rowOff>
    </xdr:from>
    <xdr:to>
      <xdr:col>5</xdr:col>
      <xdr:colOff>0</xdr:colOff>
      <xdr:row>95</xdr:row>
      <xdr:rowOff>0</xdr:rowOff>
    </xdr:to>
    <xdr:sp macro="" textlink="">
      <xdr:nvSpPr>
        <xdr:cNvPr id="2228" name="AutoShape 46">
          <a:extLst>
            <a:ext uri="{FF2B5EF4-FFF2-40B4-BE49-F238E27FC236}">
              <a16:creationId xmlns:a16="http://schemas.microsoft.com/office/drawing/2014/main" id="{C65CCE24-D67F-4D71-9292-9C260408530F}"/>
            </a:ext>
          </a:extLst>
        </xdr:cNvPr>
        <xdr:cNvSpPr>
          <a:spLocks noChangeArrowheads="1"/>
        </xdr:cNvSpPr>
      </xdr:nvSpPr>
      <xdr:spPr bwMode="auto">
        <a:xfrm>
          <a:off x="1095375" y="1782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93</xdr:row>
      <xdr:rowOff>57150</xdr:rowOff>
    </xdr:from>
    <xdr:to>
      <xdr:col>3</xdr:col>
      <xdr:colOff>0</xdr:colOff>
      <xdr:row>95</xdr:row>
      <xdr:rowOff>0</xdr:rowOff>
    </xdr:to>
    <xdr:sp macro="" textlink="">
      <xdr:nvSpPr>
        <xdr:cNvPr id="2229" name="AutoShape 46">
          <a:extLst>
            <a:ext uri="{FF2B5EF4-FFF2-40B4-BE49-F238E27FC236}">
              <a16:creationId xmlns:a16="http://schemas.microsoft.com/office/drawing/2014/main" id="{560E9A82-F28E-45C1-9F6A-DF2588E3F784}"/>
            </a:ext>
          </a:extLst>
        </xdr:cNvPr>
        <xdr:cNvSpPr>
          <a:spLocks noChangeArrowheads="1"/>
        </xdr:cNvSpPr>
      </xdr:nvSpPr>
      <xdr:spPr bwMode="auto">
        <a:xfrm>
          <a:off x="523875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0" name="Group 1008">
          <a:extLst>
            <a:ext uri="{FF2B5EF4-FFF2-40B4-BE49-F238E27FC236}">
              <a16:creationId xmlns:a16="http://schemas.microsoft.com/office/drawing/2014/main" id="{F8AF1D0C-F282-4EE0-B2EC-A9F00ACADEBA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31" name="Straight Connector 2230">
            <a:extLst>
              <a:ext uri="{FF2B5EF4-FFF2-40B4-BE49-F238E27FC236}">
                <a16:creationId xmlns:a16="http://schemas.microsoft.com/office/drawing/2014/main" id="{3BB2C9B3-AA5D-7E28-8409-EAF9621D32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2" name="Straight Connector 529">
            <a:extLst>
              <a:ext uri="{FF2B5EF4-FFF2-40B4-BE49-F238E27FC236}">
                <a16:creationId xmlns:a16="http://schemas.microsoft.com/office/drawing/2014/main" id="{5D95D7A0-08AE-0111-75B9-9E8EEB2D61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3" name="Straight Connector 531">
            <a:extLst>
              <a:ext uri="{FF2B5EF4-FFF2-40B4-BE49-F238E27FC236}">
                <a16:creationId xmlns:a16="http://schemas.microsoft.com/office/drawing/2014/main" id="{8118319F-274D-DF4F-02B4-EBCA3D24B0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4" name="Straight Connector 533">
            <a:extLst>
              <a:ext uri="{FF2B5EF4-FFF2-40B4-BE49-F238E27FC236}">
                <a16:creationId xmlns:a16="http://schemas.microsoft.com/office/drawing/2014/main" id="{90484F94-16DA-B23E-F880-3D8B2F05D7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5" name="Straight Connector 535">
            <a:extLst>
              <a:ext uri="{FF2B5EF4-FFF2-40B4-BE49-F238E27FC236}">
                <a16:creationId xmlns:a16="http://schemas.microsoft.com/office/drawing/2014/main" id="{9146CB67-8652-6A7C-3A99-7BB4C7033F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6" name="Straight Connector 537">
            <a:extLst>
              <a:ext uri="{FF2B5EF4-FFF2-40B4-BE49-F238E27FC236}">
                <a16:creationId xmlns:a16="http://schemas.microsoft.com/office/drawing/2014/main" id="{0073A1B3-ECFE-7B45-1F18-290D72A590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7" name="Group 1008">
          <a:extLst>
            <a:ext uri="{FF2B5EF4-FFF2-40B4-BE49-F238E27FC236}">
              <a16:creationId xmlns:a16="http://schemas.microsoft.com/office/drawing/2014/main" id="{1D927FA2-6E82-436C-916C-66697B640AA9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38" name="Straight Connector 2237">
            <a:extLst>
              <a:ext uri="{FF2B5EF4-FFF2-40B4-BE49-F238E27FC236}">
                <a16:creationId xmlns:a16="http://schemas.microsoft.com/office/drawing/2014/main" id="{55811BA0-6379-7AD6-1AE4-8B6963279A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9" name="Straight Connector 529">
            <a:extLst>
              <a:ext uri="{FF2B5EF4-FFF2-40B4-BE49-F238E27FC236}">
                <a16:creationId xmlns:a16="http://schemas.microsoft.com/office/drawing/2014/main" id="{9C493A58-E10B-51D7-9C09-334916519B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0" name="Straight Connector 531">
            <a:extLst>
              <a:ext uri="{FF2B5EF4-FFF2-40B4-BE49-F238E27FC236}">
                <a16:creationId xmlns:a16="http://schemas.microsoft.com/office/drawing/2014/main" id="{93D46585-6437-8A1B-F0DE-B108F5ABF26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1" name="Straight Connector 533">
            <a:extLst>
              <a:ext uri="{FF2B5EF4-FFF2-40B4-BE49-F238E27FC236}">
                <a16:creationId xmlns:a16="http://schemas.microsoft.com/office/drawing/2014/main" id="{CB5384D6-04C3-5BB4-49DA-93C0B71AC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2" name="Straight Connector 535">
            <a:extLst>
              <a:ext uri="{FF2B5EF4-FFF2-40B4-BE49-F238E27FC236}">
                <a16:creationId xmlns:a16="http://schemas.microsoft.com/office/drawing/2014/main" id="{C5DBBD46-B62F-5162-A96A-1E2577F4FE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3" name="Straight Connector 537">
            <a:extLst>
              <a:ext uri="{FF2B5EF4-FFF2-40B4-BE49-F238E27FC236}">
                <a16:creationId xmlns:a16="http://schemas.microsoft.com/office/drawing/2014/main" id="{DAD5DB47-5364-2C37-D5C6-C6A0569812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47625</xdr:rowOff>
    </xdr:to>
    <xdr:grpSp>
      <xdr:nvGrpSpPr>
        <xdr:cNvPr id="2244" name="Group 1008">
          <a:extLst>
            <a:ext uri="{FF2B5EF4-FFF2-40B4-BE49-F238E27FC236}">
              <a16:creationId xmlns:a16="http://schemas.microsoft.com/office/drawing/2014/main" id="{78FC80BB-AFAC-4307-93F0-063957337BA6}"/>
            </a:ext>
          </a:extLst>
        </xdr:cNvPr>
        <xdr:cNvGrpSpPr>
          <a:grpSpLocks/>
        </xdr:cNvGrpSpPr>
      </xdr:nvGrpSpPr>
      <xdr:grpSpPr bwMode="auto">
        <a:xfrm>
          <a:off x="1846684" y="21166105"/>
          <a:ext cx="0" cy="108663"/>
          <a:chOff x="5475762" y="47760700"/>
          <a:chExt cx="314325" cy="230209"/>
        </a:xfrm>
      </xdr:grpSpPr>
      <xdr:cxnSp macro="">
        <xdr:nvCxnSpPr>
          <xdr:cNvPr id="2245" name="Straight Connector 2244">
            <a:extLst>
              <a:ext uri="{FF2B5EF4-FFF2-40B4-BE49-F238E27FC236}">
                <a16:creationId xmlns:a16="http://schemas.microsoft.com/office/drawing/2014/main" id="{E3210B86-6145-1D2D-495E-B5510DDD164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46" name="Straight Connector 529">
            <a:extLst>
              <a:ext uri="{FF2B5EF4-FFF2-40B4-BE49-F238E27FC236}">
                <a16:creationId xmlns:a16="http://schemas.microsoft.com/office/drawing/2014/main" id="{644ADAD8-B01E-04BD-B9F2-CB990E89CA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7" name="Straight Connector 531">
            <a:extLst>
              <a:ext uri="{FF2B5EF4-FFF2-40B4-BE49-F238E27FC236}">
                <a16:creationId xmlns:a16="http://schemas.microsoft.com/office/drawing/2014/main" id="{5DE8C83C-D83D-A606-7814-259265F8CE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8" name="Straight Connector 533">
            <a:extLst>
              <a:ext uri="{FF2B5EF4-FFF2-40B4-BE49-F238E27FC236}">
                <a16:creationId xmlns:a16="http://schemas.microsoft.com/office/drawing/2014/main" id="{A4422A4D-E811-1641-683F-939AEC296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9" name="Straight Connector 535">
            <a:extLst>
              <a:ext uri="{FF2B5EF4-FFF2-40B4-BE49-F238E27FC236}">
                <a16:creationId xmlns:a16="http://schemas.microsoft.com/office/drawing/2014/main" id="{AD7778AD-B153-5A92-7FBA-9E15F10B7E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0" name="Straight Connector 537">
            <a:extLst>
              <a:ext uri="{FF2B5EF4-FFF2-40B4-BE49-F238E27FC236}">
                <a16:creationId xmlns:a16="http://schemas.microsoft.com/office/drawing/2014/main" id="{ABF1C027-3C5C-A243-4DB3-2AE99B75B8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57150</xdr:rowOff>
    </xdr:to>
    <xdr:grpSp>
      <xdr:nvGrpSpPr>
        <xdr:cNvPr id="2251" name="Group 1008">
          <a:extLst>
            <a:ext uri="{FF2B5EF4-FFF2-40B4-BE49-F238E27FC236}">
              <a16:creationId xmlns:a16="http://schemas.microsoft.com/office/drawing/2014/main" id="{85E9F6CF-BB66-421A-BA0A-A0B0038FB068}"/>
            </a:ext>
          </a:extLst>
        </xdr:cNvPr>
        <xdr:cNvGrpSpPr>
          <a:grpSpLocks/>
        </xdr:cNvGrpSpPr>
      </xdr:nvGrpSpPr>
      <xdr:grpSpPr bwMode="auto">
        <a:xfrm>
          <a:off x="1846684" y="21166105"/>
          <a:ext cx="0" cy="118188"/>
          <a:chOff x="5475762" y="47760700"/>
          <a:chExt cx="314325" cy="230209"/>
        </a:xfrm>
      </xdr:grpSpPr>
      <xdr:cxnSp macro="">
        <xdr:nvCxnSpPr>
          <xdr:cNvPr id="2252" name="Straight Connector 2251">
            <a:extLst>
              <a:ext uri="{FF2B5EF4-FFF2-40B4-BE49-F238E27FC236}">
                <a16:creationId xmlns:a16="http://schemas.microsoft.com/office/drawing/2014/main" id="{32423B26-EFE4-3198-D213-51125C715572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53" name="Straight Connector 529">
            <a:extLst>
              <a:ext uri="{FF2B5EF4-FFF2-40B4-BE49-F238E27FC236}">
                <a16:creationId xmlns:a16="http://schemas.microsoft.com/office/drawing/2014/main" id="{1F9B97AD-7D3B-56DC-4F5E-5A1E56FAAA1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4" name="Straight Connector 531">
            <a:extLst>
              <a:ext uri="{FF2B5EF4-FFF2-40B4-BE49-F238E27FC236}">
                <a16:creationId xmlns:a16="http://schemas.microsoft.com/office/drawing/2014/main" id="{6AB0F96F-AEB8-3B75-0B7E-1CB86EE29A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5" name="Straight Connector 533">
            <a:extLst>
              <a:ext uri="{FF2B5EF4-FFF2-40B4-BE49-F238E27FC236}">
                <a16:creationId xmlns:a16="http://schemas.microsoft.com/office/drawing/2014/main" id="{07ADC09F-535D-F90A-13D2-64CBBE8AD1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6" name="Straight Connector 535">
            <a:extLst>
              <a:ext uri="{FF2B5EF4-FFF2-40B4-BE49-F238E27FC236}">
                <a16:creationId xmlns:a16="http://schemas.microsoft.com/office/drawing/2014/main" id="{EEBA98FA-9431-E0B3-7363-7FEE0B2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7" name="Straight Connector 537">
            <a:extLst>
              <a:ext uri="{FF2B5EF4-FFF2-40B4-BE49-F238E27FC236}">
                <a16:creationId xmlns:a16="http://schemas.microsoft.com/office/drawing/2014/main" id="{65CB847F-1F4F-F033-4390-66429A00B2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58" name="Group 1008">
          <a:extLst>
            <a:ext uri="{FF2B5EF4-FFF2-40B4-BE49-F238E27FC236}">
              <a16:creationId xmlns:a16="http://schemas.microsoft.com/office/drawing/2014/main" id="{590272DE-CF36-4521-9251-BE6F14116B21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59" name="Straight Connector 2258">
            <a:extLst>
              <a:ext uri="{FF2B5EF4-FFF2-40B4-BE49-F238E27FC236}">
                <a16:creationId xmlns:a16="http://schemas.microsoft.com/office/drawing/2014/main" id="{50D4D489-95E4-9730-6DF4-00F2D6A7B63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0" name="Straight Connector 529">
            <a:extLst>
              <a:ext uri="{FF2B5EF4-FFF2-40B4-BE49-F238E27FC236}">
                <a16:creationId xmlns:a16="http://schemas.microsoft.com/office/drawing/2014/main" id="{0FF90CCC-E3A2-427D-8245-26A8D2C80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1" name="Straight Connector 531">
            <a:extLst>
              <a:ext uri="{FF2B5EF4-FFF2-40B4-BE49-F238E27FC236}">
                <a16:creationId xmlns:a16="http://schemas.microsoft.com/office/drawing/2014/main" id="{75362506-375E-5082-7BF8-957A32C879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2" name="Straight Connector 533">
            <a:extLst>
              <a:ext uri="{FF2B5EF4-FFF2-40B4-BE49-F238E27FC236}">
                <a16:creationId xmlns:a16="http://schemas.microsoft.com/office/drawing/2014/main" id="{39BF9B36-CFC4-5D4C-1DB6-A7D949A647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3" name="Straight Connector 535">
            <a:extLst>
              <a:ext uri="{FF2B5EF4-FFF2-40B4-BE49-F238E27FC236}">
                <a16:creationId xmlns:a16="http://schemas.microsoft.com/office/drawing/2014/main" id="{A38371D1-2E19-AEA8-ED44-F02765D454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4" name="Straight Connector 537">
            <a:extLst>
              <a:ext uri="{FF2B5EF4-FFF2-40B4-BE49-F238E27FC236}">
                <a16:creationId xmlns:a16="http://schemas.microsoft.com/office/drawing/2014/main" id="{900C60A0-253F-B09D-1AF1-ABE0CDBB0E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65" name="Group 1008">
          <a:extLst>
            <a:ext uri="{FF2B5EF4-FFF2-40B4-BE49-F238E27FC236}">
              <a16:creationId xmlns:a16="http://schemas.microsoft.com/office/drawing/2014/main" id="{A04E3C7F-CD28-4285-B5F2-3AF47AF22A4B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66" name="Straight Connector 2265">
            <a:extLst>
              <a:ext uri="{FF2B5EF4-FFF2-40B4-BE49-F238E27FC236}">
                <a16:creationId xmlns:a16="http://schemas.microsoft.com/office/drawing/2014/main" id="{B3EF0600-A1CE-67E3-EA54-BF08BDDEC60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7" name="Straight Connector 529">
            <a:extLst>
              <a:ext uri="{FF2B5EF4-FFF2-40B4-BE49-F238E27FC236}">
                <a16:creationId xmlns:a16="http://schemas.microsoft.com/office/drawing/2014/main" id="{545BAD5F-0075-80CE-AD1B-3BD763DBF8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8" name="Straight Connector 531">
            <a:extLst>
              <a:ext uri="{FF2B5EF4-FFF2-40B4-BE49-F238E27FC236}">
                <a16:creationId xmlns:a16="http://schemas.microsoft.com/office/drawing/2014/main" id="{B92D3F20-8D98-EE82-614C-B315569FC5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9" name="Straight Connector 533">
            <a:extLst>
              <a:ext uri="{FF2B5EF4-FFF2-40B4-BE49-F238E27FC236}">
                <a16:creationId xmlns:a16="http://schemas.microsoft.com/office/drawing/2014/main" id="{E0C1731F-A9C4-7759-1DD0-3DFCAC6F47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0" name="Straight Connector 535">
            <a:extLst>
              <a:ext uri="{FF2B5EF4-FFF2-40B4-BE49-F238E27FC236}">
                <a16:creationId xmlns:a16="http://schemas.microsoft.com/office/drawing/2014/main" id="{65032A92-02BD-602D-DA94-679E2A8623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1" name="Straight Connector 537">
            <a:extLst>
              <a:ext uri="{FF2B5EF4-FFF2-40B4-BE49-F238E27FC236}">
                <a16:creationId xmlns:a16="http://schemas.microsoft.com/office/drawing/2014/main" id="{7D38A5DE-F566-29F6-5EC1-F78AF0E9C6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2" name="Group 1008">
          <a:extLst>
            <a:ext uri="{FF2B5EF4-FFF2-40B4-BE49-F238E27FC236}">
              <a16:creationId xmlns:a16="http://schemas.microsoft.com/office/drawing/2014/main" id="{B14ADF7C-89D6-4CCC-8E80-FAFCC49FB809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73" name="Straight Connector 2272">
            <a:extLst>
              <a:ext uri="{FF2B5EF4-FFF2-40B4-BE49-F238E27FC236}">
                <a16:creationId xmlns:a16="http://schemas.microsoft.com/office/drawing/2014/main" id="{A58B312B-CF7D-724A-10CB-D72246A06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74" name="Straight Connector 529">
            <a:extLst>
              <a:ext uri="{FF2B5EF4-FFF2-40B4-BE49-F238E27FC236}">
                <a16:creationId xmlns:a16="http://schemas.microsoft.com/office/drawing/2014/main" id="{BFCB0EC3-1CD2-B9A9-9444-54EE5A2386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5" name="Straight Connector 531">
            <a:extLst>
              <a:ext uri="{FF2B5EF4-FFF2-40B4-BE49-F238E27FC236}">
                <a16:creationId xmlns:a16="http://schemas.microsoft.com/office/drawing/2014/main" id="{B5D8139D-5F99-62AF-2514-6B0832E3B7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6" name="Straight Connector 533">
            <a:extLst>
              <a:ext uri="{FF2B5EF4-FFF2-40B4-BE49-F238E27FC236}">
                <a16:creationId xmlns:a16="http://schemas.microsoft.com/office/drawing/2014/main" id="{B00B2195-A797-AA5D-6B15-33B96A8FB3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7" name="Straight Connector 535">
            <a:extLst>
              <a:ext uri="{FF2B5EF4-FFF2-40B4-BE49-F238E27FC236}">
                <a16:creationId xmlns:a16="http://schemas.microsoft.com/office/drawing/2014/main" id="{0839FD6E-019D-78F3-5B5E-7259D565ED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8" name="Straight Connector 537">
            <a:extLst>
              <a:ext uri="{FF2B5EF4-FFF2-40B4-BE49-F238E27FC236}">
                <a16:creationId xmlns:a16="http://schemas.microsoft.com/office/drawing/2014/main" id="{42F3F486-F579-91D9-A9D8-A73BE864F4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9" name="Group 1008">
          <a:extLst>
            <a:ext uri="{FF2B5EF4-FFF2-40B4-BE49-F238E27FC236}">
              <a16:creationId xmlns:a16="http://schemas.microsoft.com/office/drawing/2014/main" id="{640BD353-AB03-4F3A-8E10-6A083A9B514A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80" name="Straight Connector 2279">
            <a:extLst>
              <a:ext uri="{FF2B5EF4-FFF2-40B4-BE49-F238E27FC236}">
                <a16:creationId xmlns:a16="http://schemas.microsoft.com/office/drawing/2014/main" id="{BBE4C675-D8DF-667D-5A14-58E9ACB225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1" name="Straight Connector 529">
            <a:extLst>
              <a:ext uri="{FF2B5EF4-FFF2-40B4-BE49-F238E27FC236}">
                <a16:creationId xmlns:a16="http://schemas.microsoft.com/office/drawing/2014/main" id="{04611A53-5C94-CC27-FED1-926DBED59B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2" name="Straight Connector 531">
            <a:extLst>
              <a:ext uri="{FF2B5EF4-FFF2-40B4-BE49-F238E27FC236}">
                <a16:creationId xmlns:a16="http://schemas.microsoft.com/office/drawing/2014/main" id="{78D6E6FF-C9C0-488E-B8C5-604AEE2792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3" name="Straight Connector 533">
            <a:extLst>
              <a:ext uri="{FF2B5EF4-FFF2-40B4-BE49-F238E27FC236}">
                <a16:creationId xmlns:a16="http://schemas.microsoft.com/office/drawing/2014/main" id="{6361814B-E946-8358-E846-68E83CEAA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4" name="Straight Connector 535">
            <a:extLst>
              <a:ext uri="{FF2B5EF4-FFF2-40B4-BE49-F238E27FC236}">
                <a16:creationId xmlns:a16="http://schemas.microsoft.com/office/drawing/2014/main" id="{920DF23D-1DDF-92AF-02C8-86AF1C0CDD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5" name="Straight Connector 537">
            <a:extLst>
              <a:ext uri="{FF2B5EF4-FFF2-40B4-BE49-F238E27FC236}">
                <a16:creationId xmlns:a16="http://schemas.microsoft.com/office/drawing/2014/main" id="{11CEA97A-E3F5-D31B-EC1F-2EEEF42B06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86" name="Group 1008">
          <a:extLst>
            <a:ext uri="{FF2B5EF4-FFF2-40B4-BE49-F238E27FC236}">
              <a16:creationId xmlns:a16="http://schemas.microsoft.com/office/drawing/2014/main" id="{1A303D31-76B1-4E15-A9D1-CCAB56888B00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87" name="Straight Connector 2286">
            <a:extLst>
              <a:ext uri="{FF2B5EF4-FFF2-40B4-BE49-F238E27FC236}">
                <a16:creationId xmlns:a16="http://schemas.microsoft.com/office/drawing/2014/main" id="{C0A9744C-00C9-4D29-C7CC-9B4C59EE74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8" name="Straight Connector 529">
            <a:extLst>
              <a:ext uri="{FF2B5EF4-FFF2-40B4-BE49-F238E27FC236}">
                <a16:creationId xmlns:a16="http://schemas.microsoft.com/office/drawing/2014/main" id="{27E03386-FC9D-1611-D91F-F7AFB1B67A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9" name="Straight Connector 531">
            <a:extLst>
              <a:ext uri="{FF2B5EF4-FFF2-40B4-BE49-F238E27FC236}">
                <a16:creationId xmlns:a16="http://schemas.microsoft.com/office/drawing/2014/main" id="{EB09C670-CF80-0270-943C-E42B208E6D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0" name="Straight Connector 533">
            <a:extLst>
              <a:ext uri="{FF2B5EF4-FFF2-40B4-BE49-F238E27FC236}">
                <a16:creationId xmlns:a16="http://schemas.microsoft.com/office/drawing/2014/main" id="{1E7612C5-AE50-619F-53A5-2C871ACCDD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1" name="Straight Connector 535">
            <a:extLst>
              <a:ext uri="{FF2B5EF4-FFF2-40B4-BE49-F238E27FC236}">
                <a16:creationId xmlns:a16="http://schemas.microsoft.com/office/drawing/2014/main" id="{39D20F9C-3532-CC68-D614-4405D98E5D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2" name="Straight Connector 537">
            <a:extLst>
              <a:ext uri="{FF2B5EF4-FFF2-40B4-BE49-F238E27FC236}">
                <a16:creationId xmlns:a16="http://schemas.microsoft.com/office/drawing/2014/main" id="{5549C227-E312-A581-03CB-461E5ABFD7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93" name="Group 1008">
          <a:extLst>
            <a:ext uri="{FF2B5EF4-FFF2-40B4-BE49-F238E27FC236}">
              <a16:creationId xmlns:a16="http://schemas.microsoft.com/office/drawing/2014/main" id="{FBE7B0C1-29FD-478A-8726-0170F9870033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94" name="Straight Connector 2293">
            <a:extLst>
              <a:ext uri="{FF2B5EF4-FFF2-40B4-BE49-F238E27FC236}">
                <a16:creationId xmlns:a16="http://schemas.microsoft.com/office/drawing/2014/main" id="{329F3E9F-C0BF-0032-E2A6-D5B04ACA414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5" name="Straight Connector 529">
            <a:extLst>
              <a:ext uri="{FF2B5EF4-FFF2-40B4-BE49-F238E27FC236}">
                <a16:creationId xmlns:a16="http://schemas.microsoft.com/office/drawing/2014/main" id="{EC9598C8-8C8B-2369-B341-AA3CFC1772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6" name="Straight Connector 531">
            <a:extLst>
              <a:ext uri="{FF2B5EF4-FFF2-40B4-BE49-F238E27FC236}">
                <a16:creationId xmlns:a16="http://schemas.microsoft.com/office/drawing/2014/main" id="{D92D34A5-02DD-3695-CEB1-A267AD86B0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7" name="Straight Connector 533">
            <a:extLst>
              <a:ext uri="{FF2B5EF4-FFF2-40B4-BE49-F238E27FC236}">
                <a16:creationId xmlns:a16="http://schemas.microsoft.com/office/drawing/2014/main" id="{45E345AE-1B87-480B-09DF-F23A2A393B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8" name="Straight Connector 535">
            <a:extLst>
              <a:ext uri="{FF2B5EF4-FFF2-40B4-BE49-F238E27FC236}">
                <a16:creationId xmlns:a16="http://schemas.microsoft.com/office/drawing/2014/main" id="{7D1AFEBC-7706-CD50-A654-F1AA66ED92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9" name="Straight Connector 537">
            <a:extLst>
              <a:ext uri="{FF2B5EF4-FFF2-40B4-BE49-F238E27FC236}">
                <a16:creationId xmlns:a16="http://schemas.microsoft.com/office/drawing/2014/main" id="{576C0DF8-010F-CA40-BC4D-080289AC64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0" name="Group 1008">
          <a:extLst>
            <a:ext uri="{FF2B5EF4-FFF2-40B4-BE49-F238E27FC236}">
              <a16:creationId xmlns:a16="http://schemas.microsoft.com/office/drawing/2014/main" id="{AC1500C3-244B-43C3-9390-3FFB63C16BCE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01" name="Straight Connector 2300">
            <a:extLst>
              <a:ext uri="{FF2B5EF4-FFF2-40B4-BE49-F238E27FC236}">
                <a16:creationId xmlns:a16="http://schemas.microsoft.com/office/drawing/2014/main" id="{A2D94221-752B-C3CE-A747-BFF7D7C3BD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2" name="Straight Connector 529">
            <a:extLst>
              <a:ext uri="{FF2B5EF4-FFF2-40B4-BE49-F238E27FC236}">
                <a16:creationId xmlns:a16="http://schemas.microsoft.com/office/drawing/2014/main" id="{18F786C7-5B01-E609-CD14-5B22B68ECB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3" name="Straight Connector 531">
            <a:extLst>
              <a:ext uri="{FF2B5EF4-FFF2-40B4-BE49-F238E27FC236}">
                <a16:creationId xmlns:a16="http://schemas.microsoft.com/office/drawing/2014/main" id="{2B3EC958-AB8D-A933-61C7-E5D5D048E3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4" name="Straight Connector 533">
            <a:extLst>
              <a:ext uri="{FF2B5EF4-FFF2-40B4-BE49-F238E27FC236}">
                <a16:creationId xmlns:a16="http://schemas.microsoft.com/office/drawing/2014/main" id="{D40F2F8E-D10D-4FCB-8B48-CF1154870B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5" name="Straight Connector 535">
            <a:extLst>
              <a:ext uri="{FF2B5EF4-FFF2-40B4-BE49-F238E27FC236}">
                <a16:creationId xmlns:a16="http://schemas.microsoft.com/office/drawing/2014/main" id="{CF9F41BC-3085-4E0F-4C56-802F4D7D6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6" name="Straight Connector 537">
            <a:extLst>
              <a:ext uri="{FF2B5EF4-FFF2-40B4-BE49-F238E27FC236}">
                <a16:creationId xmlns:a16="http://schemas.microsoft.com/office/drawing/2014/main" id="{FD628AA7-709E-BFAB-15FB-D9CD9ECE6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7" name="Group 1008">
          <a:extLst>
            <a:ext uri="{FF2B5EF4-FFF2-40B4-BE49-F238E27FC236}">
              <a16:creationId xmlns:a16="http://schemas.microsoft.com/office/drawing/2014/main" id="{AA060E0D-3685-4B52-9583-F59CAA5A6C70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08" name="Straight Connector 2307">
            <a:extLst>
              <a:ext uri="{FF2B5EF4-FFF2-40B4-BE49-F238E27FC236}">
                <a16:creationId xmlns:a16="http://schemas.microsoft.com/office/drawing/2014/main" id="{C50EA7EC-8A72-121F-80DA-FE4A718F78A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9" name="Straight Connector 529">
            <a:extLst>
              <a:ext uri="{FF2B5EF4-FFF2-40B4-BE49-F238E27FC236}">
                <a16:creationId xmlns:a16="http://schemas.microsoft.com/office/drawing/2014/main" id="{113681A3-0494-C7AA-6BF8-15819432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0" name="Straight Connector 531">
            <a:extLst>
              <a:ext uri="{FF2B5EF4-FFF2-40B4-BE49-F238E27FC236}">
                <a16:creationId xmlns:a16="http://schemas.microsoft.com/office/drawing/2014/main" id="{75152608-17D0-AF7D-9EE6-B5A7513E03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1" name="Straight Connector 533">
            <a:extLst>
              <a:ext uri="{FF2B5EF4-FFF2-40B4-BE49-F238E27FC236}">
                <a16:creationId xmlns:a16="http://schemas.microsoft.com/office/drawing/2014/main" id="{A852C4B6-C03D-6DAA-A200-E21F690C2C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2" name="Straight Connector 535">
            <a:extLst>
              <a:ext uri="{FF2B5EF4-FFF2-40B4-BE49-F238E27FC236}">
                <a16:creationId xmlns:a16="http://schemas.microsoft.com/office/drawing/2014/main" id="{56DEE310-9622-1D2E-143B-53B3604B2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3" name="Straight Connector 537">
            <a:extLst>
              <a:ext uri="{FF2B5EF4-FFF2-40B4-BE49-F238E27FC236}">
                <a16:creationId xmlns:a16="http://schemas.microsoft.com/office/drawing/2014/main" id="{E8D263F9-C8D9-B695-3363-B0AF6147C8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14" name="Group 1008">
          <a:extLst>
            <a:ext uri="{FF2B5EF4-FFF2-40B4-BE49-F238E27FC236}">
              <a16:creationId xmlns:a16="http://schemas.microsoft.com/office/drawing/2014/main" id="{EB056680-A83C-48BA-B2EE-D2BDD0B8B5BB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15" name="Straight Connector 2314">
            <a:extLst>
              <a:ext uri="{FF2B5EF4-FFF2-40B4-BE49-F238E27FC236}">
                <a16:creationId xmlns:a16="http://schemas.microsoft.com/office/drawing/2014/main" id="{23614B42-BD0D-0F38-AA42-8EA4B15C65D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16" name="Straight Connector 529">
            <a:extLst>
              <a:ext uri="{FF2B5EF4-FFF2-40B4-BE49-F238E27FC236}">
                <a16:creationId xmlns:a16="http://schemas.microsoft.com/office/drawing/2014/main" id="{785BA463-36B9-7BC1-30A6-1E41BF8D7F7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7" name="Straight Connector 531">
            <a:extLst>
              <a:ext uri="{FF2B5EF4-FFF2-40B4-BE49-F238E27FC236}">
                <a16:creationId xmlns:a16="http://schemas.microsoft.com/office/drawing/2014/main" id="{511A6195-06AB-8500-00AB-60669AEE44B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8" name="Straight Connector 533">
            <a:extLst>
              <a:ext uri="{FF2B5EF4-FFF2-40B4-BE49-F238E27FC236}">
                <a16:creationId xmlns:a16="http://schemas.microsoft.com/office/drawing/2014/main" id="{756177E3-4437-A551-288E-F45672A442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9" name="Straight Connector 535">
            <a:extLst>
              <a:ext uri="{FF2B5EF4-FFF2-40B4-BE49-F238E27FC236}">
                <a16:creationId xmlns:a16="http://schemas.microsoft.com/office/drawing/2014/main" id="{22BB5EDA-0AF9-9282-9EAA-3843E4274B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0" name="Straight Connector 537">
            <a:extLst>
              <a:ext uri="{FF2B5EF4-FFF2-40B4-BE49-F238E27FC236}">
                <a16:creationId xmlns:a16="http://schemas.microsoft.com/office/drawing/2014/main" id="{F86BB54C-EE19-2923-6CB2-22F33EE556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1" name="Group 1008">
          <a:extLst>
            <a:ext uri="{FF2B5EF4-FFF2-40B4-BE49-F238E27FC236}">
              <a16:creationId xmlns:a16="http://schemas.microsoft.com/office/drawing/2014/main" id="{6B7918C7-6F8E-4AF6-957D-9E3B931C2AB6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22" name="Straight Connector 2321">
            <a:extLst>
              <a:ext uri="{FF2B5EF4-FFF2-40B4-BE49-F238E27FC236}">
                <a16:creationId xmlns:a16="http://schemas.microsoft.com/office/drawing/2014/main" id="{7BC7DE30-DE96-AE3E-35F1-2CCCE45A51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23" name="Straight Connector 529">
            <a:extLst>
              <a:ext uri="{FF2B5EF4-FFF2-40B4-BE49-F238E27FC236}">
                <a16:creationId xmlns:a16="http://schemas.microsoft.com/office/drawing/2014/main" id="{0DB3D488-92EA-0C60-ECE5-75773765E74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4" name="Straight Connector 531">
            <a:extLst>
              <a:ext uri="{FF2B5EF4-FFF2-40B4-BE49-F238E27FC236}">
                <a16:creationId xmlns:a16="http://schemas.microsoft.com/office/drawing/2014/main" id="{DAE59499-5E98-A8F7-5F60-BFA715460E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5" name="Straight Connector 533">
            <a:extLst>
              <a:ext uri="{FF2B5EF4-FFF2-40B4-BE49-F238E27FC236}">
                <a16:creationId xmlns:a16="http://schemas.microsoft.com/office/drawing/2014/main" id="{24DF7850-BFB5-0F95-90CD-D011916DB8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6" name="Straight Connector 535">
            <a:extLst>
              <a:ext uri="{FF2B5EF4-FFF2-40B4-BE49-F238E27FC236}">
                <a16:creationId xmlns:a16="http://schemas.microsoft.com/office/drawing/2014/main" id="{52F428CB-5707-C52A-25F2-6C6902F10D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7" name="Straight Connector 537">
            <a:extLst>
              <a:ext uri="{FF2B5EF4-FFF2-40B4-BE49-F238E27FC236}">
                <a16:creationId xmlns:a16="http://schemas.microsoft.com/office/drawing/2014/main" id="{3105BD46-2198-8CB6-787A-6BB9F1A92D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8" name="Group 1008">
          <a:extLst>
            <a:ext uri="{FF2B5EF4-FFF2-40B4-BE49-F238E27FC236}">
              <a16:creationId xmlns:a16="http://schemas.microsoft.com/office/drawing/2014/main" id="{0E6578B0-1C70-4D1B-8D10-15C463F502C7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29" name="Straight Connector 2328">
            <a:extLst>
              <a:ext uri="{FF2B5EF4-FFF2-40B4-BE49-F238E27FC236}">
                <a16:creationId xmlns:a16="http://schemas.microsoft.com/office/drawing/2014/main" id="{852CD680-FCD1-378A-2E89-11C4688746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0" name="Straight Connector 529">
            <a:extLst>
              <a:ext uri="{FF2B5EF4-FFF2-40B4-BE49-F238E27FC236}">
                <a16:creationId xmlns:a16="http://schemas.microsoft.com/office/drawing/2014/main" id="{9031B34B-048B-77D9-A828-F66EE4A32F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1" name="Straight Connector 531">
            <a:extLst>
              <a:ext uri="{FF2B5EF4-FFF2-40B4-BE49-F238E27FC236}">
                <a16:creationId xmlns:a16="http://schemas.microsoft.com/office/drawing/2014/main" id="{E50093E8-ED5F-CE0E-6034-3866DB1AEA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2" name="Straight Connector 533">
            <a:extLst>
              <a:ext uri="{FF2B5EF4-FFF2-40B4-BE49-F238E27FC236}">
                <a16:creationId xmlns:a16="http://schemas.microsoft.com/office/drawing/2014/main" id="{EF7D8A02-5B7A-9822-A2D9-A433B4549A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3" name="Straight Connector 535">
            <a:extLst>
              <a:ext uri="{FF2B5EF4-FFF2-40B4-BE49-F238E27FC236}">
                <a16:creationId xmlns:a16="http://schemas.microsoft.com/office/drawing/2014/main" id="{5BFE86A0-F9F4-5CFE-AB14-FF2B2635DE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4" name="Straight Connector 537">
            <a:extLst>
              <a:ext uri="{FF2B5EF4-FFF2-40B4-BE49-F238E27FC236}">
                <a16:creationId xmlns:a16="http://schemas.microsoft.com/office/drawing/2014/main" id="{3FA9372C-009F-9921-D9C5-0ADECD7C5E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35" name="Group 1008">
          <a:extLst>
            <a:ext uri="{FF2B5EF4-FFF2-40B4-BE49-F238E27FC236}">
              <a16:creationId xmlns:a16="http://schemas.microsoft.com/office/drawing/2014/main" id="{CE42D738-026A-4DBF-8A3D-2B9AA5306EB3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36" name="Straight Connector 2335">
            <a:extLst>
              <a:ext uri="{FF2B5EF4-FFF2-40B4-BE49-F238E27FC236}">
                <a16:creationId xmlns:a16="http://schemas.microsoft.com/office/drawing/2014/main" id="{6786DE07-196D-C8B4-D5C2-E5E1AC93D2B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7" name="Straight Connector 529">
            <a:extLst>
              <a:ext uri="{FF2B5EF4-FFF2-40B4-BE49-F238E27FC236}">
                <a16:creationId xmlns:a16="http://schemas.microsoft.com/office/drawing/2014/main" id="{AF11E65F-41B9-ACA1-24C9-75C0C195E9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8" name="Straight Connector 531">
            <a:extLst>
              <a:ext uri="{FF2B5EF4-FFF2-40B4-BE49-F238E27FC236}">
                <a16:creationId xmlns:a16="http://schemas.microsoft.com/office/drawing/2014/main" id="{68189D09-08A2-A528-9EEE-B68AA3B2F5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9" name="Straight Connector 533">
            <a:extLst>
              <a:ext uri="{FF2B5EF4-FFF2-40B4-BE49-F238E27FC236}">
                <a16:creationId xmlns:a16="http://schemas.microsoft.com/office/drawing/2014/main" id="{792F42FF-2254-3125-BA1A-6736B3F359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0" name="Straight Connector 535">
            <a:extLst>
              <a:ext uri="{FF2B5EF4-FFF2-40B4-BE49-F238E27FC236}">
                <a16:creationId xmlns:a16="http://schemas.microsoft.com/office/drawing/2014/main" id="{B89D28E7-ED3A-8114-99CE-CB576827DF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1" name="Straight Connector 537">
            <a:extLst>
              <a:ext uri="{FF2B5EF4-FFF2-40B4-BE49-F238E27FC236}">
                <a16:creationId xmlns:a16="http://schemas.microsoft.com/office/drawing/2014/main" id="{5A6C2C80-3BD6-27FB-7D81-7FBC1556F1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2" name="Group 1008">
          <a:extLst>
            <a:ext uri="{FF2B5EF4-FFF2-40B4-BE49-F238E27FC236}">
              <a16:creationId xmlns:a16="http://schemas.microsoft.com/office/drawing/2014/main" id="{DADBCAA3-A5BC-4EDE-8D65-254A9E7C38E4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43" name="Straight Connector 2342">
            <a:extLst>
              <a:ext uri="{FF2B5EF4-FFF2-40B4-BE49-F238E27FC236}">
                <a16:creationId xmlns:a16="http://schemas.microsoft.com/office/drawing/2014/main" id="{7C505BEA-9A29-7D0E-31C8-4CF56CDAFF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44" name="Straight Connector 529">
            <a:extLst>
              <a:ext uri="{FF2B5EF4-FFF2-40B4-BE49-F238E27FC236}">
                <a16:creationId xmlns:a16="http://schemas.microsoft.com/office/drawing/2014/main" id="{B191AA67-C2F4-FBFC-B0C8-026AA25ABF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5" name="Straight Connector 531">
            <a:extLst>
              <a:ext uri="{FF2B5EF4-FFF2-40B4-BE49-F238E27FC236}">
                <a16:creationId xmlns:a16="http://schemas.microsoft.com/office/drawing/2014/main" id="{142105A0-FFC6-AEFB-4DF4-B9EB98AEB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6" name="Straight Connector 533">
            <a:extLst>
              <a:ext uri="{FF2B5EF4-FFF2-40B4-BE49-F238E27FC236}">
                <a16:creationId xmlns:a16="http://schemas.microsoft.com/office/drawing/2014/main" id="{E24DBD13-CC72-633D-7BD2-BAF100219E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7" name="Straight Connector 535">
            <a:extLst>
              <a:ext uri="{FF2B5EF4-FFF2-40B4-BE49-F238E27FC236}">
                <a16:creationId xmlns:a16="http://schemas.microsoft.com/office/drawing/2014/main" id="{918EFEF8-8A68-79DD-20F0-769EE52C9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8" name="Straight Connector 537">
            <a:extLst>
              <a:ext uri="{FF2B5EF4-FFF2-40B4-BE49-F238E27FC236}">
                <a16:creationId xmlns:a16="http://schemas.microsoft.com/office/drawing/2014/main" id="{25C54908-F559-121D-B604-911DA3147F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9" name="Group 1008">
          <a:extLst>
            <a:ext uri="{FF2B5EF4-FFF2-40B4-BE49-F238E27FC236}">
              <a16:creationId xmlns:a16="http://schemas.microsoft.com/office/drawing/2014/main" id="{261E5E3F-7CCF-412A-B378-48F0C75B462B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50" name="Straight Connector 2349">
            <a:extLst>
              <a:ext uri="{FF2B5EF4-FFF2-40B4-BE49-F238E27FC236}">
                <a16:creationId xmlns:a16="http://schemas.microsoft.com/office/drawing/2014/main" id="{090B4971-C5CF-1F39-0B7E-6EAF944C21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1" name="Straight Connector 529">
            <a:extLst>
              <a:ext uri="{FF2B5EF4-FFF2-40B4-BE49-F238E27FC236}">
                <a16:creationId xmlns:a16="http://schemas.microsoft.com/office/drawing/2014/main" id="{DFF288B1-486F-FD5C-3E61-BB6E0E7A23B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2" name="Straight Connector 531">
            <a:extLst>
              <a:ext uri="{FF2B5EF4-FFF2-40B4-BE49-F238E27FC236}">
                <a16:creationId xmlns:a16="http://schemas.microsoft.com/office/drawing/2014/main" id="{4AFC7313-21D8-4CAA-EFAE-7E7A40F05E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3" name="Straight Connector 533">
            <a:extLst>
              <a:ext uri="{FF2B5EF4-FFF2-40B4-BE49-F238E27FC236}">
                <a16:creationId xmlns:a16="http://schemas.microsoft.com/office/drawing/2014/main" id="{2947638A-7103-FA24-2F79-2487FDC1EA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4" name="Straight Connector 535">
            <a:extLst>
              <a:ext uri="{FF2B5EF4-FFF2-40B4-BE49-F238E27FC236}">
                <a16:creationId xmlns:a16="http://schemas.microsoft.com/office/drawing/2014/main" id="{01C69B39-10FA-3B0A-EE17-CFB3C56132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5" name="Straight Connector 537">
            <a:extLst>
              <a:ext uri="{FF2B5EF4-FFF2-40B4-BE49-F238E27FC236}">
                <a16:creationId xmlns:a16="http://schemas.microsoft.com/office/drawing/2014/main" id="{45BCBDD7-476C-CCD2-3EF1-E123363730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56" name="Group 1008">
          <a:extLst>
            <a:ext uri="{FF2B5EF4-FFF2-40B4-BE49-F238E27FC236}">
              <a16:creationId xmlns:a16="http://schemas.microsoft.com/office/drawing/2014/main" id="{806E547B-A167-46EB-BE9B-0C2894CA7F16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57" name="Straight Connector 2356">
            <a:extLst>
              <a:ext uri="{FF2B5EF4-FFF2-40B4-BE49-F238E27FC236}">
                <a16:creationId xmlns:a16="http://schemas.microsoft.com/office/drawing/2014/main" id="{67E30B75-4110-F0D3-A280-D4E4682C1B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8" name="Straight Connector 529">
            <a:extLst>
              <a:ext uri="{FF2B5EF4-FFF2-40B4-BE49-F238E27FC236}">
                <a16:creationId xmlns:a16="http://schemas.microsoft.com/office/drawing/2014/main" id="{FD61B052-0208-E53A-AE73-D9038F4395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9" name="Straight Connector 531">
            <a:extLst>
              <a:ext uri="{FF2B5EF4-FFF2-40B4-BE49-F238E27FC236}">
                <a16:creationId xmlns:a16="http://schemas.microsoft.com/office/drawing/2014/main" id="{24CEE07C-9741-EB83-62AB-9B9AE236A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0" name="Straight Connector 533">
            <a:extLst>
              <a:ext uri="{FF2B5EF4-FFF2-40B4-BE49-F238E27FC236}">
                <a16:creationId xmlns:a16="http://schemas.microsoft.com/office/drawing/2014/main" id="{303C8A50-41BD-D0B8-50A5-4C9FBFD51B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1" name="Straight Connector 535">
            <a:extLst>
              <a:ext uri="{FF2B5EF4-FFF2-40B4-BE49-F238E27FC236}">
                <a16:creationId xmlns:a16="http://schemas.microsoft.com/office/drawing/2014/main" id="{9D3D996E-9EC5-0958-6C42-2877E6E2B3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2" name="Straight Connector 537">
            <a:extLst>
              <a:ext uri="{FF2B5EF4-FFF2-40B4-BE49-F238E27FC236}">
                <a16:creationId xmlns:a16="http://schemas.microsoft.com/office/drawing/2014/main" id="{4BC7CF44-5CEB-D9EE-DE2F-1B49232426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63" name="Group 1008">
          <a:extLst>
            <a:ext uri="{FF2B5EF4-FFF2-40B4-BE49-F238E27FC236}">
              <a16:creationId xmlns:a16="http://schemas.microsoft.com/office/drawing/2014/main" id="{544C6252-1A9C-4B3E-A780-6D15821FCE83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64" name="Straight Connector 2363">
            <a:extLst>
              <a:ext uri="{FF2B5EF4-FFF2-40B4-BE49-F238E27FC236}">
                <a16:creationId xmlns:a16="http://schemas.microsoft.com/office/drawing/2014/main" id="{9697EC75-3D49-163A-0ECB-62C22A4720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5" name="Straight Connector 529">
            <a:extLst>
              <a:ext uri="{FF2B5EF4-FFF2-40B4-BE49-F238E27FC236}">
                <a16:creationId xmlns:a16="http://schemas.microsoft.com/office/drawing/2014/main" id="{2BFC83E5-CBFD-14F5-FFC6-4785AD04AA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6" name="Straight Connector 531">
            <a:extLst>
              <a:ext uri="{FF2B5EF4-FFF2-40B4-BE49-F238E27FC236}">
                <a16:creationId xmlns:a16="http://schemas.microsoft.com/office/drawing/2014/main" id="{0FEA1398-2F13-CC15-6063-4100D0A925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7" name="Straight Connector 533">
            <a:extLst>
              <a:ext uri="{FF2B5EF4-FFF2-40B4-BE49-F238E27FC236}">
                <a16:creationId xmlns:a16="http://schemas.microsoft.com/office/drawing/2014/main" id="{7BFC781F-042D-48AE-B872-01C4DCA8D6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8" name="Straight Connector 535">
            <a:extLst>
              <a:ext uri="{FF2B5EF4-FFF2-40B4-BE49-F238E27FC236}">
                <a16:creationId xmlns:a16="http://schemas.microsoft.com/office/drawing/2014/main" id="{624FC863-570B-CE1B-9867-8402919855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9" name="Straight Connector 537">
            <a:extLst>
              <a:ext uri="{FF2B5EF4-FFF2-40B4-BE49-F238E27FC236}">
                <a16:creationId xmlns:a16="http://schemas.microsoft.com/office/drawing/2014/main" id="{CE896DE6-D65B-3338-E5F9-6688B2B568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0" name="Group 1008">
          <a:extLst>
            <a:ext uri="{FF2B5EF4-FFF2-40B4-BE49-F238E27FC236}">
              <a16:creationId xmlns:a16="http://schemas.microsoft.com/office/drawing/2014/main" id="{2DE88CB8-202E-4C5A-8A63-81853CFC9A0D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71" name="Straight Connector 2370">
            <a:extLst>
              <a:ext uri="{FF2B5EF4-FFF2-40B4-BE49-F238E27FC236}">
                <a16:creationId xmlns:a16="http://schemas.microsoft.com/office/drawing/2014/main" id="{F4AB78BF-8990-6AE8-DD68-C3483E2D74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2" name="Straight Connector 529">
            <a:extLst>
              <a:ext uri="{FF2B5EF4-FFF2-40B4-BE49-F238E27FC236}">
                <a16:creationId xmlns:a16="http://schemas.microsoft.com/office/drawing/2014/main" id="{31DF1C50-4F40-09BA-E399-BE8263C05B2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3" name="Straight Connector 531">
            <a:extLst>
              <a:ext uri="{FF2B5EF4-FFF2-40B4-BE49-F238E27FC236}">
                <a16:creationId xmlns:a16="http://schemas.microsoft.com/office/drawing/2014/main" id="{B4EE99E2-56F6-A105-BD59-1667A0AE43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4" name="Straight Connector 533">
            <a:extLst>
              <a:ext uri="{FF2B5EF4-FFF2-40B4-BE49-F238E27FC236}">
                <a16:creationId xmlns:a16="http://schemas.microsoft.com/office/drawing/2014/main" id="{E0B0B5C2-DE6F-7615-A43D-C1A33A9890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5" name="Straight Connector 535">
            <a:extLst>
              <a:ext uri="{FF2B5EF4-FFF2-40B4-BE49-F238E27FC236}">
                <a16:creationId xmlns:a16="http://schemas.microsoft.com/office/drawing/2014/main" id="{52442B69-F3DB-30A2-FFD8-90204AFF89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6" name="Straight Connector 537">
            <a:extLst>
              <a:ext uri="{FF2B5EF4-FFF2-40B4-BE49-F238E27FC236}">
                <a16:creationId xmlns:a16="http://schemas.microsoft.com/office/drawing/2014/main" id="{01892A35-4176-480C-03B4-A57E73EA58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7" name="Group 1008">
          <a:extLst>
            <a:ext uri="{FF2B5EF4-FFF2-40B4-BE49-F238E27FC236}">
              <a16:creationId xmlns:a16="http://schemas.microsoft.com/office/drawing/2014/main" id="{E24543AA-E09F-44F1-8BCC-E4FF799833BD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78" name="Straight Connector 2377">
            <a:extLst>
              <a:ext uri="{FF2B5EF4-FFF2-40B4-BE49-F238E27FC236}">
                <a16:creationId xmlns:a16="http://schemas.microsoft.com/office/drawing/2014/main" id="{D6933263-55CA-EBD0-AD76-F04DEA8468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9" name="Straight Connector 529">
            <a:extLst>
              <a:ext uri="{FF2B5EF4-FFF2-40B4-BE49-F238E27FC236}">
                <a16:creationId xmlns:a16="http://schemas.microsoft.com/office/drawing/2014/main" id="{49820331-9A20-3B59-D7EB-B6782794FDE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0" name="Straight Connector 531">
            <a:extLst>
              <a:ext uri="{FF2B5EF4-FFF2-40B4-BE49-F238E27FC236}">
                <a16:creationId xmlns:a16="http://schemas.microsoft.com/office/drawing/2014/main" id="{F497803B-EF9F-250F-EB50-2A5070D4D9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1" name="Straight Connector 533">
            <a:extLst>
              <a:ext uri="{FF2B5EF4-FFF2-40B4-BE49-F238E27FC236}">
                <a16:creationId xmlns:a16="http://schemas.microsoft.com/office/drawing/2014/main" id="{342416E5-92F9-C072-2B51-967E0F367F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2" name="Straight Connector 535">
            <a:extLst>
              <a:ext uri="{FF2B5EF4-FFF2-40B4-BE49-F238E27FC236}">
                <a16:creationId xmlns:a16="http://schemas.microsoft.com/office/drawing/2014/main" id="{6403B254-6A81-735E-E46C-5580BEF954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3" name="Straight Connector 537">
            <a:extLst>
              <a:ext uri="{FF2B5EF4-FFF2-40B4-BE49-F238E27FC236}">
                <a16:creationId xmlns:a16="http://schemas.microsoft.com/office/drawing/2014/main" id="{8F450041-A525-8291-0DD3-4B4A1E15E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84" name="Group 1008">
          <a:extLst>
            <a:ext uri="{FF2B5EF4-FFF2-40B4-BE49-F238E27FC236}">
              <a16:creationId xmlns:a16="http://schemas.microsoft.com/office/drawing/2014/main" id="{566CE278-3975-4E6B-AB09-3A3C609D996F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85" name="Straight Connector 2384">
            <a:extLst>
              <a:ext uri="{FF2B5EF4-FFF2-40B4-BE49-F238E27FC236}">
                <a16:creationId xmlns:a16="http://schemas.microsoft.com/office/drawing/2014/main" id="{A04BBFA5-2426-569D-A334-547DF6F05A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86" name="Straight Connector 529">
            <a:extLst>
              <a:ext uri="{FF2B5EF4-FFF2-40B4-BE49-F238E27FC236}">
                <a16:creationId xmlns:a16="http://schemas.microsoft.com/office/drawing/2014/main" id="{7A171FD3-C584-7A54-2200-051FA0C95E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7" name="Straight Connector 531">
            <a:extLst>
              <a:ext uri="{FF2B5EF4-FFF2-40B4-BE49-F238E27FC236}">
                <a16:creationId xmlns:a16="http://schemas.microsoft.com/office/drawing/2014/main" id="{6C89A820-F756-5D54-2E6E-AD0F1DA469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8" name="Straight Connector 533">
            <a:extLst>
              <a:ext uri="{FF2B5EF4-FFF2-40B4-BE49-F238E27FC236}">
                <a16:creationId xmlns:a16="http://schemas.microsoft.com/office/drawing/2014/main" id="{44A45BB7-526B-CE0A-4009-7CF246009C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9" name="Straight Connector 535">
            <a:extLst>
              <a:ext uri="{FF2B5EF4-FFF2-40B4-BE49-F238E27FC236}">
                <a16:creationId xmlns:a16="http://schemas.microsoft.com/office/drawing/2014/main" id="{666B767C-4F76-E244-EA5F-9E2E125B24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0" name="Straight Connector 537">
            <a:extLst>
              <a:ext uri="{FF2B5EF4-FFF2-40B4-BE49-F238E27FC236}">
                <a16:creationId xmlns:a16="http://schemas.microsoft.com/office/drawing/2014/main" id="{4DDCBFB9-F0B9-0EC8-145F-612880EBFC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1" name="Group 1008">
          <a:extLst>
            <a:ext uri="{FF2B5EF4-FFF2-40B4-BE49-F238E27FC236}">
              <a16:creationId xmlns:a16="http://schemas.microsoft.com/office/drawing/2014/main" id="{AAD18E31-A2E8-47F6-850F-975844134F62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92" name="Straight Connector 2391">
            <a:extLst>
              <a:ext uri="{FF2B5EF4-FFF2-40B4-BE49-F238E27FC236}">
                <a16:creationId xmlns:a16="http://schemas.microsoft.com/office/drawing/2014/main" id="{55C3F5FB-46BD-8086-7126-E88100887F0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93" name="Straight Connector 529">
            <a:extLst>
              <a:ext uri="{FF2B5EF4-FFF2-40B4-BE49-F238E27FC236}">
                <a16:creationId xmlns:a16="http://schemas.microsoft.com/office/drawing/2014/main" id="{AED7A2E7-39FC-CCC6-F04E-6517388536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4" name="Straight Connector 531">
            <a:extLst>
              <a:ext uri="{FF2B5EF4-FFF2-40B4-BE49-F238E27FC236}">
                <a16:creationId xmlns:a16="http://schemas.microsoft.com/office/drawing/2014/main" id="{35A7448B-43AB-9835-0EA6-8FF2A35690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5" name="Straight Connector 533">
            <a:extLst>
              <a:ext uri="{FF2B5EF4-FFF2-40B4-BE49-F238E27FC236}">
                <a16:creationId xmlns:a16="http://schemas.microsoft.com/office/drawing/2014/main" id="{EBC385B6-B040-E15E-D4B9-522C06CF5B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6" name="Straight Connector 535">
            <a:extLst>
              <a:ext uri="{FF2B5EF4-FFF2-40B4-BE49-F238E27FC236}">
                <a16:creationId xmlns:a16="http://schemas.microsoft.com/office/drawing/2014/main" id="{6D2DB26F-01C3-F0A4-8B56-2FE490128A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7" name="Straight Connector 537">
            <a:extLst>
              <a:ext uri="{FF2B5EF4-FFF2-40B4-BE49-F238E27FC236}">
                <a16:creationId xmlns:a16="http://schemas.microsoft.com/office/drawing/2014/main" id="{874180E0-E9A0-7E9B-D78C-D69E669586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8" name="Group 1008">
          <a:extLst>
            <a:ext uri="{FF2B5EF4-FFF2-40B4-BE49-F238E27FC236}">
              <a16:creationId xmlns:a16="http://schemas.microsoft.com/office/drawing/2014/main" id="{E0B09CFE-8C30-42EF-93B5-0675B05F4B31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99" name="Straight Connector 2398">
            <a:extLst>
              <a:ext uri="{FF2B5EF4-FFF2-40B4-BE49-F238E27FC236}">
                <a16:creationId xmlns:a16="http://schemas.microsoft.com/office/drawing/2014/main" id="{6276D910-A8BE-7DBA-0AAE-48173EC9C2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0" name="Straight Connector 529">
            <a:extLst>
              <a:ext uri="{FF2B5EF4-FFF2-40B4-BE49-F238E27FC236}">
                <a16:creationId xmlns:a16="http://schemas.microsoft.com/office/drawing/2014/main" id="{3BC1E017-0C6B-71C4-82AD-2465A73D367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1" name="Straight Connector 531">
            <a:extLst>
              <a:ext uri="{FF2B5EF4-FFF2-40B4-BE49-F238E27FC236}">
                <a16:creationId xmlns:a16="http://schemas.microsoft.com/office/drawing/2014/main" id="{34577228-2E35-B6BA-EC34-A844934205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2" name="Straight Connector 533">
            <a:extLst>
              <a:ext uri="{FF2B5EF4-FFF2-40B4-BE49-F238E27FC236}">
                <a16:creationId xmlns:a16="http://schemas.microsoft.com/office/drawing/2014/main" id="{C922F8D6-FC5A-15C0-5C7B-0102EC8DE4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3" name="Straight Connector 535">
            <a:extLst>
              <a:ext uri="{FF2B5EF4-FFF2-40B4-BE49-F238E27FC236}">
                <a16:creationId xmlns:a16="http://schemas.microsoft.com/office/drawing/2014/main" id="{B62B0215-41F2-6CCE-1E2F-9B0F82BD4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4" name="Straight Connector 537">
            <a:extLst>
              <a:ext uri="{FF2B5EF4-FFF2-40B4-BE49-F238E27FC236}">
                <a16:creationId xmlns:a16="http://schemas.microsoft.com/office/drawing/2014/main" id="{B5DBE9B1-8EE6-9AE9-17EC-852B81D8BD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405" name="Group 1008">
          <a:extLst>
            <a:ext uri="{FF2B5EF4-FFF2-40B4-BE49-F238E27FC236}">
              <a16:creationId xmlns:a16="http://schemas.microsoft.com/office/drawing/2014/main" id="{46615D8A-0D85-405D-89E4-6D36F9BBBC0E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406" name="Straight Connector 2405">
            <a:extLst>
              <a:ext uri="{FF2B5EF4-FFF2-40B4-BE49-F238E27FC236}">
                <a16:creationId xmlns:a16="http://schemas.microsoft.com/office/drawing/2014/main" id="{B10C22BD-AF29-3DDF-19AD-6F43D4E00D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7" name="Straight Connector 529">
            <a:extLst>
              <a:ext uri="{FF2B5EF4-FFF2-40B4-BE49-F238E27FC236}">
                <a16:creationId xmlns:a16="http://schemas.microsoft.com/office/drawing/2014/main" id="{6F6E982D-D5C3-413A-5AC0-EB16079572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8" name="Straight Connector 531">
            <a:extLst>
              <a:ext uri="{FF2B5EF4-FFF2-40B4-BE49-F238E27FC236}">
                <a16:creationId xmlns:a16="http://schemas.microsoft.com/office/drawing/2014/main" id="{3EA783DF-39C1-C07F-4FD9-6C12A762D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9" name="Straight Connector 533">
            <a:extLst>
              <a:ext uri="{FF2B5EF4-FFF2-40B4-BE49-F238E27FC236}">
                <a16:creationId xmlns:a16="http://schemas.microsoft.com/office/drawing/2014/main" id="{E24F0C76-E9FD-0041-EB82-C1C3C4F34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0" name="Straight Connector 535">
            <a:extLst>
              <a:ext uri="{FF2B5EF4-FFF2-40B4-BE49-F238E27FC236}">
                <a16:creationId xmlns:a16="http://schemas.microsoft.com/office/drawing/2014/main" id="{046D59A5-D920-9B26-999D-C618E5EED3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1" name="Straight Connector 537">
            <a:extLst>
              <a:ext uri="{FF2B5EF4-FFF2-40B4-BE49-F238E27FC236}">
                <a16:creationId xmlns:a16="http://schemas.microsoft.com/office/drawing/2014/main" id="{8B9810FE-8B5B-D179-CD25-DB7D446E53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101</xdr:row>
      <xdr:rowOff>57150</xdr:rowOff>
    </xdr:from>
    <xdr:to>
      <xdr:col>17</xdr:col>
      <xdr:colOff>0</xdr:colOff>
      <xdr:row>103</xdr:row>
      <xdr:rowOff>0</xdr:rowOff>
    </xdr:to>
    <xdr:sp macro="" textlink="">
      <xdr:nvSpPr>
        <xdr:cNvPr id="2412" name="AutoShape 46">
          <a:extLst>
            <a:ext uri="{FF2B5EF4-FFF2-40B4-BE49-F238E27FC236}">
              <a16:creationId xmlns:a16="http://schemas.microsoft.com/office/drawing/2014/main" id="{7ADFA373-2AAE-40BE-8B5D-783A62A8A1F5}"/>
            </a:ext>
          </a:extLst>
        </xdr:cNvPr>
        <xdr:cNvSpPr>
          <a:spLocks noChangeArrowheads="1"/>
        </xdr:cNvSpPr>
      </xdr:nvSpPr>
      <xdr:spPr bwMode="auto">
        <a:xfrm>
          <a:off x="4895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101</xdr:row>
      <xdr:rowOff>57150</xdr:rowOff>
    </xdr:from>
    <xdr:to>
      <xdr:col>19</xdr:col>
      <xdr:colOff>0</xdr:colOff>
      <xdr:row>103</xdr:row>
      <xdr:rowOff>0</xdr:rowOff>
    </xdr:to>
    <xdr:sp macro="" textlink="">
      <xdr:nvSpPr>
        <xdr:cNvPr id="2413" name="AutoShape 46">
          <a:extLst>
            <a:ext uri="{FF2B5EF4-FFF2-40B4-BE49-F238E27FC236}">
              <a16:creationId xmlns:a16="http://schemas.microsoft.com/office/drawing/2014/main" id="{703CBE0E-142F-428A-B6E3-0062739DC2A2}"/>
            </a:ext>
          </a:extLst>
        </xdr:cNvPr>
        <xdr:cNvSpPr>
          <a:spLocks noChangeArrowheads="1"/>
        </xdr:cNvSpPr>
      </xdr:nvSpPr>
      <xdr:spPr bwMode="auto">
        <a:xfrm>
          <a:off x="5467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101</xdr:row>
      <xdr:rowOff>57150</xdr:rowOff>
    </xdr:from>
    <xdr:to>
      <xdr:col>21</xdr:col>
      <xdr:colOff>0</xdr:colOff>
      <xdr:row>103</xdr:row>
      <xdr:rowOff>0</xdr:rowOff>
    </xdr:to>
    <xdr:sp macro="" textlink="">
      <xdr:nvSpPr>
        <xdr:cNvPr id="2414" name="AutoShape 46">
          <a:extLst>
            <a:ext uri="{FF2B5EF4-FFF2-40B4-BE49-F238E27FC236}">
              <a16:creationId xmlns:a16="http://schemas.microsoft.com/office/drawing/2014/main" id="{F1D305B5-7175-4838-B0FA-98B9982B34C7}"/>
            </a:ext>
          </a:extLst>
        </xdr:cNvPr>
        <xdr:cNvSpPr>
          <a:spLocks noChangeArrowheads="1"/>
        </xdr:cNvSpPr>
      </xdr:nvSpPr>
      <xdr:spPr bwMode="auto">
        <a:xfrm>
          <a:off x="6038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101</xdr:row>
      <xdr:rowOff>57150</xdr:rowOff>
    </xdr:from>
    <xdr:to>
      <xdr:col>23</xdr:col>
      <xdr:colOff>0</xdr:colOff>
      <xdr:row>103</xdr:row>
      <xdr:rowOff>0</xdr:rowOff>
    </xdr:to>
    <xdr:sp macro="" textlink="">
      <xdr:nvSpPr>
        <xdr:cNvPr id="2415" name="AutoShape 46">
          <a:extLst>
            <a:ext uri="{FF2B5EF4-FFF2-40B4-BE49-F238E27FC236}">
              <a16:creationId xmlns:a16="http://schemas.microsoft.com/office/drawing/2014/main" id="{7C8E064A-3548-4410-93C5-E4E7EA1D9A05}"/>
            </a:ext>
          </a:extLst>
        </xdr:cNvPr>
        <xdr:cNvSpPr>
          <a:spLocks noChangeArrowheads="1"/>
        </xdr:cNvSpPr>
      </xdr:nvSpPr>
      <xdr:spPr bwMode="auto">
        <a:xfrm>
          <a:off x="6610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101</xdr:row>
      <xdr:rowOff>57150</xdr:rowOff>
    </xdr:from>
    <xdr:to>
      <xdr:col>25</xdr:col>
      <xdr:colOff>0</xdr:colOff>
      <xdr:row>103</xdr:row>
      <xdr:rowOff>0</xdr:rowOff>
    </xdr:to>
    <xdr:sp macro="" textlink="">
      <xdr:nvSpPr>
        <xdr:cNvPr id="2416" name="AutoShape 46">
          <a:extLst>
            <a:ext uri="{FF2B5EF4-FFF2-40B4-BE49-F238E27FC236}">
              <a16:creationId xmlns:a16="http://schemas.microsoft.com/office/drawing/2014/main" id="{AFBDA256-0E63-400D-90E8-AA5675CD639D}"/>
            </a:ext>
          </a:extLst>
        </xdr:cNvPr>
        <xdr:cNvSpPr>
          <a:spLocks noChangeArrowheads="1"/>
        </xdr:cNvSpPr>
      </xdr:nvSpPr>
      <xdr:spPr bwMode="auto">
        <a:xfrm>
          <a:off x="7181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288635</xdr:colOff>
      <xdr:row>101</xdr:row>
      <xdr:rowOff>47529</xdr:rowOff>
    </xdr:from>
    <xdr:to>
      <xdr:col>26</xdr:col>
      <xdr:colOff>346363</xdr:colOff>
      <xdr:row>102</xdr:row>
      <xdr:rowOff>182804</xdr:rowOff>
    </xdr:to>
    <xdr:sp macro="" textlink="">
      <xdr:nvSpPr>
        <xdr:cNvPr id="2417" name="AutoShape 46">
          <a:extLst>
            <a:ext uri="{FF2B5EF4-FFF2-40B4-BE49-F238E27FC236}">
              <a16:creationId xmlns:a16="http://schemas.microsoft.com/office/drawing/2014/main" id="{5C279D48-3A60-4D75-A957-407C3820A545}"/>
            </a:ext>
          </a:extLst>
        </xdr:cNvPr>
        <xdr:cNvSpPr>
          <a:spLocks noChangeArrowheads="1"/>
        </xdr:cNvSpPr>
      </xdr:nvSpPr>
      <xdr:spPr bwMode="auto">
        <a:xfrm>
          <a:off x="8178029" y="20280938"/>
          <a:ext cx="346364" cy="32769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101</xdr:row>
      <xdr:rowOff>57150</xdr:rowOff>
    </xdr:from>
    <xdr:to>
      <xdr:col>29</xdr:col>
      <xdr:colOff>0</xdr:colOff>
      <xdr:row>103</xdr:row>
      <xdr:rowOff>0</xdr:rowOff>
    </xdr:to>
    <xdr:sp macro="" textlink="">
      <xdr:nvSpPr>
        <xdr:cNvPr id="2418" name="AutoShape 46">
          <a:extLst>
            <a:ext uri="{FF2B5EF4-FFF2-40B4-BE49-F238E27FC236}">
              <a16:creationId xmlns:a16="http://schemas.microsoft.com/office/drawing/2014/main" id="{45116576-967B-4E8E-96AB-97BCA4717D1B}"/>
            </a:ext>
          </a:extLst>
        </xdr:cNvPr>
        <xdr:cNvSpPr>
          <a:spLocks noChangeArrowheads="1"/>
        </xdr:cNvSpPr>
      </xdr:nvSpPr>
      <xdr:spPr bwMode="auto">
        <a:xfrm>
          <a:off x="8382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101</xdr:row>
      <xdr:rowOff>57150</xdr:rowOff>
    </xdr:from>
    <xdr:to>
      <xdr:col>31</xdr:col>
      <xdr:colOff>0</xdr:colOff>
      <xdr:row>103</xdr:row>
      <xdr:rowOff>0</xdr:rowOff>
    </xdr:to>
    <xdr:sp macro="" textlink="">
      <xdr:nvSpPr>
        <xdr:cNvPr id="2419" name="AutoShape 46">
          <a:extLst>
            <a:ext uri="{FF2B5EF4-FFF2-40B4-BE49-F238E27FC236}">
              <a16:creationId xmlns:a16="http://schemas.microsoft.com/office/drawing/2014/main" id="{0F256806-7BA4-4CFE-B732-7C1A2E6D493B}"/>
            </a:ext>
          </a:extLst>
        </xdr:cNvPr>
        <xdr:cNvSpPr>
          <a:spLocks noChangeArrowheads="1"/>
        </xdr:cNvSpPr>
      </xdr:nvSpPr>
      <xdr:spPr bwMode="auto">
        <a:xfrm>
          <a:off x="8953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101</xdr:row>
      <xdr:rowOff>57150</xdr:rowOff>
    </xdr:from>
    <xdr:to>
      <xdr:col>33</xdr:col>
      <xdr:colOff>0</xdr:colOff>
      <xdr:row>103</xdr:row>
      <xdr:rowOff>0</xdr:rowOff>
    </xdr:to>
    <xdr:sp macro="" textlink="">
      <xdr:nvSpPr>
        <xdr:cNvPr id="2420" name="AutoShape 46">
          <a:extLst>
            <a:ext uri="{FF2B5EF4-FFF2-40B4-BE49-F238E27FC236}">
              <a16:creationId xmlns:a16="http://schemas.microsoft.com/office/drawing/2014/main" id="{385DCB88-C1E3-43F5-92F5-D59115F14ED1}"/>
            </a:ext>
          </a:extLst>
        </xdr:cNvPr>
        <xdr:cNvSpPr>
          <a:spLocks noChangeArrowheads="1"/>
        </xdr:cNvSpPr>
      </xdr:nvSpPr>
      <xdr:spPr bwMode="auto">
        <a:xfrm>
          <a:off x="9525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101</xdr:row>
      <xdr:rowOff>57150</xdr:rowOff>
    </xdr:from>
    <xdr:to>
      <xdr:col>35</xdr:col>
      <xdr:colOff>0</xdr:colOff>
      <xdr:row>103</xdr:row>
      <xdr:rowOff>0</xdr:rowOff>
    </xdr:to>
    <xdr:sp macro="" textlink="">
      <xdr:nvSpPr>
        <xdr:cNvPr id="2421" name="AutoShape 46">
          <a:extLst>
            <a:ext uri="{FF2B5EF4-FFF2-40B4-BE49-F238E27FC236}">
              <a16:creationId xmlns:a16="http://schemas.microsoft.com/office/drawing/2014/main" id="{21F7988C-F5E1-4284-B006-7575ADD9B8E4}"/>
            </a:ext>
          </a:extLst>
        </xdr:cNvPr>
        <xdr:cNvSpPr>
          <a:spLocks noChangeArrowheads="1"/>
        </xdr:cNvSpPr>
      </xdr:nvSpPr>
      <xdr:spPr bwMode="auto">
        <a:xfrm>
          <a:off x="10096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101</xdr:row>
      <xdr:rowOff>57150</xdr:rowOff>
    </xdr:from>
    <xdr:to>
      <xdr:col>37</xdr:col>
      <xdr:colOff>0</xdr:colOff>
      <xdr:row>103</xdr:row>
      <xdr:rowOff>0</xdr:rowOff>
    </xdr:to>
    <xdr:sp macro="" textlink="">
      <xdr:nvSpPr>
        <xdr:cNvPr id="2422" name="AutoShape 46">
          <a:extLst>
            <a:ext uri="{FF2B5EF4-FFF2-40B4-BE49-F238E27FC236}">
              <a16:creationId xmlns:a16="http://schemas.microsoft.com/office/drawing/2014/main" id="{92093A0E-EDC2-4A37-8B54-A17D1507CFC7}"/>
            </a:ext>
          </a:extLst>
        </xdr:cNvPr>
        <xdr:cNvSpPr>
          <a:spLocks noChangeArrowheads="1"/>
        </xdr:cNvSpPr>
      </xdr:nvSpPr>
      <xdr:spPr bwMode="auto">
        <a:xfrm>
          <a:off x="10668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101</xdr:row>
      <xdr:rowOff>57150</xdr:rowOff>
    </xdr:from>
    <xdr:to>
      <xdr:col>39</xdr:col>
      <xdr:colOff>0</xdr:colOff>
      <xdr:row>103</xdr:row>
      <xdr:rowOff>0</xdr:rowOff>
    </xdr:to>
    <xdr:sp macro="" textlink="">
      <xdr:nvSpPr>
        <xdr:cNvPr id="2423" name="AutoShape 46">
          <a:extLst>
            <a:ext uri="{FF2B5EF4-FFF2-40B4-BE49-F238E27FC236}">
              <a16:creationId xmlns:a16="http://schemas.microsoft.com/office/drawing/2014/main" id="{96B24CEC-D934-45AF-A6A7-2977A45C43D9}"/>
            </a:ext>
          </a:extLst>
        </xdr:cNvPr>
        <xdr:cNvSpPr>
          <a:spLocks noChangeArrowheads="1"/>
        </xdr:cNvSpPr>
      </xdr:nvSpPr>
      <xdr:spPr bwMode="auto">
        <a:xfrm>
          <a:off x="11239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101</xdr:row>
      <xdr:rowOff>57150</xdr:rowOff>
    </xdr:from>
    <xdr:to>
      <xdr:col>41</xdr:col>
      <xdr:colOff>0</xdr:colOff>
      <xdr:row>103</xdr:row>
      <xdr:rowOff>0</xdr:rowOff>
    </xdr:to>
    <xdr:sp macro="" textlink="">
      <xdr:nvSpPr>
        <xdr:cNvPr id="2424" name="AutoShape 46">
          <a:extLst>
            <a:ext uri="{FF2B5EF4-FFF2-40B4-BE49-F238E27FC236}">
              <a16:creationId xmlns:a16="http://schemas.microsoft.com/office/drawing/2014/main" id="{AF52B916-33F0-48B0-8ECE-938DA537CA9D}"/>
            </a:ext>
          </a:extLst>
        </xdr:cNvPr>
        <xdr:cNvSpPr>
          <a:spLocks noChangeArrowheads="1"/>
        </xdr:cNvSpPr>
      </xdr:nvSpPr>
      <xdr:spPr bwMode="auto">
        <a:xfrm>
          <a:off x="11811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101</xdr:row>
      <xdr:rowOff>57150</xdr:rowOff>
    </xdr:from>
    <xdr:to>
      <xdr:col>43</xdr:col>
      <xdr:colOff>0</xdr:colOff>
      <xdr:row>103</xdr:row>
      <xdr:rowOff>0</xdr:rowOff>
    </xdr:to>
    <xdr:sp macro="" textlink="">
      <xdr:nvSpPr>
        <xdr:cNvPr id="2425" name="AutoShape 46">
          <a:extLst>
            <a:ext uri="{FF2B5EF4-FFF2-40B4-BE49-F238E27FC236}">
              <a16:creationId xmlns:a16="http://schemas.microsoft.com/office/drawing/2014/main" id="{29BAD7FF-6D37-4534-A319-2F4B2AC5B10D}"/>
            </a:ext>
          </a:extLst>
        </xdr:cNvPr>
        <xdr:cNvSpPr>
          <a:spLocks noChangeArrowheads="1"/>
        </xdr:cNvSpPr>
      </xdr:nvSpPr>
      <xdr:spPr bwMode="auto">
        <a:xfrm>
          <a:off x="12382500" y="19345275"/>
          <a:ext cx="285750" cy="323850"/>
        </a:xfrm>
        <a:prstGeom prst="triangle">
          <a:avLst>
            <a:gd name="adj" fmla="val 50000"/>
          </a:avLst>
        </a:prstGeom>
        <a:solidFill>
          <a:srgbClr val="C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101</xdr:row>
      <xdr:rowOff>57150</xdr:rowOff>
    </xdr:from>
    <xdr:to>
      <xdr:col>45</xdr:col>
      <xdr:colOff>0</xdr:colOff>
      <xdr:row>103</xdr:row>
      <xdr:rowOff>0</xdr:rowOff>
    </xdr:to>
    <xdr:sp macro="" textlink="">
      <xdr:nvSpPr>
        <xdr:cNvPr id="2426" name="AutoShape 46">
          <a:extLst>
            <a:ext uri="{FF2B5EF4-FFF2-40B4-BE49-F238E27FC236}">
              <a16:creationId xmlns:a16="http://schemas.microsoft.com/office/drawing/2014/main" id="{FDA56C72-4F2C-47E1-9A34-65C3F1CD2627}"/>
            </a:ext>
          </a:extLst>
        </xdr:cNvPr>
        <xdr:cNvSpPr>
          <a:spLocks noChangeArrowheads="1"/>
        </xdr:cNvSpPr>
      </xdr:nvSpPr>
      <xdr:spPr bwMode="auto">
        <a:xfrm>
          <a:off x="12954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101</xdr:row>
      <xdr:rowOff>57150</xdr:rowOff>
    </xdr:from>
    <xdr:to>
      <xdr:col>11</xdr:col>
      <xdr:colOff>0</xdr:colOff>
      <xdr:row>103</xdr:row>
      <xdr:rowOff>0</xdr:rowOff>
    </xdr:to>
    <xdr:sp macro="" textlink="">
      <xdr:nvSpPr>
        <xdr:cNvPr id="2427" name="AutoShape 46">
          <a:extLst>
            <a:ext uri="{FF2B5EF4-FFF2-40B4-BE49-F238E27FC236}">
              <a16:creationId xmlns:a16="http://schemas.microsoft.com/office/drawing/2014/main" id="{C5DEB9B0-8886-4C85-B83B-489A9FA383FA}"/>
            </a:ext>
          </a:extLst>
        </xdr:cNvPr>
        <xdr:cNvSpPr>
          <a:spLocks noChangeArrowheads="1"/>
        </xdr:cNvSpPr>
      </xdr:nvSpPr>
      <xdr:spPr bwMode="auto">
        <a:xfrm>
          <a:off x="3181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101</xdr:row>
      <xdr:rowOff>57150</xdr:rowOff>
    </xdr:from>
    <xdr:to>
      <xdr:col>13</xdr:col>
      <xdr:colOff>0</xdr:colOff>
      <xdr:row>103</xdr:row>
      <xdr:rowOff>0</xdr:rowOff>
    </xdr:to>
    <xdr:sp macro="" textlink="">
      <xdr:nvSpPr>
        <xdr:cNvPr id="2428" name="AutoShape 46">
          <a:extLst>
            <a:ext uri="{FF2B5EF4-FFF2-40B4-BE49-F238E27FC236}">
              <a16:creationId xmlns:a16="http://schemas.microsoft.com/office/drawing/2014/main" id="{8D048CD8-7EEF-439F-890F-1660153F8195}"/>
            </a:ext>
          </a:extLst>
        </xdr:cNvPr>
        <xdr:cNvSpPr>
          <a:spLocks noChangeArrowheads="1"/>
        </xdr:cNvSpPr>
      </xdr:nvSpPr>
      <xdr:spPr bwMode="auto">
        <a:xfrm>
          <a:off x="3752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101</xdr:row>
      <xdr:rowOff>57150</xdr:rowOff>
    </xdr:from>
    <xdr:to>
      <xdr:col>15</xdr:col>
      <xdr:colOff>0</xdr:colOff>
      <xdr:row>103</xdr:row>
      <xdr:rowOff>0</xdr:rowOff>
    </xdr:to>
    <xdr:sp macro="" textlink="">
      <xdr:nvSpPr>
        <xdr:cNvPr id="2429" name="AutoShape 46">
          <a:extLst>
            <a:ext uri="{FF2B5EF4-FFF2-40B4-BE49-F238E27FC236}">
              <a16:creationId xmlns:a16="http://schemas.microsoft.com/office/drawing/2014/main" id="{95EA071C-04BD-4010-802E-BF2E6E99EDE8}"/>
            </a:ext>
          </a:extLst>
        </xdr:cNvPr>
        <xdr:cNvSpPr>
          <a:spLocks noChangeArrowheads="1"/>
        </xdr:cNvSpPr>
      </xdr:nvSpPr>
      <xdr:spPr bwMode="auto">
        <a:xfrm>
          <a:off x="4324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101</xdr:row>
      <xdr:rowOff>57150</xdr:rowOff>
    </xdr:from>
    <xdr:to>
      <xdr:col>9</xdr:col>
      <xdr:colOff>0</xdr:colOff>
      <xdr:row>103</xdr:row>
      <xdr:rowOff>0</xdr:rowOff>
    </xdr:to>
    <xdr:sp macro="" textlink="">
      <xdr:nvSpPr>
        <xdr:cNvPr id="2430" name="AutoShape 46">
          <a:extLst>
            <a:ext uri="{FF2B5EF4-FFF2-40B4-BE49-F238E27FC236}">
              <a16:creationId xmlns:a16="http://schemas.microsoft.com/office/drawing/2014/main" id="{07A1BD05-904C-4735-B571-C69405FB9703}"/>
            </a:ext>
          </a:extLst>
        </xdr:cNvPr>
        <xdr:cNvSpPr>
          <a:spLocks noChangeArrowheads="1"/>
        </xdr:cNvSpPr>
      </xdr:nvSpPr>
      <xdr:spPr bwMode="auto">
        <a:xfrm>
          <a:off x="2409825" y="1934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101</xdr:row>
      <xdr:rowOff>57150</xdr:rowOff>
    </xdr:from>
    <xdr:to>
      <xdr:col>7</xdr:col>
      <xdr:colOff>0</xdr:colOff>
      <xdr:row>103</xdr:row>
      <xdr:rowOff>0</xdr:rowOff>
    </xdr:to>
    <xdr:sp macro="" textlink="">
      <xdr:nvSpPr>
        <xdr:cNvPr id="2431" name="AutoShape 46">
          <a:extLst>
            <a:ext uri="{FF2B5EF4-FFF2-40B4-BE49-F238E27FC236}">
              <a16:creationId xmlns:a16="http://schemas.microsoft.com/office/drawing/2014/main" id="{0FFF7C0B-2B44-4164-9B4E-90542B978F94}"/>
            </a:ext>
          </a:extLst>
        </xdr:cNvPr>
        <xdr:cNvSpPr>
          <a:spLocks noChangeArrowheads="1"/>
        </xdr:cNvSpPr>
      </xdr:nvSpPr>
      <xdr:spPr bwMode="auto">
        <a:xfrm>
          <a:off x="1819275" y="19345275"/>
          <a:ext cx="352425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101</xdr:row>
      <xdr:rowOff>57150</xdr:rowOff>
    </xdr:from>
    <xdr:to>
      <xdr:col>5</xdr:col>
      <xdr:colOff>0</xdr:colOff>
      <xdr:row>103</xdr:row>
      <xdr:rowOff>0</xdr:rowOff>
    </xdr:to>
    <xdr:sp macro="" textlink="">
      <xdr:nvSpPr>
        <xdr:cNvPr id="2432" name="AutoShape 46">
          <a:extLst>
            <a:ext uri="{FF2B5EF4-FFF2-40B4-BE49-F238E27FC236}">
              <a16:creationId xmlns:a16="http://schemas.microsoft.com/office/drawing/2014/main" id="{29ECE772-FDD1-485C-A749-B24AA58A73FB}"/>
            </a:ext>
          </a:extLst>
        </xdr:cNvPr>
        <xdr:cNvSpPr>
          <a:spLocks noChangeArrowheads="1"/>
        </xdr:cNvSpPr>
      </xdr:nvSpPr>
      <xdr:spPr bwMode="auto">
        <a:xfrm>
          <a:off x="1095375" y="19345275"/>
          <a:ext cx="4381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33" name="Group 1008">
          <a:extLst>
            <a:ext uri="{FF2B5EF4-FFF2-40B4-BE49-F238E27FC236}">
              <a16:creationId xmlns:a16="http://schemas.microsoft.com/office/drawing/2014/main" id="{57252D3A-806C-4DD8-BA28-BB9736095C98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34" name="Straight Connector 2433">
            <a:extLst>
              <a:ext uri="{FF2B5EF4-FFF2-40B4-BE49-F238E27FC236}">
                <a16:creationId xmlns:a16="http://schemas.microsoft.com/office/drawing/2014/main" id="{90E32177-C185-1E2D-18A7-E4052F30F9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5" name="Straight Connector 529">
            <a:extLst>
              <a:ext uri="{FF2B5EF4-FFF2-40B4-BE49-F238E27FC236}">
                <a16:creationId xmlns:a16="http://schemas.microsoft.com/office/drawing/2014/main" id="{00767584-5E7D-F996-0254-BF72002588F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6" name="Straight Connector 531">
            <a:extLst>
              <a:ext uri="{FF2B5EF4-FFF2-40B4-BE49-F238E27FC236}">
                <a16:creationId xmlns:a16="http://schemas.microsoft.com/office/drawing/2014/main" id="{BD52AE45-9FC2-41C0-5A4D-421699168C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7" name="Straight Connector 533">
            <a:extLst>
              <a:ext uri="{FF2B5EF4-FFF2-40B4-BE49-F238E27FC236}">
                <a16:creationId xmlns:a16="http://schemas.microsoft.com/office/drawing/2014/main" id="{73534EB5-D963-D829-BD75-83EA6ECF7E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8" name="Straight Connector 535">
            <a:extLst>
              <a:ext uri="{FF2B5EF4-FFF2-40B4-BE49-F238E27FC236}">
                <a16:creationId xmlns:a16="http://schemas.microsoft.com/office/drawing/2014/main" id="{70CB32A3-0DFE-C51C-EA2F-414C1BE364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9" name="Straight Connector 537">
            <a:extLst>
              <a:ext uri="{FF2B5EF4-FFF2-40B4-BE49-F238E27FC236}">
                <a16:creationId xmlns:a16="http://schemas.microsoft.com/office/drawing/2014/main" id="{761741EC-F5C6-C131-F238-E78EB1FBB8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40" name="Group 1008">
          <a:extLst>
            <a:ext uri="{FF2B5EF4-FFF2-40B4-BE49-F238E27FC236}">
              <a16:creationId xmlns:a16="http://schemas.microsoft.com/office/drawing/2014/main" id="{6FDB2C5D-666A-4DF2-8697-8B342480AEDF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41" name="Straight Connector 2440">
            <a:extLst>
              <a:ext uri="{FF2B5EF4-FFF2-40B4-BE49-F238E27FC236}">
                <a16:creationId xmlns:a16="http://schemas.microsoft.com/office/drawing/2014/main" id="{C1F6B17C-5126-4F8D-6D0F-8464C577934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2" name="Straight Connector 529">
            <a:extLst>
              <a:ext uri="{FF2B5EF4-FFF2-40B4-BE49-F238E27FC236}">
                <a16:creationId xmlns:a16="http://schemas.microsoft.com/office/drawing/2014/main" id="{39ABDEC3-B42D-78D7-2662-FEA23A0A53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3" name="Straight Connector 531">
            <a:extLst>
              <a:ext uri="{FF2B5EF4-FFF2-40B4-BE49-F238E27FC236}">
                <a16:creationId xmlns:a16="http://schemas.microsoft.com/office/drawing/2014/main" id="{8E999581-1C54-91E5-DE5A-EA044C1A2A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4" name="Straight Connector 533">
            <a:extLst>
              <a:ext uri="{FF2B5EF4-FFF2-40B4-BE49-F238E27FC236}">
                <a16:creationId xmlns:a16="http://schemas.microsoft.com/office/drawing/2014/main" id="{22AC0D5A-EC6B-4BAA-BF83-D12EFDFB31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5" name="Straight Connector 535">
            <a:extLst>
              <a:ext uri="{FF2B5EF4-FFF2-40B4-BE49-F238E27FC236}">
                <a16:creationId xmlns:a16="http://schemas.microsoft.com/office/drawing/2014/main" id="{83322ECE-0CCD-B19B-8DAF-8F30936841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6" name="Straight Connector 537">
            <a:extLst>
              <a:ext uri="{FF2B5EF4-FFF2-40B4-BE49-F238E27FC236}">
                <a16:creationId xmlns:a16="http://schemas.microsoft.com/office/drawing/2014/main" id="{76B3D286-7413-225C-E5BE-9C6ED221A2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47625</xdr:rowOff>
    </xdr:to>
    <xdr:grpSp>
      <xdr:nvGrpSpPr>
        <xdr:cNvPr id="2447" name="Group 1008">
          <a:extLst>
            <a:ext uri="{FF2B5EF4-FFF2-40B4-BE49-F238E27FC236}">
              <a16:creationId xmlns:a16="http://schemas.microsoft.com/office/drawing/2014/main" id="{E4E2CA3D-B991-479A-BF7D-24AD0A0CA12B}"/>
            </a:ext>
          </a:extLst>
        </xdr:cNvPr>
        <xdr:cNvGrpSpPr>
          <a:grpSpLocks/>
        </xdr:cNvGrpSpPr>
      </xdr:nvGrpSpPr>
      <xdr:grpSpPr bwMode="auto">
        <a:xfrm>
          <a:off x="1846684" y="22779523"/>
          <a:ext cx="0" cy="108663"/>
          <a:chOff x="5475762" y="47760700"/>
          <a:chExt cx="314325" cy="230209"/>
        </a:xfrm>
      </xdr:grpSpPr>
      <xdr:cxnSp macro="">
        <xdr:nvCxnSpPr>
          <xdr:cNvPr id="2448" name="Straight Connector 2447">
            <a:extLst>
              <a:ext uri="{FF2B5EF4-FFF2-40B4-BE49-F238E27FC236}">
                <a16:creationId xmlns:a16="http://schemas.microsoft.com/office/drawing/2014/main" id="{DB7E278B-0B62-BF96-E17E-FB18423346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9" name="Straight Connector 529">
            <a:extLst>
              <a:ext uri="{FF2B5EF4-FFF2-40B4-BE49-F238E27FC236}">
                <a16:creationId xmlns:a16="http://schemas.microsoft.com/office/drawing/2014/main" id="{94795F73-4035-0555-A559-51C22A32C9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0" name="Straight Connector 531">
            <a:extLst>
              <a:ext uri="{FF2B5EF4-FFF2-40B4-BE49-F238E27FC236}">
                <a16:creationId xmlns:a16="http://schemas.microsoft.com/office/drawing/2014/main" id="{EF9395DE-8B03-597F-7750-05F6C295DC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1" name="Straight Connector 533">
            <a:extLst>
              <a:ext uri="{FF2B5EF4-FFF2-40B4-BE49-F238E27FC236}">
                <a16:creationId xmlns:a16="http://schemas.microsoft.com/office/drawing/2014/main" id="{1A6E6060-8C03-5868-D3CB-7D5F466BDD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2" name="Straight Connector 535">
            <a:extLst>
              <a:ext uri="{FF2B5EF4-FFF2-40B4-BE49-F238E27FC236}">
                <a16:creationId xmlns:a16="http://schemas.microsoft.com/office/drawing/2014/main" id="{FBB2E5A6-A137-84FF-ABCA-50AB568B98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3" name="Straight Connector 537">
            <a:extLst>
              <a:ext uri="{FF2B5EF4-FFF2-40B4-BE49-F238E27FC236}">
                <a16:creationId xmlns:a16="http://schemas.microsoft.com/office/drawing/2014/main" id="{F050E10E-F116-F554-D9C4-F65B2CBF0B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57150</xdr:rowOff>
    </xdr:to>
    <xdr:grpSp>
      <xdr:nvGrpSpPr>
        <xdr:cNvPr id="2454" name="Group 1008">
          <a:extLst>
            <a:ext uri="{FF2B5EF4-FFF2-40B4-BE49-F238E27FC236}">
              <a16:creationId xmlns:a16="http://schemas.microsoft.com/office/drawing/2014/main" id="{BA88D2F1-260B-4C02-8972-96E8D3716B7B}"/>
            </a:ext>
          </a:extLst>
        </xdr:cNvPr>
        <xdr:cNvGrpSpPr>
          <a:grpSpLocks/>
        </xdr:cNvGrpSpPr>
      </xdr:nvGrpSpPr>
      <xdr:grpSpPr bwMode="auto">
        <a:xfrm>
          <a:off x="1846684" y="22779523"/>
          <a:ext cx="0" cy="118188"/>
          <a:chOff x="5475762" y="47760700"/>
          <a:chExt cx="314325" cy="230209"/>
        </a:xfrm>
      </xdr:grpSpPr>
      <xdr:cxnSp macro="">
        <xdr:nvCxnSpPr>
          <xdr:cNvPr id="2455" name="Straight Connector 2454">
            <a:extLst>
              <a:ext uri="{FF2B5EF4-FFF2-40B4-BE49-F238E27FC236}">
                <a16:creationId xmlns:a16="http://schemas.microsoft.com/office/drawing/2014/main" id="{E66D5374-789C-2B8D-98B6-63CF545D4B3D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56" name="Straight Connector 529">
            <a:extLst>
              <a:ext uri="{FF2B5EF4-FFF2-40B4-BE49-F238E27FC236}">
                <a16:creationId xmlns:a16="http://schemas.microsoft.com/office/drawing/2014/main" id="{B0F2C3A7-8555-8192-F3E7-2632FA22FD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7" name="Straight Connector 531">
            <a:extLst>
              <a:ext uri="{FF2B5EF4-FFF2-40B4-BE49-F238E27FC236}">
                <a16:creationId xmlns:a16="http://schemas.microsoft.com/office/drawing/2014/main" id="{36CF08D7-52E9-2648-88D4-BF0850219D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8" name="Straight Connector 533">
            <a:extLst>
              <a:ext uri="{FF2B5EF4-FFF2-40B4-BE49-F238E27FC236}">
                <a16:creationId xmlns:a16="http://schemas.microsoft.com/office/drawing/2014/main" id="{B3A13714-C603-415C-6208-EAEF9551CF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9" name="Straight Connector 535">
            <a:extLst>
              <a:ext uri="{FF2B5EF4-FFF2-40B4-BE49-F238E27FC236}">
                <a16:creationId xmlns:a16="http://schemas.microsoft.com/office/drawing/2014/main" id="{138C01EA-4B5A-CC12-0060-CFB6EA43E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0" name="Straight Connector 537">
            <a:extLst>
              <a:ext uri="{FF2B5EF4-FFF2-40B4-BE49-F238E27FC236}">
                <a16:creationId xmlns:a16="http://schemas.microsoft.com/office/drawing/2014/main" id="{BF9E4353-A809-DF7D-DACD-703B689CE3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1" name="Group 1008">
          <a:extLst>
            <a:ext uri="{FF2B5EF4-FFF2-40B4-BE49-F238E27FC236}">
              <a16:creationId xmlns:a16="http://schemas.microsoft.com/office/drawing/2014/main" id="{C94C0FF3-7254-42F7-9BBB-B3D7229D9DC5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62" name="Straight Connector 2461">
            <a:extLst>
              <a:ext uri="{FF2B5EF4-FFF2-40B4-BE49-F238E27FC236}">
                <a16:creationId xmlns:a16="http://schemas.microsoft.com/office/drawing/2014/main" id="{9C6347FB-974D-15F1-87C8-68396C4087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63" name="Straight Connector 529">
            <a:extLst>
              <a:ext uri="{FF2B5EF4-FFF2-40B4-BE49-F238E27FC236}">
                <a16:creationId xmlns:a16="http://schemas.microsoft.com/office/drawing/2014/main" id="{CBF58EFC-DF63-BD20-BCAB-196035C72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4" name="Straight Connector 531">
            <a:extLst>
              <a:ext uri="{FF2B5EF4-FFF2-40B4-BE49-F238E27FC236}">
                <a16:creationId xmlns:a16="http://schemas.microsoft.com/office/drawing/2014/main" id="{9EF2F14F-9191-ECB1-91F1-6AA583BAAD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5" name="Straight Connector 533">
            <a:extLst>
              <a:ext uri="{FF2B5EF4-FFF2-40B4-BE49-F238E27FC236}">
                <a16:creationId xmlns:a16="http://schemas.microsoft.com/office/drawing/2014/main" id="{CA2889B6-0716-F0BF-7117-50662B8210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6" name="Straight Connector 535">
            <a:extLst>
              <a:ext uri="{FF2B5EF4-FFF2-40B4-BE49-F238E27FC236}">
                <a16:creationId xmlns:a16="http://schemas.microsoft.com/office/drawing/2014/main" id="{3438EE83-E9CD-9C60-C4BE-72AB9BBFE63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7" name="Straight Connector 537">
            <a:extLst>
              <a:ext uri="{FF2B5EF4-FFF2-40B4-BE49-F238E27FC236}">
                <a16:creationId xmlns:a16="http://schemas.microsoft.com/office/drawing/2014/main" id="{FC2A6BFD-1B9A-230D-11F6-4A7A41815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8" name="Group 1008">
          <a:extLst>
            <a:ext uri="{FF2B5EF4-FFF2-40B4-BE49-F238E27FC236}">
              <a16:creationId xmlns:a16="http://schemas.microsoft.com/office/drawing/2014/main" id="{A77B0D90-10EC-4DE3-AEA5-6A3E8C334301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69" name="Straight Connector 2468">
            <a:extLst>
              <a:ext uri="{FF2B5EF4-FFF2-40B4-BE49-F238E27FC236}">
                <a16:creationId xmlns:a16="http://schemas.microsoft.com/office/drawing/2014/main" id="{95BA6726-AFBE-8671-0A28-21545FE87B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0" name="Straight Connector 529">
            <a:extLst>
              <a:ext uri="{FF2B5EF4-FFF2-40B4-BE49-F238E27FC236}">
                <a16:creationId xmlns:a16="http://schemas.microsoft.com/office/drawing/2014/main" id="{F8065EFD-8062-802D-35BC-DFE2AFCA6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1" name="Straight Connector 531">
            <a:extLst>
              <a:ext uri="{FF2B5EF4-FFF2-40B4-BE49-F238E27FC236}">
                <a16:creationId xmlns:a16="http://schemas.microsoft.com/office/drawing/2014/main" id="{EB45A4C8-DB7D-5F68-5077-A5EE97D10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2" name="Straight Connector 533">
            <a:extLst>
              <a:ext uri="{FF2B5EF4-FFF2-40B4-BE49-F238E27FC236}">
                <a16:creationId xmlns:a16="http://schemas.microsoft.com/office/drawing/2014/main" id="{B878EE4B-4331-E68F-8186-607A64E8C4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3" name="Straight Connector 535">
            <a:extLst>
              <a:ext uri="{FF2B5EF4-FFF2-40B4-BE49-F238E27FC236}">
                <a16:creationId xmlns:a16="http://schemas.microsoft.com/office/drawing/2014/main" id="{B9E7561D-06D9-5B99-F27C-957810474F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4" name="Straight Connector 537">
            <a:extLst>
              <a:ext uri="{FF2B5EF4-FFF2-40B4-BE49-F238E27FC236}">
                <a16:creationId xmlns:a16="http://schemas.microsoft.com/office/drawing/2014/main" id="{D9C7DCAA-7423-9B85-397F-516A2A185B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75" name="Group 1008">
          <a:extLst>
            <a:ext uri="{FF2B5EF4-FFF2-40B4-BE49-F238E27FC236}">
              <a16:creationId xmlns:a16="http://schemas.microsoft.com/office/drawing/2014/main" id="{C6AF6EBC-D06F-464F-ACAB-D74DB6554420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76" name="Straight Connector 2475">
            <a:extLst>
              <a:ext uri="{FF2B5EF4-FFF2-40B4-BE49-F238E27FC236}">
                <a16:creationId xmlns:a16="http://schemas.microsoft.com/office/drawing/2014/main" id="{847C4104-943D-0023-6087-E13673591F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7" name="Straight Connector 529">
            <a:extLst>
              <a:ext uri="{FF2B5EF4-FFF2-40B4-BE49-F238E27FC236}">
                <a16:creationId xmlns:a16="http://schemas.microsoft.com/office/drawing/2014/main" id="{2578FBC1-6B9D-0E01-C4B9-A87E417C56C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8" name="Straight Connector 531">
            <a:extLst>
              <a:ext uri="{FF2B5EF4-FFF2-40B4-BE49-F238E27FC236}">
                <a16:creationId xmlns:a16="http://schemas.microsoft.com/office/drawing/2014/main" id="{E116F52F-E9D4-7AB3-5DD9-F786762339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9" name="Straight Connector 533">
            <a:extLst>
              <a:ext uri="{FF2B5EF4-FFF2-40B4-BE49-F238E27FC236}">
                <a16:creationId xmlns:a16="http://schemas.microsoft.com/office/drawing/2014/main" id="{68E75FA0-70CD-40C4-8944-E37309EA94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0" name="Straight Connector 535">
            <a:extLst>
              <a:ext uri="{FF2B5EF4-FFF2-40B4-BE49-F238E27FC236}">
                <a16:creationId xmlns:a16="http://schemas.microsoft.com/office/drawing/2014/main" id="{255BDAD0-F64F-A0C1-F7EC-929A6A432C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1" name="Straight Connector 537">
            <a:extLst>
              <a:ext uri="{FF2B5EF4-FFF2-40B4-BE49-F238E27FC236}">
                <a16:creationId xmlns:a16="http://schemas.microsoft.com/office/drawing/2014/main" id="{9C8D1545-77B1-163B-5F5B-8DC75D2FF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2" name="Group 1008">
          <a:extLst>
            <a:ext uri="{FF2B5EF4-FFF2-40B4-BE49-F238E27FC236}">
              <a16:creationId xmlns:a16="http://schemas.microsoft.com/office/drawing/2014/main" id="{3BB8C463-FB3F-4CDB-B970-B15562E8A3A2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83" name="Straight Connector 2482">
            <a:extLst>
              <a:ext uri="{FF2B5EF4-FFF2-40B4-BE49-F238E27FC236}">
                <a16:creationId xmlns:a16="http://schemas.microsoft.com/office/drawing/2014/main" id="{1DEDAF6E-E633-BAFA-6991-F3A16604892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84" name="Straight Connector 529">
            <a:extLst>
              <a:ext uri="{FF2B5EF4-FFF2-40B4-BE49-F238E27FC236}">
                <a16:creationId xmlns:a16="http://schemas.microsoft.com/office/drawing/2014/main" id="{D0F35FD9-6E0C-DC93-EA0D-84A86C8BBF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5" name="Straight Connector 531">
            <a:extLst>
              <a:ext uri="{FF2B5EF4-FFF2-40B4-BE49-F238E27FC236}">
                <a16:creationId xmlns:a16="http://schemas.microsoft.com/office/drawing/2014/main" id="{64FE4CBD-D100-7401-CD4A-1D9031D3FA5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6" name="Straight Connector 533">
            <a:extLst>
              <a:ext uri="{FF2B5EF4-FFF2-40B4-BE49-F238E27FC236}">
                <a16:creationId xmlns:a16="http://schemas.microsoft.com/office/drawing/2014/main" id="{CA4C7797-BC29-58B0-77DE-AA1C7C8472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7" name="Straight Connector 535">
            <a:extLst>
              <a:ext uri="{FF2B5EF4-FFF2-40B4-BE49-F238E27FC236}">
                <a16:creationId xmlns:a16="http://schemas.microsoft.com/office/drawing/2014/main" id="{6F6A24CF-6C1E-3C60-588C-254469AD1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8" name="Straight Connector 537">
            <a:extLst>
              <a:ext uri="{FF2B5EF4-FFF2-40B4-BE49-F238E27FC236}">
                <a16:creationId xmlns:a16="http://schemas.microsoft.com/office/drawing/2014/main" id="{7D399FA8-C779-67DF-DA79-0ED514F34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9" name="Group 1008">
          <a:extLst>
            <a:ext uri="{FF2B5EF4-FFF2-40B4-BE49-F238E27FC236}">
              <a16:creationId xmlns:a16="http://schemas.microsoft.com/office/drawing/2014/main" id="{E5EFCC66-F9BE-460F-B6F6-8944077820FB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90" name="Straight Connector 2489">
            <a:extLst>
              <a:ext uri="{FF2B5EF4-FFF2-40B4-BE49-F238E27FC236}">
                <a16:creationId xmlns:a16="http://schemas.microsoft.com/office/drawing/2014/main" id="{E488CEA0-605E-A3A7-8272-4B0EE466443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1" name="Straight Connector 529">
            <a:extLst>
              <a:ext uri="{FF2B5EF4-FFF2-40B4-BE49-F238E27FC236}">
                <a16:creationId xmlns:a16="http://schemas.microsoft.com/office/drawing/2014/main" id="{A5B219F4-C9F5-4DFF-1D8E-21FF1C97B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2" name="Straight Connector 531">
            <a:extLst>
              <a:ext uri="{FF2B5EF4-FFF2-40B4-BE49-F238E27FC236}">
                <a16:creationId xmlns:a16="http://schemas.microsoft.com/office/drawing/2014/main" id="{099D889A-A7B5-F3AB-C1E9-658BBCC52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3" name="Straight Connector 533">
            <a:extLst>
              <a:ext uri="{FF2B5EF4-FFF2-40B4-BE49-F238E27FC236}">
                <a16:creationId xmlns:a16="http://schemas.microsoft.com/office/drawing/2014/main" id="{4B286EA5-C1FD-D5EF-682E-28D766B174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4" name="Straight Connector 535">
            <a:extLst>
              <a:ext uri="{FF2B5EF4-FFF2-40B4-BE49-F238E27FC236}">
                <a16:creationId xmlns:a16="http://schemas.microsoft.com/office/drawing/2014/main" id="{6824A72B-B7B0-F5AC-F277-42116DA084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5" name="Straight Connector 537">
            <a:extLst>
              <a:ext uri="{FF2B5EF4-FFF2-40B4-BE49-F238E27FC236}">
                <a16:creationId xmlns:a16="http://schemas.microsoft.com/office/drawing/2014/main" id="{6FFFD648-D0F9-01D1-343C-9AF712C653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96" name="Group 1008">
          <a:extLst>
            <a:ext uri="{FF2B5EF4-FFF2-40B4-BE49-F238E27FC236}">
              <a16:creationId xmlns:a16="http://schemas.microsoft.com/office/drawing/2014/main" id="{8CBD69E6-C502-4704-8AD0-69BCB75F9072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97" name="Straight Connector 2496">
            <a:extLst>
              <a:ext uri="{FF2B5EF4-FFF2-40B4-BE49-F238E27FC236}">
                <a16:creationId xmlns:a16="http://schemas.microsoft.com/office/drawing/2014/main" id="{4618D297-AE09-94A8-941F-887A029CF7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8" name="Straight Connector 529">
            <a:extLst>
              <a:ext uri="{FF2B5EF4-FFF2-40B4-BE49-F238E27FC236}">
                <a16:creationId xmlns:a16="http://schemas.microsoft.com/office/drawing/2014/main" id="{9851A2BF-C40F-7016-5B2A-0966ECBDFF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9" name="Straight Connector 531">
            <a:extLst>
              <a:ext uri="{FF2B5EF4-FFF2-40B4-BE49-F238E27FC236}">
                <a16:creationId xmlns:a16="http://schemas.microsoft.com/office/drawing/2014/main" id="{B2512387-4185-8C3E-E330-984FEC826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0" name="Straight Connector 533">
            <a:extLst>
              <a:ext uri="{FF2B5EF4-FFF2-40B4-BE49-F238E27FC236}">
                <a16:creationId xmlns:a16="http://schemas.microsoft.com/office/drawing/2014/main" id="{1DF7E62D-475E-823A-B978-C3385E6741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1" name="Straight Connector 535">
            <a:extLst>
              <a:ext uri="{FF2B5EF4-FFF2-40B4-BE49-F238E27FC236}">
                <a16:creationId xmlns:a16="http://schemas.microsoft.com/office/drawing/2014/main" id="{C3ACEA06-77E4-A392-AD94-38A4C0BF27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2" name="Straight Connector 537">
            <a:extLst>
              <a:ext uri="{FF2B5EF4-FFF2-40B4-BE49-F238E27FC236}">
                <a16:creationId xmlns:a16="http://schemas.microsoft.com/office/drawing/2014/main" id="{13A7B23E-6D81-51E4-E031-E73EDD2441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03" name="Group 1008">
          <a:extLst>
            <a:ext uri="{FF2B5EF4-FFF2-40B4-BE49-F238E27FC236}">
              <a16:creationId xmlns:a16="http://schemas.microsoft.com/office/drawing/2014/main" id="{41CF90D7-FA0C-427F-8619-B7E2A048FDDF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04" name="Straight Connector 2503">
            <a:extLst>
              <a:ext uri="{FF2B5EF4-FFF2-40B4-BE49-F238E27FC236}">
                <a16:creationId xmlns:a16="http://schemas.microsoft.com/office/drawing/2014/main" id="{0B9A793B-4115-9DFA-B97C-2692FD1E09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5" name="Straight Connector 529">
            <a:extLst>
              <a:ext uri="{FF2B5EF4-FFF2-40B4-BE49-F238E27FC236}">
                <a16:creationId xmlns:a16="http://schemas.microsoft.com/office/drawing/2014/main" id="{D750727D-3660-524B-7ECB-EFBB147CCE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6" name="Straight Connector 531">
            <a:extLst>
              <a:ext uri="{FF2B5EF4-FFF2-40B4-BE49-F238E27FC236}">
                <a16:creationId xmlns:a16="http://schemas.microsoft.com/office/drawing/2014/main" id="{449660D7-FA50-7A8F-BE5D-EE3662E5CA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7" name="Straight Connector 533">
            <a:extLst>
              <a:ext uri="{FF2B5EF4-FFF2-40B4-BE49-F238E27FC236}">
                <a16:creationId xmlns:a16="http://schemas.microsoft.com/office/drawing/2014/main" id="{8C19512E-DD08-F726-264F-E0830E302A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8" name="Straight Connector 535">
            <a:extLst>
              <a:ext uri="{FF2B5EF4-FFF2-40B4-BE49-F238E27FC236}">
                <a16:creationId xmlns:a16="http://schemas.microsoft.com/office/drawing/2014/main" id="{D99A6ED7-B1FE-2BF8-318A-F4FB9B879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9" name="Straight Connector 537">
            <a:extLst>
              <a:ext uri="{FF2B5EF4-FFF2-40B4-BE49-F238E27FC236}">
                <a16:creationId xmlns:a16="http://schemas.microsoft.com/office/drawing/2014/main" id="{5D72019D-8BCC-8333-7977-9159312BB6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0" name="Group 1008">
          <a:extLst>
            <a:ext uri="{FF2B5EF4-FFF2-40B4-BE49-F238E27FC236}">
              <a16:creationId xmlns:a16="http://schemas.microsoft.com/office/drawing/2014/main" id="{5918180A-BBE9-4633-B537-39411FBE07FB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11" name="Straight Connector 2510">
            <a:extLst>
              <a:ext uri="{FF2B5EF4-FFF2-40B4-BE49-F238E27FC236}">
                <a16:creationId xmlns:a16="http://schemas.microsoft.com/office/drawing/2014/main" id="{174CB4AE-BB63-DC55-97F8-6283A110CE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2" name="Straight Connector 529">
            <a:extLst>
              <a:ext uri="{FF2B5EF4-FFF2-40B4-BE49-F238E27FC236}">
                <a16:creationId xmlns:a16="http://schemas.microsoft.com/office/drawing/2014/main" id="{063752DF-7D7F-CFFE-4FAE-D4D78C1DE8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3" name="Straight Connector 531">
            <a:extLst>
              <a:ext uri="{FF2B5EF4-FFF2-40B4-BE49-F238E27FC236}">
                <a16:creationId xmlns:a16="http://schemas.microsoft.com/office/drawing/2014/main" id="{EBE80369-A331-90C8-A167-E5FA41CA65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4" name="Straight Connector 533">
            <a:extLst>
              <a:ext uri="{FF2B5EF4-FFF2-40B4-BE49-F238E27FC236}">
                <a16:creationId xmlns:a16="http://schemas.microsoft.com/office/drawing/2014/main" id="{7E29A0CC-A613-4D45-314F-A5203047B2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5" name="Straight Connector 535">
            <a:extLst>
              <a:ext uri="{FF2B5EF4-FFF2-40B4-BE49-F238E27FC236}">
                <a16:creationId xmlns:a16="http://schemas.microsoft.com/office/drawing/2014/main" id="{0A87BF1D-2F2A-76A9-400A-DD24AD294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6" name="Straight Connector 537">
            <a:extLst>
              <a:ext uri="{FF2B5EF4-FFF2-40B4-BE49-F238E27FC236}">
                <a16:creationId xmlns:a16="http://schemas.microsoft.com/office/drawing/2014/main" id="{A553876E-F308-37FC-7B69-A5643CC651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7" name="Group 1008">
          <a:extLst>
            <a:ext uri="{FF2B5EF4-FFF2-40B4-BE49-F238E27FC236}">
              <a16:creationId xmlns:a16="http://schemas.microsoft.com/office/drawing/2014/main" id="{B95ED6D8-A7B0-4B32-B255-620F350B9174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18" name="Straight Connector 2517">
            <a:extLst>
              <a:ext uri="{FF2B5EF4-FFF2-40B4-BE49-F238E27FC236}">
                <a16:creationId xmlns:a16="http://schemas.microsoft.com/office/drawing/2014/main" id="{0EEE12FF-92D1-EEF7-92A6-AD6EDE103C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9" name="Straight Connector 529">
            <a:extLst>
              <a:ext uri="{FF2B5EF4-FFF2-40B4-BE49-F238E27FC236}">
                <a16:creationId xmlns:a16="http://schemas.microsoft.com/office/drawing/2014/main" id="{FA27BB6D-4E97-9E3F-C0FF-C56AC72920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0" name="Straight Connector 531">
            <a:extLst>
              <a:ext uri="{FF2B5EF4-FFF2-40B4-BE49-F238E27FC236}">
                <a16:creationId xmlns:a16="http://schemas.microsoft.com/office/drawing/2014/main" id="{A04AC35C-4E07-0DA5-9C4D-CBA38385DF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1" name="Straight Connector 533">
            <a:extLst>
              <a:ext uri="{FF2B5EF4-FFF2-40B4-BE49-F238E27FC236}">
                <a16:creationId xmlns:a16="http://schemas.microsoft.com/office/drawing/2014/main" id="{615FF742-77A3-521F-202D-ACB1B11730B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2" name="Straight Connector 535">
            <a:extLst>
              <a:ext uri="{FF2B5EF4-FFF2-40B4-BE49-F238E27FC236}">
                <a16:creationId xmlns:a16="http://schemas.microsoft.com/office/drawing/2014/main" id="{6324B8DE-8C26-11F9-EDC7-41DC4D9E25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3" name="Straight Connector 537">
            <a:extLst>
              <a:ext uri="{FF2B5EF4-FFF2-40B4-BE49-F238E27FC236}">
                <a16:creationId xmlns:a16="http://schemas.microsoft.com/office/drawing/2014/main" id="{048C184E-CCF7-4D08-BBFF-A05B9104F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24" name="Group 1008">
          <a:extLst>
            <a:ext uri="{FF2B5EF4-FFF2-40B4-BE49-F238E27FC236}">
              <a16:creationId xmlns:a16="http://schemas.microsoft.com/office/drawing/2014/main" id="{FB45C436-1675-4D6A-96A6-13A8F15D3EBA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25" name="Straight Connector 2524">
            <a:extLst>
              <a:ext uri="{FF2B5EF4-FFF2-40B4-BE49-F238E27FC236}">
                <a16:creationId xmlns:a16="http://schemas.microsoft.com/office/drawing/2014/main" id="{5F09777E-081E-47CF-D814-684D2E2C19D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26" name="Straight Connector 529">
            <a:extLst>
              <a:ext uri="{FF2B5EF4-FFF2-40B4-BE49-F238E27FC236}">
                <a16:creationId xmlns:a16="http://schemas.microsoft.com/office/drawing/2014/main" id="{1C7F277C-CB54-2FE5-B694-EB29D12162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7" name="Straight Connector 531">
            <a:extLst>
              <a:ext uri="{FF2B5EF4-FFF2-40B4-BE49-F238E27FC236}">
                <a16:creationId xmlns:a16="http://schemas.microsoft.com/office/drawing/2014/main" id="{216C01BD-AD8A-658A-0F47-92735C0603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8" name="Straight Connector 533">
            <a:extLst>
              <a:ext uri="{FF2B5EF4-FFF2-40B4-BE49-F238E27FC236}">
                <a16:creationId xmlns:a16="http://schemas.microsoft.com/office/drawing/2014/main" id="{37F6DD92-0463-2704-698A-B102638294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9" name="Straight Connector 535">
            <a:extLst>
              <a:ext uri="{FF2B5EF4-FFF2-40B4-BE49-F238E27FC236}">
                <a16:creationId xmlns:a16="http://schemas.microsoft.com/office/drawing/2014/main" id="{3CADF333-4E38-4C1E-D8E5-9658B79C6A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0" name="Straight Connector 537">
            <a:extLst>
              <a:ext uri="{FF2B5EF4-FFF2-40B4-BE49-F238E27FC236}">
                <a16:creationId xmlns:a16="http://schemas.microsoft.com/office/drawing/2014/main" id="{4E378754-3093-E8C5-8984-EA40C1C6F9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1" name="Group 1008">
          <a:extLst>
            <a:ext uri="{FF2B5EF4-FFF2-40B4-BE49-F238E27FC236}">
              <a16:creationId xmlns:a16="http://schemas.microsoft.com/office/drawing/2014/main" id="{F89A1C7C-57B5-4944-8BE4-09ACB982B90F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32" name="Straight Connector 2531">
            <a:extLst>
              <a:ext uri="{FF2B5EF4-FFF2-40B4-BE49-F238E27FC236}">
                <a16:creationId xmlns:a16="http://schemas.microsoft.com/office/drawing/2014/main" id="{EEA7EB6A-948F-C39E-537F-62C7F100B8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33" name="Straight Connector 529">
            <a:extLst>
              <a:ext uri="{FF2B5EF4-FFF2-40B4-BE49-F238E27FC236}">
                <a16:creationId xmlns:a16="http://schemas.microsoft.com/office/drawing/2014/main" id="{4E66E01E-71F5-6E72-DC99-8E7D288368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4" name="Straight Connector 531">
            <a:extLst>
              <a:ext uri="{FF2B5EF4-FFF2-40B4-BE49-F238E27FC236}">
                <a16:creationId xmlns:a16="http://schemas.microsoft.com/office/drawing/2014/main" id="{2AAB8EF3-22E7-A222-2B78-60A7F65CF8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5" name="Straight Connector 533">
            <a:extLst>
              <a:ext uri="{FF2B5EF4-FFF2-40B4-BE49-F238E27FC236}">
                <a16:creationId xmlns:a16="http://schemas.microsoft.com/office/drawing/2014/main" id="{FC84FF42-AAC8-AB40-CD54-DC26DDFB65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6" name="Straight Connector 535">
            <a:extLst>
              <a:ext uri="{FF2B5EF4-FFF2-40B4-BE49-F238E27FC236}">
                <a16:creationId xmlns:a16="http://schemas.microsoft.com/office/drawing/2014/main" id="{94DE8143-6D41-2919-3339-45DA49371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7" name="Straight Connector 537">
            <a:extLst>
              <a:ext uri="{FF2B5EF4-FFF2-40B4-BE49-F238E27FC236}">
                <a16:creationId xmlns:a16="http://schemas.microsoft.com/office/drawing/2014/main" id="{6EAC9493-8E1C-A94C-669D-D40133D03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8" name="Group 1008">
          <a:extLst>
            <a:ext uri="{FF2B5EF4-FFF2-40B4-BE49-F238E27FC236}">
              <a16:creationId xmlns:a16="http://schemas.microsoft.com/office/drawing/2014/main" id="{41FADE61-6C5A-4155-8420-2C89B745F327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39" name="Straight Connector 2538">
            <a:extLst>
              <a:ext uri="{FF2B5EF4-FFF2-40B4-BE49-F238E27FC236}">
                <a16:creationId xmlns:a16="http://schemas.microsoft.com/office/drawing/2014/main" id="{62E91475-A335-CAA2-64F2-FBF1486521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0" name="Straight Connector 529">
            <a:extLst>
              <a:ext uri="{FF2B5EF4-FFF2-40B4-BE49-F238E27FC236}">
                <a16:creationId xmlns:a16="http://schemas.microsoft.com/office/drawing/2014/main" id="{B80CECDE-B436-B7AA-129E-95A05899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1" name="Straight Connector 531">
            <a:extLst>
              <a:ext uri="{FF2B5EF4-FFF2-40B4-BE49-F238E27FC236}">
                <a16:creationId xmlns:a16="http://schemas.microsoft.com/office/drawing/2014/main" id="{44343A8C-7C45-DFCF-10C6-09E82FE9CF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2" name="Straight Connector 533">
            <a:extLst>
              <a:ext uri="{FF2B5EF4-FFF2-40B4-BE49-F238E27FC236}">
                <a16:creationId xmlns:a16="http://schemas.microsoft.com/office/drawing/2014/main" id="{48D6309F-4BCD-5F37-F735-FCB44C5AF4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3" name="Straight Connector 535">
            <a:extLst>
              <a:ext uri="{FF2B5EF4-FFF2-40B4-BE49-F238E27FC236}">
                <a16:creationId xmlns:a16="http://schemas.microsoft.com/office/drawing/2014/main" id="{9636D97A-6252-7C2B-8A6B-B9224BF517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4" name="Straight Connector 537">
            <a:extLst>
              <a:ext uri="{FF2B5EF4-FFF2-40B4-BE49-F238E27FC236}">
                <a16:creationId xmlns:a16="http://schemas.microsoft.com/office/drawing/2014/main" id="{E0E43CDC-7913-98E7-A8E7-9063A8F3E5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45" name="Group 1008">
          <a:extLst>
            <a:ext uri="{FF2B5EF4-FFF2-40B4-BE49-F238E27FC236}">
              <a16:creationId xmlns:a16="http://schemas.microsoft.com/office/drawing/2014/main" id="{703A5CE8-7426-4BB7-9D75-BECC79A797BE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46" name="Straight Connector 2545">
            <a:extLst>
              <a:ext uri="{FF2B5EF4-FFF2-40B4-BE49-F238E27FC236}">
                <a16:creationId xmlns:a16="http://schemas.microsoft.com/office/drawing/2014/main" id="{9D480E98-E45C-D966-026A-17DD3838724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7" name="Straight Connector 529">
            <a:extLst>
              <a:ext uri="{FF2B5EF4-FFF2-40B4-BE49-F238E27FC236}">
                <a16:creationId xmlns:a16="http://schemas.microsoft.com/office/drawing/2014/main" id="{556CFB3A-3CC8-2035-8947-CDAD9A68EF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8" name="Straight Connector 531">
            <a:extLst>
              <a:ext uri="{FF2B5EF4-FFF2-40B4-BE49-F238E27FC236}">
                <a16:creationId xmlns:a16="http://schemas.microsoft.com/office/drawing/2014/main" id="{E5138F6A-EC85-14BF-685A-1F21C4A2D9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9" name="Straight Connector 533">
            <a:extLst>
              <a:ext uri="{FF2B5EF4-FFF2-40B4-BE49-F238E27FC236}">
                <a16:creationId xmlns:a16="http://schemas.microsoft.com/office/drawing/2014/main" id="{8E0D45C2-E003-EBE1-71A6-B4384B6540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0" name="Straight Connector 535">
            <a:extLst>
              <a:ext uri="{FF2B5EF4-FFF2-40B4-BE49-F238E27FC236}">
                <a16:creationId xmlns:a16="http://schemas.microsoft.com/office/drawing/2014/main" id="{BF889DE0-A4D1-BF2D-DDB8-DE62EAC2BC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1" name="Straight Connector 537">
            <a:extLst>
              <a:ext uri="{FF2B5EF4-FFF2-40B4-BE49-F238E27FC236}">
                <a16:creationId xmlns:a16="http://schemas.microsoft.com/office/drawing/2014/main" id="{11D44542-8EA9-ACD6-ECB3-38A4C1943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2" name="Group 1008">
          <a:extLst>
            <a:ext uri="{FF2B5EF4-FFF2-40B4-BE49-F238E27FC236}">
              <a16:creationId xmlns:a16="http://schemas.microsoft.com/office/drawing/2014/main" id="{2311ABB3-3A74-4DDD-AA3C-70EB717E874A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53" name="Straight Connector 2552">
            <a:extLst>
              <a:ext uri="{FF2B5EF4-FFF2-40B4-BE49-F238E27FC236}">
                <a16:creationId xmlns:a16="http://schemas.microsoft.com/office/drawing/2014/main" id="{27FE252E-3C8B-9BBB-7C90-889F7B094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54" name="Straight Connector 529">
            <a:extLst>
              <a:ext uri="{FF2B5EF4-FFF2-40B4-BE49-F238E27FC236}">
                <a16:creationId xmlns:a16="http://schemas.microsoft.com/office/drawing/2014/main" id="{EEFB2085-A92C-3BA3-F6F9-AFE8C2171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5" name="Straight Connector 531">
            <a:extLst>
              <a:ext uri="{FF2B5EF4-FFF2-40B4-BE49-F238E27FC236}">
                <a16:creationId xmlns:a16="http://schemas.microsoft.com/office/drawing/2014/main" id="{5838BD5A-11DF-05B1-6838-0A04C0CE64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6" name="Straight Connector 533">
            <a:extLst>
              <a:ext uri="{FF2B5EF4-FFF2-40B4-BE49-F238E27FC236}">
                <a16:creationId xmlns:a16="http://schemas.microsoft.com/office/drawing/2014/main" id="{50C79008-5417-1FCF-44A0-6BA9C7623E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7" name="Straight Connector 535">
            <a:extLst>
              <a:ext uri="{FF2B5EF4-FFF2-40B4-BE49-F238E27FC236}">
                <a16:creationId xmlns:a16="http://schemas.microsoft.com/office/drawing/2014/main" id="{4624444F-D296-1E04-46B5-F0E4E2511B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8" name="Straight Connector 537">
            <a:extLst>
              <a:ext uri="{FF2B5EF4-FFF2-40B4-BE49-F238E27FC236}">
                <a16:creationId xmlns:a16="http://schemas.microsoft.com/office/drawing/2014/main" id="{938DE453-DF09-3BDB-542B-5BB0C32E12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9" name="Group 1008">
          <a:extLst>
            <a:ext uri="{FF2B5EF4-FFF2-40B4-BE49-F238E27FC236}">
              <a16:creationId xmlns:a16="http://schemas.microsoft.com/office/drawing/2014/main" id="{46FAEFBB-2724-40EE-A9B4-B2E062DA6B15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60" name="Straight Connector 2559">
            <a:extLst>
              <a:ext uri="{FF2B5EF4-FFF2-40B4-BE49-F238E27FC236}">
                <a16:creationId xmlns:a16="http://schemas.microsoft.com/office/drawing/2014/main" id="{DDAAB0FB-A972-86DC-AAE6-928ED49F0E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1" name="Straight Connector 529">
            <a:extLst>
              <a:ext uri="{FF2B5EF4-FFF2-40B4-BE49-F238E27FC236}">
                <a16:creationId xmlns:a16="http://schemas.microsoft.com/office/drawing/2014/main" id="{BE3F4C5F-7A41-57B4-CC63-32B122DD02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2" name="Straight Connector 531">
            <a:extLst>
              <a:ext uri="{FF2B5EF4-FFF2-40B4-BE49-F238E27FC236}">
                <a16:creationId xmlns:a16="http://schemas.microsoft.com/office/drawing/2014/main" id="{BD6836B3-60AE-CF1A-6ED5-795BEBA2C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3" name="Straight Connector 533">
            <a:extLst>
              <a:ext uri="{FF2B5EF4-FFF2-40B4-BE49-F238E27FC236}">
                <a16:creationId xmlns:a16="http://schemas.microsoft.com/office/drawing/2014/main" id="{A54A4164-4026-570A-BFD1-EB6A697400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4" name="Straight Connector 535">
            <a:extLst>
              <a:ext uri="{FF2B5EF4-FFF2-40B4-BE49-F238E27FC236}">
                <a16:creationId xmlns:a16="http://schemas.microsoft.com/office/drawing/2014/main" id="{C1F2AECF-06E7-122E-2300-C720AEDCB1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5" name="Straight Connector 537">
            <a:extLst>
              <a:ext uri="{FF2B5EF4-FFF2-40B4-BE49-F238E27FC236}">
                <a16:creationId xmlns:a16="http://schemas.microsoft.com/office/drawing/2014/main" id="{277AC618-2A34-F66E-1BA3-74FF4AB132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66" name="Group 1008">
          <a:extLst>
            <a:ext uri="{FF2B5EF4-FFF2-40B4-BE49-F238E27FC236}">
              <a16:creationId xmlns:a16="http://schemas.microsoft.com/office/drawing/2014/main" id="{6ECDE0FC-1B07-4758-BBF7-72EBC4D5B539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67" name="Straight Connector 2566">
            <a:extLst>
              <a:ext uri="{FF2B5EF4-FFF2-40B4-BE49-F238E27FC236}">
                <a16:creationId xmlns:a16="http://schemas.microsoft.com/office/drawing/2014/main" id="{CBF02455-0158-6C0F-6B7C-C20FF04D94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8" name="Straight Connector 529">
            <a:extLst>
              <a:ext uri="{FF2B5EF4-FFF2-40B4-BE49-F238E27FC236}">
                <a16:creationId xmlns:a16="http://schemas.microsoft.com/office/drawing/2014/main" id="{4DAFF7FB-C3D2-D3AE-A516-A31B31DD2D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9" name="Straight Connector 531">
            <a:extLst>
              <a:ext uri="{FF2B5EF4-FFF2-40B4-BE49-F238E27FC236}">
                <a16:creationId xmlns:a16="http://schemas.microsoft.com/office/drawing/2014/main" id="{73EFC035-3AF8-E64F-498E-C0056C06BA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0" name="Straight Connector 533">
            <a:extLst>
              <a:ext uri="{FF2B5EF4-FFF2-40B4-BE49-F238E27FC236}">
                <a16:creationId xmlns:a16="http://schemas.microsoft.com/office/drawing/2014/main" id="{F75A26DD-035B-E6C1-AB0C-4B5FC14F49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1" name="Straight Connector 535">
            <a:extLst>
              <a:ext uri="{FF2B5EF4-FFF2-40B4-BE49-F238E27FC236}">
                <a16:creationId xmlns:a16="http://schemas.microsoft.com/office/drawing/2014/main" id="{DE95AD52-2978-95ED-886E-3BA1978D50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2" name="Straight Connector 537">
            <a:extLst>
              <a:ext uri="{FF2B5EF4-FFF2-40B4-BE49-F238E27FC236}">
                <a16:creationId xmlns:a16="http://schemas.microsoft.com/office/drawing/2014/main" id="{59703FE3-F0F7-2ECD-3DD1-0CD0398CFF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73" name="Group 1008">
          <a:extLst>
            <a:ext uri="{FF2B5EF4-FFF2-40B4-BE49-F238E27FC236}">
              <a16:creationId xmlns:a16="http://schemas.microsoft.com/office/drawing/2014/main" id="{0FC99F27-6817-4CC7-A03C-1B6808EDD607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74" name="Straight Connector 2573">
            <a:extLst>
              <a:ext uri="{FF2B5EF4-FFF2-40B4-BE49-F238E27FC236}">
                <a16:creationId xmlns:a16="http://schemas.microsoft.com/office/drawing/2014/main" id="{E0A0815C-406D-B28E-3AFE-0D09AC688A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5" name="Straight Connector 529">
            <a:extLst>
              <a:ext uri="{FF2B5EF4-FFF2-40B4-BE49-F238E27FC236}">
                <a16:creationId xmlns:a16="http://schemas.microsoft.com/office/drawing/2014/main" id="{25AD6D82-C327-3D9B-4B0A-3A53FEF6E6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6" name="Straight Connector 531">
            <a:extLst>
              <a:ext uri="{FF2B5EF4-FFF2-40B4-BE49-F238E27FC236}">
                <a16:creationId xmlns:a16="http://schemas.microsoft.com/office/drawing/2014/main" id="{0E1B9893-401E-7F65-8681-DB5FB8D28E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7" name="Straight Connector 533">
            <a:extLst>
              <a:ext uri="{FF2B5EF4-FFF2-40B4-BE49-F238E27FC236}">
                <a16:creationId xmlns:a16="http://schemas.microsoft.com/office/drawing/2014/main" id="{BA02A15D-D27F-45EF-C5A1-DD65C11D5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8" name="Straight Connector 535">
            <a:extLst>
              <a:ext uri="{FF2B5EF4-FFF2-40B4-BE49-F238E27FC236}">
                <a16:creationId xmlns:a16="http://schemas.microsoft.com/office/drawing/2014/main" id="{520ADCAC-5E6C-8791-4AD8-39BD9749EE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9" name="Straight Connector 537">
            <a:extLst>
              <a:ext uri="{FF2B5EF4-FFF2-40B4-BE49-F238E27FC236}">
                <a16:creationId xmlns:a16="http://schemas.microsoft.com/office/drawing/2014/main" id="{8A461B24-B9D2-5B16-AD97-7A82579935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0" name="Group 1008">
          <a:extLst>
            <a:ext uri="{FF2B5EF4-FFF2-40B4-BE49-F238E27FC236}">
              <a16:creationId xmlns:a16="http://schemas.microsoft.com/office/drawing/2014/main" id="{19116BB6-B135-4586-B013-825E4A38E2D7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81" name="Straight Connector 2580">
            <a:extLst>
              <a:ext uri="{FF2B5EF4-FFF2-40B4-BE49-F238E27FC236}">
                <a16:creationId xmlns:a16="http://schemas.microsoft.com/office/drawing/2014/main" id="{725A1A7E-3BCF-EC3E-3200-2C36B65E4A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2" name="Straight Connector 529">
            <a:extLst>
              <a:ext uri="{FF2B5EF4-FFF2-40B4-BE49-F238E27FC236}">
                <a16:creationId xmlns:a16="http://schemas.microsoft.com/office/drawing/2014/main" id="{92C7764A-C663-00B2-F8E1-AD5A079BC9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3" name="Straight Connector 531">
            <a:extLst>
              <a:ext uri="{FF2B5EF4-FFF2-40B4-BE49-F238E27FC236}">
                <a16:creationId xmlns:a16="http://schemas.microsoft.com/office/drawing/2014/main" id="{DFB18E50-6FA7-11E3-E23E-392CBBEA90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4" name="Straight Connector 533">
            <a:extLst>
              <a:ext uri="{FF2B5EF4-FFF2-40B4-BE49-F238E27FC236}">
                <a16:creationId xmlns:a16="http://schemas.microsoft.com/office/drawing/2014/main" id="{3D61B410-8FA6-0587-B6EC-E9E8EEB8B8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5" name="Straight Connector 535">
            <a:extLst>
              <a:ext uri="{FF2B5EF4-FFF2-40B4-BE49-F238E27FC236}">
                <a16:creationId xmlns:a16="http://schemas.microsoft.com/office/drawing/2014/main" id="{17432B9E-15E3-1B2B-AAC7-969663D96F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6" name="Straight Connector 537">
            <a:extLst>
              <a:ext uri="{FF2B5EF4-FFF2-40B4-BE49-F238E27FC236}">
                <a16:creationId xmlns:a16="http://schemas.microsoft.com/office/drawing/2014/main" id="{211CE001-D059-2AF0-D588-55F338CFB1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7" name="Group 1008">
          <a:extLst>
            <a:ext uri="{FF2B5EF4-FFF2-40B4-BE49-F238E27FC236}">
              <a16:creationId xmlns:a16="http://schemas.microsoft.com/office/drawing/2014/main" id="{F65F8DA7-03A5-47D2-ACAC-CE900633BF5D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88" name="Straight Connector 2587">
            <a:extLst>
              <a:ext uri="{FF2B5EF4-FFF2-40B4-BE49-F238E27FC236}">
                <a16:creationId xmlns:a16="http://schemas.microsoft.com/office/drawing/2014/main" id="{25F9F6E2-2E18-B200-E736-97101B5AC5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9" name="Straight Connector 529">
            <a:extLst>
              <a:ext uri="{FF2B5EF4-FFF2-40B4-BE49-F238E27FC236}">
                <a16:creationId xmlns:a16="http://schemas.microsoft.com/office/drawing/2014/main" id="{8FC4B8A1-C32E-511D-D9EA-B3D07726D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0" name="Straight Connector 531">
            <a:extLst>
              <a:ext uri="{FF2B5EF4-FFF2-40B4-BE49-F238E27FC236}">
                <a16:creationId xmlns:a16="http://schemas.microsoft.com/office/drawing/2014/main" id="{05EF81F5-09D8-B367-EBA2-80F24C79D0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1" name="Straight Connector 533">
            <a:extLst>
              <a:ext uri="{FF2B5EF4-FFF2-40B4-BE49-F238E27FC236}">
                <a16:creationId xmlns:a16="http://schemas.microsoft.com/office/drawing/2014/main" id="{F3A61BE9-1602-3C81-8A44-71A6386563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2" name="Straight Connector 535">
            <a:extLst>
              <a:ext uri="{FF2B5EF4-FFF2-40B4-BE49-F238E27FC236}">
                <a16:creationId xmlns:a16="http://schemas.microsoft.com/office/drawing/2014/main" id="{AEAE3F70-25B6-F95B-B1B6-8054D8254C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3" name="Straight Connector 537">
            <a:extLst>
              <a:ext uri="{FF2B5EF4-FFF2-40B4-BE49-F238E27FC236}">
                <a16:creationId xmlns:a16="http://schemas.microsoft.com/office/drawing/2014/main" id="{03104ECC-7A53-AD3F-EE7B-4745876F82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94" name="Group 1008">
          <a:extLst>
            <a:ext uri="{FF2B5EF4-FFF2-40B4-BE49-F238E27FC236}">
              <a16:creationId xmlns:a16="http://schemas.microsoft.com/office/drawing/2014/main" id="{7CF2BF46-1C55-4A8C-A330-A0EE0AE9AE10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95" name="Straight Connector 2594">
            <a:extLst>
              <a:ext uri="{FF2B5EF4-FFF2-40B4-BE49-F238E27FC236}">
                <a16:creationId xmlns:a16="http://schemas.microsoft.com/office/drawing/2014/main" id="{2D862E64-A2E5-706D-E823-FEC93A2735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96" name="Straight Connector 529">
            <a:extLst>
              <a:ext uri="{FF2B5EF4-FFF2-40B4-BE49-F238E27FC236}">
                <a16:creationId xmlns:a16="http://schemas.microsoft.com/office/drawing/2014/main" id="{10203A9C-800D-2090-F85F-470D537DD7B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7" name="Straight Connector 531">
            <a:extLst>
              <a:ext uri="{FF2B5EF4-FFF2-40B4-BE49-F238E27FC236}">
                <a16:creationId xmlns:a16="http://schemas.microsoft.com/office/drawing/2014/main" id="{837DE1D4-AB06-9DF7-BE68-62513E3F6C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8" name="Straight Connector 533">
            <a:extLst>
              <a:ext uri="{FF2B5EF4-FFF2-40B4-BE49-F238E27FC236}">
                <a16:creationId xmlns:a16="http://schemas.microsoft.com/office/drawing/2014/main" id="{642D7443-A1A4-6B5F-2511-3270031A77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9" name="Straight Connector 535">
            <a:extLst>
              <a:ext uri="{FF2B5EF4-FFF2-40B4-BE49-F238E27FC236}">
                <a16:creationId xmlns:a16="http://schemas.microsoft.com/office/drawing/2014/main" id="{9DA7355D-E863-C998-603F-F1690EFF82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0" name="Straight Connector 537">
            <a:extLst>
              <a:ext uri="{FF2B5EF4-FFF2-40B4-BE49-F238E27FC236}">
                <a16:creationId xmlns:a16="http://schemas.microsoft.com/office/drawing/2014/main" id="{301D20E8-B930-8ADB-2012-97167C542B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1" name="Group 1008">
          <a:extLst>
            <a:ext uri="{FF2B5EF4-FFF2-40B4-BE49-F238E27FC236}">
              <a16:creationId xmlns:a16="http://schemas.microsoft.com/office/drawing/2014/main" id="{9165268B-5F89-4628-A053-467D822CDD10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602" name="Straight Connector 2601">
            <a:extLst>
              <a:ext uri="{FF2B5EF4-FFF2-40B4-BE49-F238E27FC236}">
                <a16:creationId xmlns:a16="http://schemas.microsoft.com/office/drawing/2014/main" id="{296F3441-8612-C9D7-2E46-3DD4EEEE7F2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03" name="Straight Connector 529">
            <a:extLst>
              <a:ext uri="{FF2B5EF4-FFF2-40B4-BE49-F238E27FC236}">
                <a16:creationId xmlns:a16="http://schemas.microsoft.com/office/drawing/2014/main" id="{9D7C1EB7-333E-FB2E-30FB-EE71FA364B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4" name="Straight Connector 531">
            <a:extLst>
              <a:ext uri="{FF2B5EF4-FFF2-40B4-BE49-F238E27FC236}">
                <a16:creationId xmlns:a16="http://schemas.microsoft.com/office/drawing/2014/main" id="{9AC2E87B-3028-D215-3F0D-5AD2FFB0F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5" name="Straight Connector 533">
            <a:extLst>
              <a:ext uri="{FF2B5EF4-FFF2-40B4-BE49-F238E27FC236}">
                <a16:creationId xmlns:a16="http://schemas.microsoft.com/office/drawing/2014/main" id="{FF0ACA9C-3840-5235-996B-E5448AF6A1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6" name="Straight Connector 535">
            <a:extLst>
              <a:ext uri="{FF2B5EF4-FFF2-40B4-BE49-F238E27FC236}">
                <a16:creationId xmlns:a16="http://schemas.microsoft.com/office/drawing/2014/main" id="{27588209-42D4-CB68-3D2A-B9A9F081F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7" name="Straight Connector 537">
            <a:extLst>
              <a:ext uri="{FF2B5EF4-FFF2-40B4-BE49-F238E27FC236}">
                <a16:creationId xmlns:a16="http://schemas.microsoft.com/office/drawing/2014/main" id="{77A83F5A-EBA3-E966-5C6C-79E6C459CF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8" name="Group 1008">
          <a:extLst>
            <a:ext uri="{FF2B5EF4-FFF2-40B4-BE49-F238E27FC236}">
              <a16:creationId xmlns:a16="http://schemas.microsoft.com/office/drawing/2014/main" id="{3547EB93-F5AF-4734-9825-F4C146942C8A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609" name="Straight Connector 2608">
            <a:extLst>
              <a:ext uri="{FF2B5EF4-FFF2-40B4-BE49-F238E27FC236}">
                <a16:creationId xmlns:a16="http://schemas.microsoft.com/office/drawing/2014/main" id="{E6607A44-EC7F-CB78-BE19-F3AE09C27A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10" name="Straight Connector 529">
            <a:extLst>
              <a:ext uri="{FF2B5EF4-FFF2-40B4-BE49-F238E27FC236}">
                <a16:creationId xmlns:a16="http://schemas.microsoft.com/office/drawing/2014/main" id="{B3FFA591-89CB-A712-78FB-20A901D6DC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1" name="Straight Connector 531">
            <a:extLst>
              <a:ext uri="{FF2B5EF4-FFF2-40B4-BE49-F238E27FC236}">
                <a16:creationId xmlns:a16="http://schemas.microsoft.com/office/drawing/2014/main" id="{C41E36EB-098C-F3D3-415F-3637698FB0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2" name="Straight Connector 533">
            <a:extLst>
              <a:ext uri="{FF2B5EF4-FFF2-40B4-BE49-F238E27FC236}">
                <a16:creationId xmlns:a16="http://schemas.microsoft.com/office/drawing/2014/main" id="{F3F16B5B-BFF8-645F-BFD8-8069E2BF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3" name="Straight Connector 535">
            <a:extLst>
              <a:ext uri="{FF2B5EF4-FFF2-40B4-BE49-F238E27FC236}">
                <a16:creationId xmlns:a16="http://schemas.microsoft.com/office/drawing/2014/main" id="{2AC10A22-D226-A285-4BE2-5B5E6B1709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4" name="Straight Connector 537">
            <a:extLst>
              <a:ext uri="{FF2B5EF4-FFF2-40B4-BE49-F238E27FC236}">
                <a16:creationId xmlns:a16="http://schemas.microsoft.com/office/drawing/2014/main" id="{0C92F7AD-C8C6-A5FA-33A6-84670FFBCF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109</xdr:row>
      <xdr:rowOff>57150</xdr:rowOff>
    </xdr:from>
    <xdr:to>
      <xdr:col>17</xdr:col>
      <xdr:colOff>0</xdr:colOff>
      <xdr:row>111</xdr:row>
      <xdr:rowOff>0</xdr:rowOff>
    </xdr:to>
    <xdr:sp macro="" textlink="">
      <xdr:nvSpPr>
        <xdr:cNvPr id="2615" name="AutoShape 46">
          <a:extLst>
            <a:ext uri="{FF2B5EF4-FFF2-40B4-BE49-F238E27FC236}">
              <a16:creationId xmlns:a16="http://schemas.microsoft.com/office/drawing/2014/main" id="{26730A4B-281E-4AB5-AD40-34424C4164A2}"/>
            </a:ext>
          </a:extLst>
        </xdr:cNvPr>
        <xdr:cNvSpPr>
          <a:spLocks noChangeArrowheads="1"/>
        </xdr:cNvSpPr>
      </xdr:nvSpPr>
      <xdr:spPr bwMode="auto">
        <a:xfrm>
          <a:off x="4895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109</xdr:row>
      <xdr:rowOff>57150</xdr:rowOff>
    </xdr:from>
    <xdr:to>
      <xdr:col>19</xdr:col>
      <xdr:colOff>0</xdr:colOff>
      <xdr:row>111</xdr:row>
      <xdr:rowOff>0</xdr:rowOff>
    </xdr:to>
    <xdr:sp macro="" textlink="">
      <xdr:nvSpPr>
        <xdr:cNvPr id="2616" name="AutoShape 46">
          <a:extLst>
            <a:ext uri="{FF2B5EF4-FFF2-40B4-BE49-F238E27FC236}">
              <a16:creationId xmlns:a16="http://schemas.microsoft.com/office/drawing/2014/main" id="{84070802-FEFC-408D-86B8-7B6B31C02445}"/>
            </a:ext>
          </a:extLst>
        </xdr:cNvPr>
        <xdr:cNvSpPr>
          <a:spLocks noChangeArrowheads="1"/>
        </xdr:cNvSpPr>
      </xdr:nvSpPr>
      <xdr:spPr bwMode="auto">
        <a:xfrm>
          <a:off x="5467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109</xdr:row>
      <xdr:rowOff>57150</xdr:rowOff>
    </xdr:from>
    <xdr:to>
      <xdr:col>21</xdr:col>
      <xdr:colOff>0</xdr:colOff>
      <xdr:row>111</xdr:row>
      <xdr:rowOff>0</xdr:rowOff>
    </xdr:to>
    <xdr:sp macro="" textlink="">
      <xdr:nvSpPr>
        <xdr:cNvPr id="2617" name="AutoShape 46">
          <a:extLst>
            <a:ext uri="{FF2B5EF4-FFF2-40B4-BE49-F238E27FC236}">
              <a16:creationId xmlns:a16="http://schemas.microsoft.com/office/drawing/2014/main" id="{2B167058-8DDB-4001-92C5-05C33BB58A89}"/>
            </a:ext>
          </a:extLst>
        </xdr:cNvPr>
        <xdr:cNvSpPr>
          <a:spLocks noChangeArrowheads="1"/>
        </xdr:cNvSpPr>
      </xdr:nvSpPr>
      <xdr:spPr bwMode="auto">
        <a:xfrm>
          <a:off x="6038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109</xdr:row>
      <xdr:rowOff>57150</xdr:rowOff>
    </xdr:from>
    <xdr:to>
      <xdr:col>23</xdr:col>
      <xdr:colOff>0</xdr:colOff>
      <xdr:row>111</xdr:row>
      <xdr:rowOff>0</xdr:rowOff>
    </xdr:to>
    <xdr:sp macro="" textlink="">
      <xdr:nvSpPr>
        <xdr:cNvPr id="2618" name="AutoShape 46">
          <a:extLst>
            <a:ext uri="{FF2B5EF4-FFF2-40B4-BE49-F238E27FC236}">
              <a16:creationId xmlns:a16="http://schemas.microsoft.com/office/drawing/2014/main" id="{C36EA021-0B03-4B7E-AC52-2787DF976396}"/>
            </a:ext>
          </a:extLst>
        </xdr:cNvPr>
        <xdr:cNvSpPr>
          <a:spLocks noChangeArrowheads="1"/>
        </xdr:cNvSpPr>
      </xdr:nvSpPr>
      <xdr:spPr bwMode="auto">
        <a:xfrm>
          <a:off x="6610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109</xdr:row>
      <xdr:rowOff>57150</xdr:rowOff>
    </xdr:from>
    <xdr:to>
      <xdr:col>25</xdr:col>
      <xdr:colOff>0</xdr:colOff>
      <xdr:row>111</xdr:row>
      <xdr:rowOff>0</xdr:rowOff>
    </xdr:to>
    <xdr:sp macro="" textlink="">
      <xdr:nvSpPr>
        <xdr:cNvPr id="2619" name="AutoShape 46">
          <a:extLst>
            <a:ext uri="{FF2B5EF4-FFF2-40B4-BE49-F238E27FC236}">
              <a16:creationId xmlns:a16="http://schemas.microsoft.com/office/drawing/2014/main" id="{37072A10-67FE-4486-9EFE-CD8CBF35EFD0}"/>
            </a:ext>
          </a:extLst>
        </xdr:cNvPr>
        <xdr:cNvSpPr>
          <a:spLocks noChangeArrowheads="1"/>
        </xdr:cNvSpPr>
      </xdr:nvSpPr>
      <xdr:spPr bwMode="auto">
        <a:xfrm>
          <a:off x="7181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109</xdr:row>
      <xdr:rowOff>57150</xdr:rowOff>
    </xdr:from>
    <xdr:to>
      <xdr:col>27</xdr:col>
      <xdr:colOff>0</xdr:colOff>
      <xdr:row>111</xdr:row>
      <xdr:rowOff>0</xdr:rowOff>
    </xdr:to>
    <xdr:sp macro="" textlink="">
      <xdr:nvSpPr>
        <xdr:cNvPr id="2620" name="AutoShape 46">
          <a:extLst>
            <a:ext uri="{FF2B5EF4-FFF2-40B4-BE49-F238E27FC236}">
              <a16:creationId xmlns:a16="http://schemas.microsoft.com/office/drawing/2014/main" id="{156D92AD-535C-43EA-9DB4-7D72C4B831F0}"/>
            </a:ext>
          </a:extLst>
        </xdr:cNvPr>
        <xdr:cNvSpPr>
          <a:spLocks noChangeArrowheads="1"/>
        </xdr:cNvSpPr>
      </xdr:nvSpPr>
      <xdr:spPr bwMode="auto">
        <a:xfrm>
          <a:off x="7753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109</xdr:row>
      <xdr:rowOff>57150</xdr:rowOff>
    </xdr:from>
    <xdr:to>
      <xdr:col>29</xdr:col>
      <xdr:colOff>0</xdr:colOff>
      <xdr:row>111</xdr:row>
      <xdr:rowOff>0</xdr:rowOff>
    </xdr:to>
    <xdr:sp macro="" textlink="">
      <xdr:nvSpPr>
        <xdr:cNvPr id="2621" name="AutoShape 46">
          <a:extLst>
            <a:ext uri="{FF2B5EF4-FFF2-40B4-BE49-F238E27FC236}">
              <a16:creationId xmlns:a16="http://schemas.microsoft.com/office/drawing/2014/main" id="{DCEE002D-ACC3-411B-A5EE-114D861D64A6}"/>
            </a:ext>
          </a:extLst>
        </xdr:cNvPr>
        <xdr:cNvSpPr>
          <a:spLocks noChangeArrowheads="1"/>
        </xdr:cNvSpPr>
      </xdr:nvSpPr>
      <xdr:spPr bwMode="auto">
        <a:xfrm>
          <a:off x="8382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109</xdr:row>
      <xdr:rowOff>57150</xdr:rowOff>
    </xdr:from>
    <xdr:to>
      <xdr:col>31</xdr:col>
      <xdr:colOff>0</xdr:colOff>
      <xdr:row>111</xdr:row>
      <xdr:rowOff>0</xdr:rowOff>
    </xdr:to>
    <xdr:sp macro="" textlink="">
      <xdr:nvSpPr>
        <xdr:cNvPr id="2622" name="AutoShape 46">
          <a:extLst>
            <a:ext uri="{FF2B5EF4-FFF2-40B4-BE49-F238E27FC236}">
              <a16:creationId xmlns:a16="http://schemas.microsoft.com/office/drawing/2014/main" id="{06A84809-2D87-4991-A168-11A303FB97FF}"/>
            </a:ext>
          </a:extLst>
        </xdr:cNvPr>
        <xdr:cNvSpPr>
          <a:spLocks noChangeArrowheads="1"/>
        </xdr:cNvSpPr>
      </xdr:nvSpPr>
      <xdr:spPr bwMode="auto">
        <a:xfrm>
          <a:off x="8953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109</xdr:row>
      <xdr:rowOff>57150</xdr:rowOff>
    </xdr:from>
    <xdr:to>
      <xdr:col>33</xdr:col>
      <xdr:colOff>0</xdr:colOff>
      <xdr:row>111</xdr:row>
      <xdr:rowOff>0</xdr:rowOff>
    </xdr:to>
    <xdr:sp macro="" textlink="">
      <xdr:nvSpPr>
        <xdr:cNvPr id="2623" name="AutoShape 46">
          <a:extLst>
            <a:ext uri="{FF2B5EF4-FFF2-40B4-BE49-F238E27FC236}">
              <a16:creationId xmlns:a16="http://schemas.microsoft.com/office/drawing/2014/main" id="{28524194-22E4-4ED7-B466-ABB1840AD0AE}"/>
            </a:ext>
          </a:extLst>
        </xdr:cNvPr>
        <xdr:cNvSpPr>
          <a:spLocks noChangeArrowheads="1"/>
        </xdr:cNvSpPr>
      </xdr:nvSpPr>
      <xdr:spPr bwMode="auto">
        <a:xfrm>
          <a:off x="9525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109</xdr:row>
      <xdr:rowOff>57150</xdr:rowOff>
    </xdr:from>
    <xdr:to>
      <xdr:col>35</xdr:col>
      <xdr:colOff>0</xdr:colOff>
      <xdr:row>111</xdr:row>
      <xdr:rowOff>0</xdr:rowOff>
    </xdr:to>
    <xdr:sp macro="" textlink="">
      <xdr:nvSpPr>
        <xdr:cNvPr id="2624" name="AutoShape 46">
          <a:extLst>
            <a:ext uri="{FF2B5EF4-FFF2-40B4-BE49-F238E27FC236}">
              <a16:creationId xmlns:a16="http://schemas.microsoft.com/office/drawing/2014/main" id="{39D3831D-182E-4110-A9B9-12EF41299D7E}"/>
            </a:ext>
          </a:extLst>
        </xdr:cNvPr>
        <xdr:cNvSpPr>
          <a:spLocks noChangeArrowheads="1"/>
        </xdr:cNvSpPr>
      </xdr:nvSpPr>
      <xdr:spPr bwMode="auto">
        <a:xfrm>
          <a:off x="10096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109</xdr:row>
      <xdr:rowOff>57150</xdr:rowOff>
    </xdr:from>
    <xdr:to>
      <xdr:col>37</xdr:col>
      <xdr:colOff>0</xdr:colOff>
      <xdr:row>111</xdr:row>
      <xdr:rowOff>0</xdr:rowOff>
    </xdr:to>
    <xdr:sp macro="" textlink="">
      <xdr:nvSpPr>
        <xdr:cNvPr id="2625" name="AutoShape 46">
          <a:extLst>
            <a:ext uri="{FF2B5EF4-FFF2-40B4-BE49-F238E27FC236}">
              <a16:creationId xmlns:a16="http://schemas.microsoft.com/office/drawing/2014/main" id="{144FBA33-8F26-439E-A5D5-00F1D9B8AB12}"/>
            </a:ext>
          </a:extLst>
        </xdr:cNvPr>
        <xdr:cNvSpPr>
          <a:spLocks noChangeArrowheads="1"/>
        </xdr:cNvSpPr>
      </xdr:nvSpPr>
      <xdr:spPr bwMode="auto">
        <a:xfrm>
          <a:off x="10668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109</xdr:row>
      <xdr:rowOff>57150</xdr:rowOff>
    </xdr:from>
    <xdr:to>
      <xdr:col>39</xdr:col>
      <xdr:colOff>0</xdr:colOff>
      <xdr:row>111</xdr:row>
      <xdr:rowOff>0</xdr:rowOff>
    </xdr:to>
    <xdr:sp macro="" textlink="">
      <xdr:nvSpPr>
        <xdr:cNvPr id="2626" name="AutoShape 46">
          <a:extLst>
            <a:ext uri="{FF2B5EF4-FFF2-40B4-BE49-F238E27FC236}">
              <a16:creationId xmlns:a16="http://schemas.microsoft.com/office/drawing/2014/main" id="{F502EFF0-97CC-48F3-A41D-BF45CC868636}"/>
            </a:ext>
          </a:extLst>
        </xdr:cNvPr>
        <xdr:cNvSpPr>
          <a:spLocks noChangeArrowheads="1"/>
        </xdr:cNvSpPr>
      </xdr:nvSpPr>
      <xdr:spPr bwMode="auto">
        <a:xfrm>
          <a:off x="11239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109</xdr:row>
      <xdr:rowOff>57150</xdr:rowOff>
    </xdr:from>
    <xdr:to>
      <xdr:col>41</xdr:col>
      <xdr:colOff>0</xdr:colOff>
      <xdr:row>111</xdr:row>
      <xdr:rowOff>0</xdr:rowOff>
    </xdr:to>
    <xdr:sp macro="" textlink="">
      <xdr:nvSpPr>
        <xdr:cNvPr id="2627" name="AutoShape 46">
          <a:extLst>
            <a:ext uri="{FF2B5EF4-FFF2-40B4-BE49-F238E27FC236}">
              <a16:creationId xmlns:a16="http://schemas.microsoft.com/office/drawing/2014/main" id="{779520EA-BB44-4671-A7DF-43773691B8A6}"/>
            </a:ext>
          </a:extLst>
        </xdr:cNvPr>
        <xdr:cNvSpPr>
          <a:spLocks noChangeArrowheads="1"/>
        </xdr:cNvSpPr>
      </xdr:nvSpPr>
      <xdr:spPr bwMode="auto">
        <a:xfrm>
          <a:off x="11811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109</xdr:row>
      <xdr:rowOff>57150</xdr:rowOff>
    </xdr:from>
    <xdr:to>
      <xdr:col>43</xdr:col>
      <xdr:colOff>0</xdr:colOff>
      <xdr:row>111</xdr:row>
      <xdr:rowOff>0</xdr:rowOff>
    </xdr:to>
    <xdr:sp macro="" textlink="">
      <xdr:nvSpPr>
        <xdr:cNvPr id="2628" name="AutoShape 46">
          <a:extLst>
            <a:ext uri="{FF2B5EF4-FFF2-40B4-BE49-F238E27FC236}">
              <a16:creationId xmlns:a16="http://schemas.microsoft.com/office/drawing/2014/main" id="{381CEAC8-C341-4405-8085-9F91D845E814}"/>
            </a:ext>
          </a:extLst>
        </xdr:cNvPr>
        <xdr:cNvSpPr>
          <a:spLocks noChangeArrowheads="1"/>
        </xdr:cNvSpPr>
      </xdr:nvSpPr>
      <xdr:spPr bwMode="auto">
        <a:xfrm>
          <a:off x="12382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109</xdr:row>
      <xdr:rowOff>57150</xdr:rowOff>
    </xdr:from>
    <xdr:to>
      <xdr:col>45</xdr:col>
      <xdr:colOff>0</xdr:colOff>
      <xdr:row>111</xdr:row>
      <xdr:rowOff>0</xdr:rowOff>
    </xdr:to>
    <xdr:sp macro="" textlink="">
      <xdr:nvSpPr>
        <xdr:cNvPr id="2629" name="AutoShape 46">
          <a:extLst>
            <a:ext uri="{FF2B5EF4-FFF2-40B4-BE49-F238E27FC236}">
              <a16:creationId xmlns:a16="http://schemas.microsoft.com/office/drawing/2014/main" id="{8A3EB338-E6B7-4C1E-AEDB-584D0EEBF8DE}"/>
            </a:ext>
          </a:extLst>
        </xdr:cNvPr>
        <xdr:cNvSpPr>
          <a:spLocks noChangeArrowheads="1"/>
        </xdr:cNvSpPr>
      </xdr:nvSpPr>
      <xdr:spPr bwMode="auto">
        <a:xfrm>
          <a:off x="12954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109</xdr:row>
      <xdr:rowOff>57150</xdr:rowOff>
    </xdr:from>
    <xdr:to>
      <xdr:col>11</xdr:col>
      <xdr:colOff>0</xdr:colOff>
      <xdr:row>111</xdr:row>
      <xdr:rowOff>0</xdr:rowOff>
    </xdr:to>
    <xdr:sp macro="" textlink="">
      <xdr:nvSpPr>
        <xdr:cNvPr id="2630" name="AutoShape 46">
          <a:extLst>
            <a:ext uri="{FF2B5EF4-FFF2-40B4-BE49-F238E27FC236}">
              <a16:creationId xmlns:a16="http://schemas.microsoft.com/office/drawing/2014/main" id="{BB464A3B-8F69-4073-A1AA-E3F36ECF2785}"/>
            </a:ext>
          </a:extLst>
        </xdr:cNvPr>
        <xdr:cNvSpPr>
          <a:spLocks noChangeArrowheads="1"/>
        </xdr:cNvSpPr>
      </xdr:nvSpPr>
      <xdr:spPr bwMode="auto">
        <a:xfrm>
          <a:off x="3181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109</xdr:row>
      <xdr:rowOff>57150</xdr:rowOff>
    </xdr:from>
    <xdr:to>
      <xdr:col>13</xdr:col>
      <xdr:colOff>0</xdr:colOff>
      <xdr:row>111</xdr:row>
      <xdr:rowOff>0</xdr:rowOff>
    </xdr:to>
    <xdr:sp macro="" textlink="">
      <xdr:nvSpPr>
        <xdr:cNvPr id="2631" name="AutoShape 46">
          <a:extLst>
            <a:ext uri="{FF2B5EF4-FFF2-40B4-BE49-F238E27FC236}">
              <a16:creationId xmlns:a16="http://schemas.microsoft.com/office/drawing/2014/main" id="{BE06EDAE-5F6B-4B97-BDE5-DAC274029B97}"/>
            </a:ext>
          </a:extLst>
        </xdr:cNvPr>
        <xdr:cNvSpPr>
          <a:spLocks noChangeArrowheads="1"/>
        </xdr:cNvSpPr>
      </xdr:nvSpPr>
      <xdr:spPr bwMode="auto">
        <a:xfrm>
          <a:off x="3752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109</xdr:row>
      <xdr:rowOff>57150</xdr:rowOff>
    </xdr:from>
    <xdr:to>
      <xdr:col>15</xdr:col>
      <xdr:colOff>0</xdr:colOff>
      <xdr:row>111</xdr:row>
      <xdr:rowOff>0</xdr:rowOff>
    </xdr:to>
    <xdr:sp macro="" textlink="">
      <xdr:nvSpPr>
        <xdr:cNvPr id="2632" name="AutoShape 46">
          <a:extLst>
            <a:ext uri="{FF2B5EF4-FFF2-40B4-BE49-F238E27FC236}">
              <a16:creationId xmlns:a16="http://schemas.microsoft.com/office/drawing/2014/main" id="{56AD436A-8E26-4CCA-8999-B513A7BA9D2E}"/>
            </a:ext>
          </a:extLst>
        </xdr:cNvPr>
        <xdr:cNvSpPr>
          <a:spLocks noChangeArrowheads="1"/>
        </xdr:cNvSpPr>
      </xdr:nvSpPr>
      <xdr:spPr bwMode="auto">
        <a:xfrm>
          <a:off x="4324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109</xdr:row>
      <xdr:rowOff>57150</xdr:rowOff>
    </xdr:from>
    <xdr:to>
      <xdr:col>9</xdr:col>
      <xdr:colOff>0</xdr:colOff>
      <xdr:row>111</xdr:row>
      <xdr:rowOff>0</xdr:rowOff>
    </xdr:to>
    <xdr:sp macro="" textlink="">
      <xdr:nvSpPr>
        <xdr:cNvPr id="2633" name="AutoShape 46">
          <a:extLst>
            <a:ext uri="{FF2B5EF4-FFF2-40B4-BE49-F238E27FC236}">
              <a16:creationId xmlns:a16="http://schemas.microsoft.com/office/drawing/2014/main" id="{6C420030-0AEF-4B7C-BE46-EA3439B2E318}"/>
            </a:ext>
          </a:extLst>
        </xdr:cNvPr>
        <xdr:cNvSpPr>
          <a:spLocks noChangeArrowheads="1"/>
        </xdr:cNvSpPr>
      </xdr:nvSpPr>
      <xdr:spPr bwMode="auto">
        <a:xfrm>
          <a:off x="2409825" y="2086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109</xdr:row>
      <xdr:rowOff>57150</xdr:rowOff>
    </xdr:from>
    <xdr:to>
      <xdr:col>7</xdr:col>
      <xdr:colOff>0</xdr:colOff>
      <xdr:row>111</xdr:row>
      <xdr:rowOff>0</xdr:rowOff>
    </xdr:to>
    <xdr:sp macro="" textlink="">
      <xdr:nvSpPr>
        <xdr:cNvPr id="2634" name="AutoShape 46">
          <a:extLst>
            <a:ext uri="{FF2B5EF4-FFF2-40B4-BE49-F238E27FC236}">
              <a16:creationId xmlns:a16="http://schemas.microsoft.com/office/drawing/2014/main" id="{3C9D3BB8-994C-4F2F-B8E9-C72E6286C86A}"/>
            </a:ext>
          </a:extLst>
        </xdr:cNvPr>
        <xdr:cNvSpPr>
          <a:spLocks noChangeArrowheads="1"/>
        </xdr:cNvSpPr>
      </xdr:nvSpPr>
      <xdr:spPr bwMode="auto">
        <a:xfrm>
          <a:off x="1819275" y="2086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109</xdr:row>
      <xdr:rowOff>57150</xdr:rowOff>
    </xdr:from>
    <xdr:to>
      <xdr:col>5</xdr:col>
      <xdr:colOff>0</xdr:colOff>
      <xdr:row>111</xdr:row>
      <xdr:rowOff>0</xdr:rowOff>
    </xdr:to>
    <xdr:sp macro="" textlink="">
      <xdr:nvSpPr>
        <xdr:cNvPr id="2635" name="AutoShape 46">
          <a:extLst>
            <a:ext uri="{FF2B5EF4-FFF2-40B4-BE49-F238E27FC236}">
              <a16:creationId xmlns:a16="http://schemas.microsoft.com/office/drawing/2014/main" id="{2B61315B-F79D-4E14-B028-3D93A4036FE0}"/>
            </a:ext>
          </a:extLst>
        </xdr:cNvPr>
        <xdr:cNvSpPr>
          <a:spLocks noChangeArrowheads="1"/>
        </xdr:cNvSpPr>
      </xdr:nvSpPr>
      <xdr:spPr bwMode="auto">
        <a:xfrm>
          <a:off x="1095375" y="2086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109</xdr:row>
      <xdr:rowOff>57150</xdr:rowOff>
    </xdr:from>
    <xdr:to>
      <xdr:col>3</xdr:col>
      <xdr:colOff>0</xdr:colOff>
      <xdr:row>111</xdr:row>
      <xdr:rowOff>0</xdr:rowOff>
    </xdr:to>
    <xdr:sp macro="" textlink="">
      <xdr:nvSpPr>
        <xdr:cNvPr id="2636" name="AutoShape 46">
          <a:extLst>
            <a:ext uri="{FF2B5EF4-FFF2-40B4-BE49-F238E27FC236}">
              <a16:creationId xmlns:a16="http://schemas.microsoft.com/office/drawing/2014/main" id="{0458EB69-A941-4F92-9281-834B866CBF75}"/>
            </a:ext>
          </a:extLst>
        </xdr:cNvPr>
        <xdr:cNvSpPr>
          <a:spLocks noChangeArrowheads="1"/>
        </xdr:cNvSpPr>
      </xdr:nvSpPr>
      <xdr:spPr bwMode="auto">
        <a:xfrm>
          <a:off x="523875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37" name="Group 1008">
          <a:extLst>
            <a:ext uri="{FF2B5EF4-FFF2-40B4-BE49-F238E27FC236}">
              <a16:creationId xmlns:a16="http://schemas.microsoft.com/office/drawing/2014/main" id="{2C66841B-06E4-486A-A1E6-D4232D298D1C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38" name="Straight Connector 2637">
            <a:extLst>
              <a:ext uri="{FF2B5EF4-FFF2-40B4-BE49-F238E27FC236}">
                <a16:creationId xmlns:a16="http://schemas.microsoft.com/office/drawing/2014/main" id="{3407582F-0B24-7728-D0F1-14AA03103B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39" name="Straight Connector 529">
            <a:extLst>
              <a:ext uri="{FF2B5EF4-FFF2-40B4-BE49-F238E27FC236}">
                <a16:creationId xmlns:a16="http://schemas.microsoft.com/office/drawing/2014/main" id="{7A4647A0-6C53-6F6B-A858-F539477A7B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0" name="Straight Connector 531">
            <a:extLst>
              <a:ext uri="{FF2B5EF4-FFF2-40B4-BE49-F238E27FC236}">
                <a16:creationId xmlns:a16="http://schemas.microsoft.com/office/drawing/2014/main" id="{43679916-BEF5-618A-77FD-275A33CFF1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1" name="Straight Connector 533">
            <a:extLst>
              <a:ext uri="{FF2B5EF4-FFF2-40B4-BE49-F238E27FC236}">
                <a16:creationId xmlns:a16="http://schemas.microsoft.com/office/drawing/2014/main" id="{E515993E-E796-C6D4-1E80-0D21249B347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2" name="Straight Connector 535">
            <a:extLst>
              <a:ext uri="{FF2B5EF4-FFF2-40B4-BE49-F238E27FC236}">
                <a16:creationId xmlns:a16="http://schemas.microsoft.com/office/drawing/2014/main" id="{67675AED-C9A5-2989-1F61-B011D37C55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3" name="Straight Connector 537">
            <a:extLst>
              <a:ext uri="{FF2B5EF4-FFF2-40B4-BE49-F238E27FC236}">
                <a16:creationId xmlns:a16="http://schemas.microsoft.com/office/drawing/2014/main" id="{A78FAFE9-25BB-6F80-ECA2-19D1FA993B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44" name="Group 1008">
          <a:extLst>
            <a:ext uri="{FF2B5EF4-FFF2-40B4-BE49-F238E27FC236}">
              <a16:creationId xmlns:a16="http://schemas.microsoft.com/office/drawing/2014/main" id="{B57138A5-855D-47A7-9E83-EEBDC291B915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45" name="Straight Connector 2644">
            <a:extLst>
              <a:ext uri="{FF2B5EF4-FFF2-40B4-BE49-F238E27FC236}">
                <a16:creationId xmlns:a16="http://schemas.microsoft.com/office/drawing/2014/main" id="{CFEDB3E2-A3CC-2C69-B8AE-35733425A27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6" name="Straight Connector 529">
            <a:extLst>
              <a:ext uri="{FF2B5EF4-FFF2-40B4-BE49-F238E27FC236}">
                <a16:creationId xmlns:a16="http://schemas.microsoft.com/office/drawing/2014/main" id="{4569056D-B389-936C-1CBC-46D63965FC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7" name="Straight Connector 531">
            <a:extLst>
              <a:ext uri="{FF2B5EF4-FFF2-40B4-BE49-F238E27FC236}">
                <a16:creationId xmlns:a16="http://schemas.microsoft.com/office/drawing/2014/main" id="{9AE3211C-44C8-587A-B5B5-27B7A53BAA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8" name="Straight Connector 533">
            <a:extLst>
              <a:ext uri="{FF2B5EF4-FFF2-40B4-BE49-F238E27FC236}">
                <a16:creationId xmlns:a16="http://schemas.microsoft.com/office/drawing/2014/main" id="{594F48B8-9297-7566-8EA9-4A7E537A16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9" name="Straight Connector 535">
            <a:extLst>
              <a:ext uri="{FF2B5EF4-FFF2-40B4-BE49-F238E27FC236}">
                <a16:creationId xmlns:a16="http://schemas.microsoft.com/office/drawing/2014/main" id="{6F9710DE-4855-CD9A-9247-51350C1044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0" name="Straight Connector 537">
            <a:extLst>
              <a:ext uri="{FF2B5EF4-FFF2-40B4-BE49-F238E27FC236}">
                <a16:creationId xmlns:a16="http://schemas.microsoft.com/office/drawing/2014/main" id="{21116860-732F-5E20-9E7E-92E21659B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651" name="Group 1008">
          <a:extLst>
            <a:ext uri="{FF2B5EF4-FFF2-40B4-BE49-F238E27FC236}">
              <a16:creationId xmlns:a16="http://schemas.microsoft.com/office/drawing/2014/main" id="{12C2E32F-ECE9-472A-A142-97AFC258E53F}"/>
            </a:ext>
          </a:extLst>
        </xdr:cNvPr>
        <xdr:cNvGrpSpPr>
          <a:grpSpLocks/>
        </xdr:cNvGrpSpPr>
      </xdr:nvGrpSpPr>
      <xdr:grpSpPr bwMode="auto">
        <a:xfrm>
          <a:off x="1846684" y="24392942"/>
          <a:ext cx="0" cy="108663"/>
          <a:chOff x="5475762" y="47760700"/>
          <a:chExt cx="314325" cy="230209"/>
        </a:xfrm>
      </xdr:grpSpPr>
      <xdr:cxnSp macro="">
        <xdr:nvCxnSpPr>
          <xdr:cNvPr id="2652" name="Straight Connector 2651">
            <a:extLst>
              <a:ext uri="{FF2B5EF4-FFF2-40B4-BE49-F238E27FC236}">
                <a16:creationId xmlns:a16="http://schemas.microsoft.com/office/drawing/2014/main" id="{34FD4EAA-D166-4A3C-DFB6-DC09AA98491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53" name="Straight Connector 529">
            <a:extLst>
              <a:ext uri="{FF2B5EF4-FFF2-40B4-BE49-F238E27FC236}">
                <a16:creationId xmlns:a16="http://schemas.microsoft.com/office/drawing/2014/main" id="{B1418666-4A53-E4BF-1D8D-0B5E5DE54E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4" name="Straight Connector 531">
            <a:extLst>
              <a:ext uri="{FF2B5EF4-FFF2-40B4-BE49-F238E27FC236}">
                <a16:creationId xmlns:a16="http://schemas.microsoft.com/office/drawing/2014/main" id="{28B06AFA-5EE4-8F58-B0F9-0892ED35AD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5" name="Straight Connector 533">
            <a:extLst>
              <a:ext uri="{FF2B5EF4-FFF2-40B4-BE49-F238E27FC236}">
                <a16:creationId xmlns:a16="http://schemas.microsoft.com/office/drawing/2014/main" id="{5005219F-A14F-AD16-5B13-C6E57EEF5E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6" name="Straight Connector 535">
            <a:extLst>
              <a:ext uri="{FF2B5EF4-FFF2-40B4-BE49-F238E27FC236}">
                <a16:creationId xmlns:a16="http://schemas.microsoft.com/office/drawing/2014/main" id="{449E9982-F988-4088-1D04-1E36E08BBF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7" name="Straight Connector 537">
            <a:extLst>
              <a:ext uri="{FF2B5EF4-FFF2-40B4-BE49-F238E27FC236}">
                <a16:creationId xmlns:a16="http://schemas.microsoft.com/office/drawing/2014/main" id="{095FB27D-A6C5-5C6C-F772-0B92624931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658" name="Group 1008">
          <a:extLst>
            <a:ext uri="{FF2B5EF4-FFF2-40B4-BE49-F238E27FC236}">
              <a16:creationId xmlns:a16="http://schemas.microsoft.com/office/drawing/2014/main" id="{26E0CA57-FE36-4097-94CA-A576C59FA778}"/>
            </a:ext>
          </a:extLst>
        </xdr:cNvPr>
        <xdr:cNvGrpSpPr>
          <a:grpSpLocks/>
        </xdr:cNvGrpSpPr>
      </xdr:nvGrpSpPr>
      <xdr:grpSpPr bwMode="auto">
        <a:xfrm>
          <a:off x="1846684" y="24392942"/>
          <a:ext cx="0" cy="118188"/>
          <a:chOff x="5475762" y="47760700"/>
          <a:chExt cx="314325" cy="230209"/>
        </a:xfrm>
      </xdr:grpSpPr>
      <xdr:cxnSp macro="">
        <xdr:nvCxnSpPr>
          <xdr:cNvPr id="2659" name="Straight Connector 2658">
            <a:extLst>
              <a:ext uri="{FF2B5EF4-FFF2-40B4-BE49-F238E27FC236}">
                <a16:creationId xmlns:a16="http://schemas.microsoft.com/office/drawing/2014/main" id="{DA6F1359-4D87-87F9-35C2-49E2661D01B4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0" name="Straight Connector 529">
            <a:extLst>
              <a:ext uri="{FF2B5EF4-FFF2-40B4-BE49-F238E27FC236}">
                <a16:creationId xmlns:a16="http://schemas.microsoft.com/office/drawing/2014/main" id="{97AC9623-74C0-4870-BB8E-73AA73DDB67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1" name="Straight Connector 531">
            <a:extLst>
              <a:ext uri="{FF2B5EF4-FFF2-40B4-BE49-F238E27FC236}">
                <a16:creationId xmlns:a16="http://schemas.microsoft.com/office/drawing/2014/main" id="{8C9FA0E5-B2C0-878B-EFE2-7CC3FBECEF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2" name="Straight Connector 533">
            <a:extLst>
              <a:ext uri="{FF2B5EF4-FFF2-40B4-BE49-F238E27FC236}">
                <a16:creationId xmlns:a16="http://schemas.microsoft.com/office/drawing/2014/main" id="{0F9B5E6B-4D32-60BE-0B55-A23C8EB000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3" name="Straight Connector 535">
            <a:extLst>
              <a:ext uri="{FF2B5EF4-FFF2-40B4-BE49-F238E27FC236}">
                <a16:creationId xmlns:a16="http://schemas.microsoft.com/office/drawing/2014/main" id="{D2088089-90BA-FB39-D64D-8570ADEE37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4" name="Straight Connector 537">
            <a:extLst>
              <a:ext uri="{FF2B5EF4-FFF2-40B4-BE49-F238E27FC236}">
                <a16:creationId xmlns:a16="http://schemas.microsoft.com/office/drawing/2014/main" id="{B45D2319-7A10-EBC5-9C09-80ACC3BBBC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65" name="Group 1008">
          <a:extLst>
            <a:ext uri="{FF2B5EF4-FFF2-40B4-BE49-F238E27FC236}">
              <a16:creationId xmlns:a16="http://schemas.microsoft.com/office/drawing/2014/main" id="{7DE72C6D-FA8D-4A0A-BBD6-9DE75664DC4C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66" name="Straight Connector 2665">
            <a:extLst>
              <a:ext uri="{FF2B5EF4-FFF2-40B4-BE49-F238E27FC236}">
                <a16:creationId xmlns:a16="http://schemas.microsoft.com/office/drawing/2014/main" id="{9949B9CF-F13F-C8FD-C72E-D75162B675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7" name="Straight Connector 529">
            <a:extLst>
              <a:ext uri="{FF2B5EF4-FFF2-40B4-BE49-F238E27FC236}">
                <a16:creationId xmlns:a16="http://schemas.microsoft.com/office/drawing/2014/main" id="{B88C90FA-A4DF-8F25-6E7D-BBCC10FB9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8" name="Straight Connector 531">
            <a:extLst>
              <a:ext uri="{FF2B5EF4-FFF2-40B4-BE49-F238E27FC236}">
                <a16:creationId xmlns:a16="http://schemas.microsoft.com/office/drawing/2014/main" id="{75E78C18-E8FF-903A-8CDE-2CAAD9925E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9" name="Straight Connector 533">
            <a:extLst>
              <a:ext uri="{FF2B5EF4-FFF2-40B4-BE49-F238E27FC236}">
                <a16:creationId xmlns:a16="http://schemas.microsoft.com/office/drawing/2014/main" id="{64094A4C-2004-C722-C2F6-3A755D6F6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0" name="Straight Connector 535">
            <a:extLst>
              <a:ext uri="{FF2B5EF4-FFF2-40B4-BE49-F238E27FC236}">
                <a16:creationId xmlns:a16="http://schemas.microsoft.com/office/drawing/2014/main" id="{D3F5FBC9-87A1-0929-D8F5-E1A8D441A3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1" name="Straight Connector 537">
            <a:extLst>
              <a:ext uri="{FF2B5EF4-FFF2-40B4-BE49-F238E27FC236}">
                <a16:creationId xmlns:a16="http://schemas.microsoft.com/office/drawing/2014/main" id="{BB622B4E-0F90-1CEE-516F-76BDEA7C9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2" name="Group 1008">
          <a:extLst>
            <a:ext uri="{FF2B5EF4-FFF2-40B4-BE49-F238E27FC236}">
              <a16:creationId xmlns:a16="http://schemas.microsoft.com/office/drawing/2014/main" id="{9158618A-5CAE-4A90-A458-F74FF3536EDF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73" name="Straight Connector 2672">
            <a:extLst>
              <a:ext uri="{FF2B5EF4-FFF2-40B4-BE49-F238E27FC236}">
                <a16:creationId xmlns:a16="http://schemas.microsoft.com/office/drawing/2014/main" id="{05D5A1EC-300F-83C0-0351-79E995AF75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74" name="Straight Connector 529">
            <a:extLst>
              <a:ext uri="{FF2B5EF4-FFF2-40B4-BE49-F238E27FC236}">
                <a16:creationId xmlns:a16="http://schemas.microsoft.com/office/drawing/2014/main" id="{7003F9BF-5C38-834B-4F21-34C92D42A5C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5" name="Straight Connector 531">
            <a:extLst>
              <a:ext uri="{FF2B5EF4-FFF2-40B4-BE49-F238E27FC236}">
                <a16:creationId xmlns:a16="http://schemas.microsoft.com/office/drawing/2014/main" id="{CD0AA2F2-FBBD-1102-36D6-9055612231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6" name="Straight Connector 533">
            <a:extLst>
              <a:ext uri="{FF2B5EF4-FFF2-40B4-BE49-F238E27FC236}">
                <a16:creationId xmlns:a16="http://schemas.microsoft.com/office/drawing/2014/main" id="{040E67AF-7BC8-B556-41D5-98C31440BC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7" name="Straight Connector 535">
            <a:extLst>
              <a:ext uri="{FF2B5EF4-FFF2-40B4-BE49-F238E27FC236}">
                <a16:creationId xmlns:a16="http://schemas.microsoft.com/office/drawing/2014/main" id="{C9BB9A45-05A1-EC07-F47D-0541AB29513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8" name="Straight Connector 537">
            <a:extLst>
              <a:ext uri="{FF2B5EF4-FFF2-40B4-BE49-F238E27FC236}">
                <a16:creationId xmlns:a16="http://schemas.microsoft.com/office/drawing/2014/main" id="{83F8A961-0BB3-F354-51C4-3C257F934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9" name="Group 1008">
          <a:extLst>
            <a:ext uri="{FF2B5EF4-FFF2-40B4-BE49-F238E27FC236}">
              <a16:creationId xmlns:a16="http://schemas.microsoft.com/office/drawing/2014/main" id="{45916D88-6DA3-46AD-A4FE-264F4A85E34F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80" name="Straight Connector 2679">
            <a:extLst>
              <a:ext uri="{FF2B5EF4-FFF2-40B4-BE49-F238E27FC236}">
                <a16:creationId xmlns:a16="http://schemas.microsoft.com/office/drawing/2014/main" id="{19D87BF9-F70D-5FAB-E38C-50DA7D2866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1" name="Straight Connector 529">
            <a:extLst>
              <a:ext uri="{FF2B5EF4-FFF2-40B4-BE49-F238E27FC236}">
                <a16:creationId xmlns:a16="http://schemas.microsoft.com/office/drawing/2014/main" id="{11400490-EBFE-49FD-131B-57BADE2A49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2" name="Straight Connector 531">
            <a:extLst>
              <a:ext uri="{FF2B5EF4-FFF2-40B4-BE49-F238E27FC236}">
                <a16:creationId xmlns:a16="http://schemas.microsoft.com/office/drawing/2014/main" id="{A0E77FB9-CFB6-8157-B2F5-1AEE3D05AB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3" name="Straight Connector 533">
            <a:extLst>
              <a:ext uri="{FF2B5EF4-FFF2-40B4-BE49-F238E27FC236}">
                <a16:creationId xmlns:a16="http://schemas.microsoft.com/office/drawing/2014/main" id="{97D46CEF-6FEB-E529-E575-D7F39090D2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4" name="Straight Connector 535">
            <a:extLst>
              <a:ext uri="{FF2B5EF4-FFF2-40B4-BE49-F238E27FC236}">
                <a16:creationId xmlns:a16="http://schemas.microsoft.com/office/drawing/2014/main" id="{99142506-4408-9CA3-9593-A12B950F9B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5" name="Straight Connector 537">
            <a:extLst>
              <a:ext uri="{FF2B5EF4-FFF2-40B4-BE49-F238E27FC236}">
                <a16:creationId xmlns:a16="http://schemas.microsoft.com/office/drawing/2014/main" id="{0C5EBB89-E02E-36E2-FE07-E06993E8E3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86" name="Group 1008">
          <a:extLst>
            <a:ext uri="{FF2B5EF4-FFF2-40B4-BE49-F238E27FC236}">
              <a16:creationId xmlns:a16="http://schemas.microsoft.com/office/drawing/2014/main" id="{D141F383-A1A3-4A55-9EBC-BE0E808C73C5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87" name="Straight Connector 2686">
            <a:extLst>
              <a:ext uri="{FF2B5EF4-FFF2-40B4-BE49-F238E27FC236}">
                <a16:creationId xmlns:a16="http://schemas.microsoft.com/office/drawing/2014/main" id="{62C7F723-F64C-B3A8-B90B-562273361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8" name="Straight Connector 529">
            <a:extLst>
              <a:ext uri="{FF2B5EF4-FFF2-40B4-BE49-F238E27FC236}">
                <a16:creationId xmlns:a16="http://schemas.microsoft.com/office/drawing/2014/main" id="{AB16CC7C-3E16-7C3B-C35B-728A61AC4CF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9" name="Straight Connector 531">
            <a:extLst>
              <a:ext uri="{FF2B5EF4-FFF2-40B4-BE49-F238E27FC236}">
                <a16:creationId xmlns:a16="http://schemas.microsoft.com/office/drawing/2014/main" id="{FC29EB7C-9530-91CD-54A9-E473E77D7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0" name="Straight Connector 533">
            <a:extLst>
              <a:ext uri="{FF2B5EF4-FFF2-40B4-BE49-F238E27FC236}">
                <a16:creationId xmlns:a16="http://schemas.microsoft.com/office/drawing/2014/main" id="{27F5CAF7-1314-CE9B-5C39-63661BF74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1" name="Straight Connector 535">
            <a:extLst>
              <a:ext uri="{FF2B5EF4-FFF2-40B4-BE49-F238E27FC236}">
                <a16:creationId xmlns:a16="http://schemas.microsoft.com/office/drawing/2014/main" id="{552727DF-B616-DB0E-A534-6023F89120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2" name="Straight Connector 537">
            <a:extLst>
              <a:ext uri="{FF2B5EF4-FFF2-40B4-BE49-F238E27FC236}">
                <a16:creationId xmlns:a16="http://schemas.microsoft.com/office/drawing/2014/main" id="{D5C1C540-9A3F-A85D-28CA-D184A9E74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93" name="Group 1008">
          <a:extLst>
            <a:ext uri="{FF2B5EF4-FFF2-40B4-BE49-F238E27FC236}">
              <a16:creationId xmlns:a16="http://schemas.microsoft.com/office/drawing/2014/main" id="{D7BE6E44-D5AF-4D03-AB50-B281D91BFDFA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94" name="Straight Connector 2693">
            <a:extLst>
              <a:ext uri="{FF2B5EF4-FFF2-40B4-BE49-F238E27FC236}">
                <a16:creationId xmlns:a16="http://schemas.microsoft.com/office/drawing/2014/main" id="{0ED28A86-1EAE-E2D9-DD44-6F49ED7CC26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95" name="Straight Connector 529">
            <a:extLst>
              <a:ext uri="{FF2B5EF4-FFF2-40B4-BE49-F238E27FC236}">
                <a16:creationId xmlns:a16="http://schemas.microsoft.com/office/drawing/2014/main" id="{57F32656-C75D-36BE-95DA-4FD4363494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6" name="Straight Connector 531">
            <a:extLst>
              <a:ext uri="{FF2B5EF4-FFF2-40B4-BE49-F238E27FC236}">
                <a16:creationId xmlns:a16="http://schemas.microsoft.com/office/drawing/2014/main" id="{2D661608-C6FB-89A4-218C-31F9161AB0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7" name="Straight Connector 533">
            <a:extLst>
              <a:ext uri="{FF2B5EF4-FFF2-40B4-BE49-F238E27FC236}">
                <a16:creationId xmlns:a16="http://schemas.microsoft.com/office/drawing/2014/main" id="{A9C73587-DC97-61CC-9008-2BFC13696E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8" name="Straight Connector 535">
            <a:extLst>
              <a:ext uri="{FF2B5EF4-FFF2-40B4-BE49-F238E27FC236}">
                <a16:creationId xmlns:a16="http://schemas.microsoft.com/office/drawing/2014/main" id="{67FF9FE9-DC4F-53BA-BDD4-8641627EB9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9" name="Straight Connector 537">
            <a:extLst>
              <a:ext uri="{FF2B5EF4-FFF2-40B4-BE49-F238E27FC236}">
                <a16:creationId xmlns:a16="http://schemas.microsoft.com/office/drawing/2014/main" id="{87C1724A-4CB9-4C79-3D65-213B01C2B0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0" name="Group 1008">
          <a:extLst>
            <a:ext uri="{FF2B5EF4-FFF2-40B4-BE49-F238E27FC236}">
              <a16:creationId xmlns:a16="http://schemas.microsoft.com/office/drawing/2014/main" id="{9D06BAE2-1192-4DE4-B3D7-757D0B7A1E4D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01" name="Straight Connector 2700">
            <a:extLst>
              <a:ext uri="{FF2B5EF4-FFF2-40B4-BE49-F238E27FC236}">
                <a16:creationId xmlns:a16="http://schemas.microsoft.com/office/drawing/2014/main" id="{A486A75B-0FB0-1371-3F4D-685A53D85D5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2" name="Straight Connector 529">
            <a:extLst>
              <a:ext uri="{FF2B5EF4-FFF2-40B4-BE49-F238E27FC236}">
                <a16:creationId xmlns:a16="http://schemas.microsoft.com/office/drawing/2014/main" id="{9433A98D-E481-D8E8-7E56-9D63AF6E06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3" name="Straight Connector 531">
            <a:extLst>
              <a:ext uri="{FF2B5EF4-FFF2-40B4-BE49-F238E27FC236}">
                <a16:creationId xmlns:a16="http://schemas.microsoft.com/office/drawing/2014/main" id="{306D096B-6175-DBF3-CCF3-38060ADCCE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4" name="Straight Connector 533">
            <a:extLst>
              <a:ext uri="{FF2B5EF4-FFF2-40B4-BE49-F238E27FC236}">
                <a16:creationId xmlns:a16="http://schemas.microsoft.com/office/drawing/2014/main" id="{1FE2BCC8-D19F-8C00-E242-E44110C946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5" name="Straight Connector 535">
            <a:extLst>
              <a:ext uri="{FF2B5EF4-FFF2-40B4-BE49-F238E27FC236}">
                <a16:creationId xmlns:a16="http://schemas.microsoft.com/office/drawing/2014/main" id="{9FC57D6C-FC05-D512-27EE-200F17EEFB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6" name="Straight Connector 537">
            <a:extLst>
              <a:ext uri="{FF2B5EF4-FFF2-40B4-BE49-F238E27FC236}">
                <a16:creationId xmlns:a16="http://schemas.microsoft.com/office/drawing/2014/main" id="{A1050088-6B49-1797-7A8A-B09B0A39C2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7" name="Group 1008">
          <a:extLst>
            <a:ext uri="{FF2B5EF4-FFF2-40B4-BE49-F238E27FC236}">
              <a16:creationId xmlns:a16="http://schemas.microsoft.com/office/drawing/2014/main" id="{EB1AF816-8E78-46E2-AB11-C6BEA44F7B5C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08" name="Straight Connector 2707">
            <a:extLst>
              <a:ext uri="{FF2B5EF4-FFF2-40B4-BE49-F238E27FC236}">
                <a16:creationId xmlns:a16="http://schemas.microsoft.com/office/drawing/2014/main" id="{C446B760-B8C3-8F5A-9587-3172FDFDEC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9" name="Straight Connector 529">
            <a:extLst>
              <a:ext uri="{FF2B5EF4-FFF2-40B4-BE49-F238E27FC236}">
                <a16:creationId xmlns:a16="http://schemas.microsoft.com/office/drawing/2014/main" id="{30305BB6-B257-D433-4FDD-835CDFF59B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0" name="Straight Connector 531">
            <a:extLst>
              <a:ext uri="{FF2B5EF4-FFF2-40B4-BE49-F238E27FC236}">
                <a16:creationId xmlns:a16="http://schemas.microsoft.com/office/drawing/2014/main" id="{25A8489B-10E0-0AB1-2A12-FE2E7D3EAF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1" name="Straight Connector 533">
            <a:extLst>
              <a:ext uri="{FF2B5EF4-FFF2-40B4-BE49-F238E27FC236}">
                <a16:creationId xmlns:a16="http://schemas.microsoft.com/office/drawing/2014/main" id="{168A69C7-A641-7A4A-2BCC-6051721E5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2" name="Straight Connector 535">
            <a:extLst>
              <a:ext uri="{FF2B5EF4-FFF2-40B4-BE49-F238E27FC236}">
                <a16:creationId xmlns:a16="http://schemas.microsoft.com/office/drawing/2014/main" id="{E7088930-28A3-B7E3-AD51-423344D75C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3" name="Straight Connector 537">
            <a:extLst>
              <a:ext uri="{FF2B5EF4-FFF2-40B4-BE49-F238E27FC236}">
                <a16:creationId xmlns:a16="http://schemas.microsoft.com/office/drawing/2014/main" id="{577C23E7-9720-4C87-ECA2-B1805D34C0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14" name="Group 1008">
          <a:extLst>
            <a:ext uri="{FF2B5EF4-FFF2-40B4-BE49-F238E27FC236}">
              <a16:creationId xmlns:a16="http://schemas.microsoft.com/office/drawing/2014/main" id="{DBF1991B-96BC-4906-8A8D-5A2E7EF0BD8A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15" name="Straight Connector 2714">
            <a:extLst>
              <a:ext uri="{FF2B5EF4-FFF2-40B4-BE49-F238E27FC236}">
                <a16:creationId xmlns:a16="http://schemas.microsoft.com/office/drawing/2014/main" id="{54A7B984-ECB7-6C4A-41EB-39457A9E06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6" name="Straight Connector 529">
            <a:extLst>
              <a:ext uri="{FF2B5EF4-FFF2-40B4-BE49-F238E27FC236}">
                <a16:creationId xmlns:a16="http://schemas.microsoft.com/office/drawing/2014/main" id="{555142D2-8666-45EA-D14E-10CC061507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7" name="Straight Connector 531">
            <a:extLst>
              <a:ext uri="{FF2B5EF4-FFF2-40B4-BE49-F238E27FC236}">
                <a16:creationId xmlns:a16="http://schemas.microsoft.com/office/drawing/2014/main" id="{38B3F943-5AD4-DA8F-FAAE-B450D90D3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8" name="Straight Connector 533">
            <a:extLst>
              <a:ext uri="{FF2B5EF4-FFF2-40B4-BE49-F238E27FC236}">
                <a16:creationId xmlns:a16="http://schemas.microsoft.com/office/drawing/2014/main" id="{770EE091-8ACA-1697-20BD-45DB7B499D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9" name="Straight Connector 535">
            <a:extLst>
              <a:ext uri="{FF2B5EF4-FFF2-40B4-BE49-F238E27FC236}">
                <a16:creationId xmlns:a16="http://schemas.microsoft.com/office/drawing/2014/main" id="{A5368F64-ABFD-7783-A9BF-074A23949F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0" name="Straight Connector 537">
            <a:extLst>
              <a:ext uri="{FF2B5EF4-FFF2-40B4-BE49-F238E27FC236}">
                <a16:creationId xmlns:a16="http://schemas.microsoft.com/office/drawing/2014/main" id="{9FB085B6-FF68-02B3-5AEB-7525EBEE0F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1" name="Group 1008">
          <a:extLst>
            <a:ext uri="{FF2B5EF4-FFF2-40B4-BE49-F238E27FC236}">
              <a16:creationId xmlns:a16="http://schemas.microsoft.com/office/drawing/2014/main" id="{11C8329D-F53C-42C4-9570-D7F01DDF1505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22" name="Straight Connector 2721">
            <a:extLst>
              <a:ext uri="{FF2B5EF4-FFF2-40B4-BE49-F238E27FC236}">
                <a16:creationId xmlns:a16="http://schemas.microsoft.com/office/drawing/2014/main" id="{BE4DE581-BDFD-151C-3E02-D8DBD64879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23" name="Straight Connector 529">
            <a:extLst>
              <a:ext uri="{FF2B5EF4-FFF2-40B4-BE49-F238E27FC236}">
                <a16:creationId xmlns:a16="http://schemas.microsoft.com/office/drawing/2014/main" id="{29C543B4-B2AE-4C68-51A5-B443403B66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4" name="Straight Connector 531">
            <a:extLst>
              <a:ext uri="{FF2B5EF4-FFF2-40B4-BE49-F238E27FC236}">
                <a16:creationId xmlns:a16="http://schemas.microsoft.com/office/drawing/2014/main" id="{7C26F8C0-6B8E-D127-8F66-0800124666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5" name="Straight Connector 533">
            <a:extLst>
              <a:ext uri="{FF2B5EF4-FFF2-40B4-BE49-F238E27FC236}">
                <a16:creationId xmlns:a16="http://schemas.microsoft.com/office/drawing/2014/main" id="{0F166323-884E-E846-CD93-88F56FD423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6" name="Straight Connector 535">
            <a:extLst>
              <a:ext uri="{FF2B5EF4-FFF2-40B4-BE49-F238E27FC236}">
                <a16:creationId xmlns:a16="http://schemas.microsoft.com/office/drawing/2014/main" id="{A6BFA5F6-82BB-D7CF-E598-E32347A116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7" name="Straight Connector 537">
            <a:extLst>
              <a:ext uri="{FF2B5EF4-FFF2-40B4-BE49-F238E27FC236}">
                <a16:creationId xmlns:a16="http://schemas.microsoft.com/office/drawing/2014/main" id="{FD323B74-FA22-9EA7-E25C-1E762B25B8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8" name="Group 1008">
          <a:extLst>
            <a:ext uri="{FF2B5EF4-FFF2-40B4-BE49-F238E27FC236}">
              <a16:creationId xmlns:a16="http://schemas.microsoft.com/office/drawing/2014/main" id="{6B2F0963-DB99-412A-8888-050751A191F6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29" name="Straight Connector 2728">
            <a:extLst>
              <a:ext uri="{FF2B5EF4-FFF2-40B4-BE49-F238E27FC236}">
                <a16:creationId xmlns:a16="http://schemas.microsoft.com/office/drawing/2014/main" id="{76B51249-BF8E-2FA5-B8AC-771FCACF1E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0" name="Straight Connector 529">
            <a:extLst>
              <a:ext uri="{FF2B5EF4-FFF2-40B4-BE49-F238E27FC236}">
                <a16:creationId xmlns:a16="http://schemas.microsoft.com/office/drawing/2014/main" id="{309B7620-EC0D-8B40-7941-00AF621BC4B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1" name="Straight Connector 531">
            <a:extLst>
              <a:ext uri="{FF2B5EF4-FFF2-40B4-BE49-F238E27FC236}">
                <a16:creationId xmlns:a16="http://schemas.microsoft.com/office/drawing/2014/main" id="{044E53FB-4DFA-43B4-C877-5D6A9844AD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2" name="Straight Connector 533">
            <a:extLst>
              <a:ext uri="{FF2B5EF4-FFF2-40B4-BE49-F238E27FC236}">
                <a16:creationId xmlns:a16="http://schemas.microsoft.com/office/drawing/2014/main" id="{6762418A-4268-61AE-C788-08258A16A8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3" name="Straight Connector 535">
            <a:extLst>
              <a:ext uri="{FF2B5EF4-FFF2-40B4-BE49-F238E27FC236}">
                <a16:creationId xmlns:a16="http://schemas.microsoft.com/office/drawing/2014/main" id="{D4C03A83-9383-10B4-CBFD-A6A3137C2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4" name="Straight Connector 537">
            <a:extLst>
              <a:ext uri="{FF2B5EF4-FFF2-40B4-BE49-F238E27FC236}">
                <a16:creationId xmlns:a16="http://schemas.microsoft.com/office/drawing/2014/main" id="{D00E1CE1-3C98-C58C-9B97-2C342B95B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35" name="Group 1008">
          <a:extLst>
            <a:ext uri="{FF2B5EF4-FFF2-40B4-BE49-F238E27FC236}">
              <a16:creationId xmlns:a16="http://schemas.microsoft.com/office/drawing/2014/main" id="{819367E4-19B5-4D52-B2DC-6D106CB20DF5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36" name="Straight Connector 2735">
            <a:extLst>
              <a:ext uri="{FF2B5EF4-FFF2-40B4-BE49-F238E27FC236}">
                <a16:creationId xmlns:a16="http://schemas.microsoft.com/office/drawing/2014/main" id="{2438B876-D761-88D5-9BAD-EA8F1D9370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7" name="Straight Connector 529">
            <a:extLst>
              <a:ext uri="{FF2B5EF4-FFF2-40B4-BE49-F238E27FC236}">
                <a16:creationId xmlns:a16="http://schemas.microsoft.com/office/drawing/2014/main" id="{308F58F8-2C5A-E442-339A-8AA64A2715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8" name="Straight Connector 531">
            <a:extLst>
              <a:ext uri="{FF2B5EF4-FFF2-40B4-BE49-F238E27FC236}">
                <a16:creationId xmlns:a16="http://schemas.microsoft.com/office/drawing/2014/main" id="{55FE7931-9837-1CA7-BC59-FAEEE99C47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9" name="Straight Connector 533">
            <a:extLst>
              <a:ext uri="{FF2B5EF4-FFF2-40B4-BE49-F238E27FC236}">
                <a16:creationId xmlns:a16="http://schemas.microsoft.com/office/drawing/2014/main" id="{28332EE1-AE7D-5647-D9EB-2107F0B60F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0" name="Straight Connector 535">
            <a:extLst>
              <a:ext uri="{FF2B5EF4-FFF2-40B4-BE49-F238E27FC236}">
                <a16:creationId xmlns:a16="http://schemas.microsoft.com/office/drawing/2014/main" id="{386D986B-108A-1B5F-DF80-276360FC29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1" name="Straight Connector 537">
            <a:extLst>
              <a:ext uri="{FF2B5EF4-FFF2-40B4-BE49-F238E27FC236}">
                <a16:creationId xmlns:a16="http://schemas.microsoft.com/office/drawing/2014/main" id="{ACEB08B6-BC41-5BD2-84CA-0BDDA3F6C7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2" name="Group 1008">
          <a:extLst>
            <a:ext uri="{FF2B5EF4-FFF2-40B4-BE49-F238E27FC236}">
              <a16:creationId xmlns:a16="http://schemas.microsoft.com/office/drawing/2014/main" id="{50605C30-C06E-4C00-A7D2-C664DA347EA0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43" name="Straight Connector 2742">
            <a:extLst>
              <a:ext uri="{FF2B5EF4-FFF2-40B4-BE49-F238E27FC236}">
                <a16:creationId xmlns:a16="http://schemas.microsoft.com/office/drawing/2014/main" id="{A1070AA6-954E-4335-F8FE-01E5DABFF59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44" name="Straight Connector 529">
            <a:extLst>
              <a:ext uri="{FF2B5EF4-FFF2-40B4-BE49-F238E27FC236}">
                <a16:creationId xmlns:a16="http://schemas.microsoft.com/office/drawing/2014/main" id="{7CBDEFE7-D3DB-C6DC-86CF-D1FEA57CD1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5" name="Straight Connector 531">
            <a:extLst>
              <a:ext uri="{FF2B5EF4-FFF2-40B4-BE49-F238E27FC236}">
                <a16:creationId xmlns:a16="http://schemas.microsoft.com/office/drawing/2014/main" id="{99169F0D-A00C-A01F-8677-A7240C5E8A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6" name="Straight Connector 533">
            <a:extLst>
              <a:ext uri="{FF2B5EF4-FFF2-40B4-BE49-F238E27FC236}">
                <a16:creationId xmlns:a16="http://schemas.microsoft.com/office/drawing/2014/main" id="{0CFC91A4-5496-F055-F83C-716936CDDA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7" name="Straight Connector 535">
            <a:extLst>
              <a:ext uri="{FF2B5EF4-FFF2-40B4-BE49-F238E27FC236}">
                <a16:creationId xmlns:a16="http://schemas.microsoft.com/office/drawing/2014/main" id="{1A2BC762-8476-88FE-E5DD-23891F237BE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8" name="Straight Connector 537">
            <a:extLst>
              <a:ext uri="{FF2B5EF4-FFF2-40B4-BE49-F238E27FC236}">
                <a16:creationId xmlns:a16="http://schemas.microsoft.com/office/drawing/2014/main" id="{1A45F7FB-CA7C-5BD1-FCC2-F54D6FF591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9" name="Group 1008">
          <a:extLst>
            <a:ext uri="{FF2B5EF4-FFF2-40B4-BE49-F238E27FC236}">
              <a16:creationId xmlns:a16="http://schemas.microsoft.com/office/drawing/2014/main" id="{9D8933E6-82E6-40D0-BFD9-8353736D508E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50" name="Straight Connector 2749">
            <a:extLst>
              <a:ext uri="{FF2B5EF4-FFF2-40B4-BE49-F238E27FC236}">
                <a16:creationId xmlns:a16="http://schemas.microsoft.com/office/drawing/2014/main" id="{513800AE-1AE5-0682-122B-9167F7191C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1" name="Straight Connector 529">
            <a:extLst>
              <a:ext uri="{FF2B5EF4-FFF2-40B4-BE49-F238E27FC236}">
                <a16:creationId xmlns:a16="http://schemas.microsoft.com/office/drawing/2014/main" id="{B0260E21-D1AD-2426-6CB6-54BB3817187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2" name="Straight Connector 531">
            <a:extLst>
              <a:ext uri="{FF2B5EF4-FFF2-40B4-BE49-F238E27FC236}">
                <a16:creationId xmlns:a16="http://schemas.microsoft.com/office/drawing/2014/main" id="{CF1B7550-DE6F-1B0E-AD0B-D0DD1C0EB8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3" name="Straight Connector 533">
            <a:extLst>
              <a:ext uri="{FF2B5EF4-FFF2-40B4-BE49-F238E27FC236}">
                <a16:creationId xmlns:a16="http://schemas.microsoft.com/office/drawing/2014/main" id="{EEA42017-C46A-B5BC-3F7A-F3B658C349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4" name="Straight Connector 535">
            <a:extLst>
              <a:ext uri="{FF2B5EF4-FFF2-40B4-BE49-F238E27FC236}">
                <a16:creationId xmlns:a16="http://schemas.microsoft.com/office/drawing/2014/main" id="{CDF38EB0-86AC-2C25-05E4-DAB8421FEB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5" name="Straight Connector 537">
            <a:extLst>
              <a:ext uri="{FF2B5EF4-FFF2-40B4-BE49-F238E27FC236}">
                <a16:creationId xmlns:a16="http://schemas.microsoft.com/office/drawing/2014/main" id="{06E6EAE1-7808-9321-D5D9-B967A11D4A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56" name="Group 1008">
          <a:extLst>
            <a:ext uri="{FF2B5EF4-FFF2-40B4-BE49-F238E27FC236}">
              <a16:creationId xmlns:a16="http://schemas.microsoft.com/office/drawing/2014/main" id="{5C152CC7-7060-44E3-BDEF-2ACC4C660E52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57" name="Straight Connector 2756">
            <a:extLst>
              <a:ext uri="{FF2B5EF4-FFF2-40B4-BE49-F238E27FC236}">
                <a16:creationId xmlns:a16="http://schemas.microsoft.com/office/drawing/2014/main" id="{933017F3-F465-775C-7154-79D1B05EE61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8" name="Straight Connector 529">
            <a:extLst>
              <a:ext uri="{FF2B5EF4-FFF2-40B4-BE49-F238E27FC236}">
                <a16:creationId xmlns:a16="http://schemas.microsoft.com/office/drawing/2014/main" id="{5D350DFE-40C6-E7F2-8DAD-71C31A1B6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9" name="Straight Connector 531">
            <a:extLst>
              <a:ext uri="{FF2B5EF4-FFF2-40B4-BE49-F238E27FC236}">
                <a16:creationId xmlns:a16="http://schemas.microsoft.com/office/drawing/2014/main" id="{47EE02D0-D6D7-AC1E-F7A2-9AA22F27CA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0" name="Straight Connector 533">
            <a:extLst>
              <a:ext uri="{FF2B5EF4-FFF2-40B4-BE49-F238E27FC236}">
                <a16:creationId xmlns:a16="http://schemas.microsoft.com/office/drawing/2014/main" id="{4E453884-9335-97F1-4D91-7C8FFCE799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1" name="Straight Connector 535">
            <a:extLst>
              <a:ext uri="{FF2B5EF4-FFF2-40B4-BE49-F238E27FC236}">
                <a16:creationId xmlns:a16="http://schemas.microsoft.com/office/drawing/2014/main" id="{19E5A128-6937-7FAD-0632-874F6490CC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2" name="Straight Connector 537">
            <a:extLst>
              <a:ext uri="{FF2B5EF4-FFF2-40B4-BE49-F238E27FC236}">
                <a16:creationId xmlns:a16="http://schemas.microsoft.com/office/drawing/2014/main" id="{5DEBC328-0718-691E-4921-0BF8B8B5E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63" name="Group 1008">
          <a:extLst>
            <a:ext uri="{FF2B5EF4-FFF2-40B4-BE49-F238E27FC236}">
              <a16:creationId xmlns:a16="http://schemas.microsoft.com/office/drawing/2014/main" id="{AE5A0E77-13E9-4620-B04C-DC2D815DF02E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64" name="Straight Connector 2763">
            <a:extLst>
              <a:ext uri="{FF2B5EF4-FFF2-40B4-BE49-F238E27FC236}">
                <a16:creationId xmlns:a16="http://schemas.microsoft.com/office/drawing/2014/main" id="{AC193430-F76B-BB66-1FA6-56EA4600CE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65" name="Straight Connector 529">
            <a:extLst>
              <a:ext uri="{FF2B5EF4-FFF2-40B4-BE49-F238E27FC236}">
                <a16:creationId xmlns:a16="http://schemas.microsoft.com/office/drawing/2014/main" id="{796E40F1-CB6A-6030-36FD-866DD0F4312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6" name="Straight Connector 531">
            <a:extLst>
              <a:ext uri="{FF2B5EF4-FFF2-40B4-BE49-F238E27FC236}">
                <a16:creationId xmlns:a16="http://schemas.microsoft.com/office/drawing/2014/main" id="{1D6BECCB-C6AE-D65B-C9F2-5C77E49BC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7" name="Straight Connector 533">
            <a:extLst>
              <a:ext uri="{FF2B5EF4-FFF2-40B4-BE49-F238E27FC236}">
                <a16:creationId xmlns:a16="http://schemas.microsoft.com/office/drawing/2014/main" id="{1B48041E-85D7-C723-8BC2-EDE381BE5F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8" name="Straight Connector 535">
            <a:extLst>
              <a:ext uri="{FF2B5EF4-FFF2-40B4-BE49-F238E27FC236}">
                <a16:creationId xmlns:a16="http://schemas.microsoft.com/office/drawing/2014/main" id="{414F9410-9397-A434-FB05-CDF83C962F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9" name="Straight Connector 537">
            <a:extLst>
              <a:ext uri="{FF2B5EF4-FFF2-40B4-BE49-F238E27FC236}">
                <a16:creationId xmlns:a16="http://schemas.microsoft.com/office/drawing/2014/main" id="{16464B19-411F-360D-E744-2C7054EAEC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0" name="Group 1008">
          <a:extLst>
            <a:ext uri="{FF2B5EF4-FFF2-40B4-BE49-F238E27FC236}">
              <a16:creationId xmlns:a16="http://schemas.microsoft.com/office/drawing/2014/main" id="{2EDD468B-C9DD-4AC3-A5E8-CDB1B25F0696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71" name="Straight Connector 2770">
            <a:extLst>
              <a:ext uri="{FF2B5EF4-FFF2-40B4-BE49-F238E27FC236}">
                <a16:creationId xmlns:a16="http://schemas.microsoft.com/office/drawing/2014/main" id="{78279791-5ACF-4E94-E44A-EF54F2994D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2" name="Straight Connector 529">
            <a:extLst>
              <a:ext uri="{FF2B5EF4-FFF2-40B4-BE49-F238E27FC236}">
                <a16:creationId xmlns:a16="http://schemas.microsoft.com/office/drawing/2014/main" id="{40A49CE4-2EFD-044F-2008-30E00991F04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3" name="Straight Connector 531">
            <a:extLst>
              <a:ext uri="{FF2B5EF4-FFF2-40B4-BE49-F238E27FC236}">
                <a16:creationId xmlns:a16="http://schemas.microsoft.com/office/drawing/2014/main" id="{050B2C31-BB8C-8ACF-4F6E-B083E6B047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4" name="Straight Connector 533">
            <a:extLst>
              <a:ext uri="{FF2B5EF4-FFF2-40B4-BE49-F238E27FC236}">
                <a16:creationId xmlns:a16="http://schemas.microsoft.com/office/drawing/2014/main" id="{CACB8349-7270-452A-17E8-1D1C5DEFB1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5" name="Straight Connector 535">
            <a:extLst>
              <a:ext uri="{FF2B5EF4-FFF2-40B4-BE49-F238E27FC236}">
                <a16:creationId xmlns:a16="http://schemas.microsoft.com/office/drawing/2014/main" id="{751B2AFF-39F0-5588-C4CB-58905CDA2E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6" name="Straight Connector 537">
            <a:extLst>
              <a:ext uri="{FF2B5EF4-FFF2-40B4-BE49-F238E27FC236}">
                <a16:creationId xmlns:a16="http://schemas.microsoft.com/office/drawing/2014/main" id="{C7D7F20D-1F1E-BBB6-7B9F-952CA522D9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7" name="Group 1008">
          <a:extLst>
            <a:ext uri="{FF2B5EF4-FFF2-40B4-BE49-F238E27FC236}">
              <a16:creationId xmlns:a16="http://schemas.microsoft.com/office/drawing/2014/main" id="{61679337-2705-4CC6-8141-3254ED0533A1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78" name="Straight Connector 2777">
            <a:extLst>
              <a:ext uri="{FF2B5EF4-FFF2-40B4-BE49-F238E27FC236}">
                <a16:creationId xmlns:a16="http://schemas.microsoft.com/office/drawing/2014/main" id="{76169EC8-CB5D-122D-A1C3-A0F8371BEC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9" name="Straight Connector 529">
            <a:extLst>
              <a:ext uri="{FF2B5EF4-FFF2-40B4-BE49-F238E27FC236}">
                <a16:creationId xmlns:a16="http://schemas.microsoft.com/office/drawing/2014/main" id="{30EE6532-8F42-A74E-B8FE-C1D017DFBB5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0" name="Straight Connector 531">
            <a:extLst>
              <a:ext uri="{FF2B5EF4-FFF2-40B4-BE49-F238E27FC236}">
                <a16:creationId xmlns:a16="http://schemas.microsoft.com/office/drawing/2014/main" id="{161EBCDD-91BD-28B3-D9D1-605ED8B8D0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1" name="Straight Connector 533">
            <a:extLst>
              <a:ext uri="{FF2B5EF4-FFF2-40B4-BE49-F238E27FC236}">
                <a16:creationId xmlns:a16="http://schemas.microsoft.com/office/drawing/2014/main" id="{221ED708-74B0-7181-89F3-CAF957C286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2" name="Straight Connector 535">
            <a:extLst>
              <a:ext uri="{FF2B5EF4-FFF2-40B4-BE49-F238E27FC236}">
                <a16:creationId xmlns:a16="http://schemas.microsoft.com/office/drawing/2014/main" id="{547A5C98-00CD-1CF2-0813-EC9C67339B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3" name="Straight Connector 537">
            <a:extLst>
              <a:ext uri="{FF2B5EF4-FFF2-40B4-BE49-F238E27FC236}">
                <a16:creationId xmlns:a16="http://schemas.microsoft.com/office/drawing/2014/main" id="{6CC69CF6-B733-A9CA-0E9D-534A079636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84" name="Group 1008">
          <a:extLst>
            <a:ext uri="{FF2B5EF4-FFF2-40B4-BE49-F238E27FC236}">
              <a16:creationId xmlns:a16="http://schemas.microsoft.com/office/drawing/2014/main" id="{AE3E9810-21BD-4783-94CC-DBFD19FB48BD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85" name="Straight Connector 2784">
            <a:extLst>
              <a:ext uri="{FF2B5EF4-FFF2-40B4-BE49-F238E27FC236}">
                <a16:creationId xmlns:a16="http://schemas.microsoft.com/office/drawing/2014/main" id="{EB7F634B-BBCD-CA3B-2896-C5BBB38C62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6" name="Straight Connector 529">
            <a:extLst>
              <a:ext uri="{FF2B5EF4-FFF2-40B4-BE49-F238E27FC236}">
                <a16:creationId xmlns:a16="http://schemas.microsoft.com/office/drawing/2014/main" id="{36952920-3B60-8218-0469-0F2242067F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7" name="Straight Connector 531">
            <a:extLst>
              <a:ext uri="{FF2B5EF4-FFF2-40B4-BE49-F238E27FC236}">
                <a16:creationId xmlns:a16="http://schemas.microsoft.com/office/drawing/2014/main" id="{1D24B630-6EA7-5F98-34A3-E30D058C9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8" name="Straight Connector 533">
            <a:extLst>
              <a:ext uri="{FF2B5EF4-FFF2-40B4-BE49-F238E27FC236}">
                <a16:creationId xmlns:a16="http://schemas.microsoft.com/office/drawing/2014/main" id="{A0B01EA1-F7D0-578B-92D0-6D9473B195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9" name="Straight Connector 535">
            <a:extLst>
              <a:ext uri="{FF2B5EF4-FFF2-40B4-BE49-F238E27FC236}">
                <a16:creationId xmlns:a16="http://schemas.microsoft.com/office/drawing/2014/main" id="{007641AC-7932-1B64-1ADF-8E6D21042C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0" name="Straight Connector 537">
            <a:extLst>
              <a:ext uri="{FF2B5EF4-FFF2-40B4-BE49-F238E27FC236}">
                <a16:creationId xmlns:a16="http://schemas.microsoft.com/office/drawing/2014/main" id="{E501947B-56A2-39FA-F77D-2766D8D94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1" name="Group 1008">
          <a:extLst>
            <a:ext uri="{FF2B5EF4-FFF2-40B4-BE49-F238E27FC236}">
              <a16:creationId xmlns:a16="http://schemas.microsoft.com/office/drawing/2014/main" id="{1D5DE014-A213-48DC-AC03-42F4A0F85289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92" name="Straight Connector 2791">
            <a:extLst>
              <a:ext uri="{FF2B5EF4-FFF2-40B4-BE49-F238E27FC236}">
                <a16:creationId xmlns:a16="http://schemas.microsoft.com/office/drawing/2014/main" id="{1BA2BD9B-C2B0-7CDC-8E18-52A62DE985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93" name="Straight Connector 529">
            <a:extLst>
              <a:ext uri="{FF2B5EF4-FFF2-40B4-BE49-F238E27FC236}">
                <a16:creationId xmlns:a16="http://schemas.microsoft.com/office/drawing/2014/main" id="{B04ABDB9-9BBC-82D2-B387-5B9A77221F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4" name="Straight Connector 531">
            <a:extLst>
              <a:ext uri="{FF2B5EF4-FFF2-40B4-BE49-F238E27FC236}">
                <a16:creationId xmlns:a16="http://schemas.microsoft.com/office/drawing/2014/main" id="{2FDF3781-C111-6CE3-0EBB-034C1CF4B9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5" name="Straight Connector 533">
            <a:extLst>
              <a:ext uri="{FF2B5EF4-FFF2-40B4-BE49-F238E27FC236}">
                <a16:creationId xmlns:a16="http://schemas.microsoft.com/office/drawing/2014/main" id="{180FB7CE-D038-2532-6955-AB48A6B806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6" name="Straight Connector 535">
            <a:extLst>
              <a:ext uri="{FF2B5EF4-FFF2-40B4-BE49-F238E27FC236}">
                <a16:creationId xmlns:a16="http://schemas.microsoft.com/office/drawing/2014/main" id="{37070698-3ADB-17F5-B5DB-C1695ABD7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7" name="Straight Connector 537">
            <a:extLst>
              <a:ext uri="{FF2B5EF4-FFF2-40B4-BE49-F238E27FC236}">
                <a16:creationId xmlns:a16="http://schemas.microsoft.com/office/drawing/2014/main" id="{B8EA499C-F957-85E8-AE54-2A77962C2C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8" name="Group 1008">
          <a:extLst>
            <a:ext uri="{FF2B5EF4-FFF2-40B4-BE49-F238E27FC236}">
              <a16:creationId xmlns:a16="http://schemas.microsoft.com/office/drawing/2014/main" id="{ECA60711-C48F-47A4-BED6-D1739E3F113A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99" name="Straight Connector 2798">
            <a:extLst>
              <a:ext uri="{FF2B5EF4-FFF2-40B4-BE49-F238E27FC236}">
                <a16:creationId xmlns:a16="http://schemas.microsoft.com/office/drawing/2014/main" id="{227ED602-8E06-5A7E-0549-13EE46ED90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0" name="Straight Connector 529">
            <a:extLst>
              <a:ext uri="{FF2B5EF4-FFF2-40B4-BE49-F238E27FC236}">
                <a16:creationId xmlns:a16="http://schemas.microsoft.com/office/drawing/2014/main" id="{11197C90-181B-E7D2-AF53-A0458123DC8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1" name="Straight Connector 531">
            <a:extLst>
              <a:ext uri="{FF2B5EF4-FFF2-40B4-BE49-F238E27FC236}">
                <a16:creationId xmlns:a16="http://schemas.microsoft.com/office/drawing/2014/main" id="{4E98AAB9-3BC5-890C-0615-43211EC55C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2" name="Straight Connector 533">
            <a:extLst>
              <a:ext uri="{FF2B5EF4-FFF2-40B4-BE49-F238E27FC236}">
                <a16:creationId xmlns:a16="http://schemas.microsoft.com/office/drawing/2014/main" id="{D76A0709-55F5-EB80-4689-0C58D348E6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3" name="Straight Connector 535">
            <a:extLst>
              <a:ext uri="{FF2B5EF4-FFF2-40B4-BE49-F238E27FC236}">
                <a16:creationId xmlns:a16="http://schemas.microsoft.com/office/drawing/2014/main" id="{E315D5F9-1CBB-9E6B-BF00-C9DB0DDEB4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4" name="Straight Connector 537">
            <a:extLst>
              <a:ext uri="{FF2B5EF4-FFF2-40B4-BE49-F238E27FC236}">
                <a16:creationId xmlns:a16="http://schemas.microsoft.com/office/drawing/2014/main" id="{1D2B5833-5002-BCB5-A3F4-173BECC324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05" name="Group 1008">
          <a:extLst>
            <a:ext uri="{FF2B5EF4-FFF2-40B4-BE49-F238E27FC236}">
              <a16:creationId xmlns:a16="http://schemas.microsoft.com/office/drawing/2014/main" id="{0F6CE8E1-385B-4156-A77C-4501C01F7062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06" name="Straight Connector 2805">
            <a:extLst>
              <a:ext uri="{FF2B5EF4-FFF2-40B4-BE49-F238E27FC236}">
                <a16:creationId xmlns:a16="http://schemas.microsoft.com/office/drawing/2014/main" id="{C4EDB5C0-2DFF-38FA-46D8-E5C6A005C8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7" name="Straight Connector 529">
            <a:extLst>
              <a:ext uri="{FF2B5EF4-FFF2-40B4-BE49-F238E27FC236}">
                <a16:creationId xmlns:a16="http://schemas.microsoft.com/office/drawing/2014/main" id="{7B93462D-2259-C1BF-93D7-AD07224F5A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8" name="Straight Connector 531">
            <a:extLst>
              <a:ext uri="{FF2B5EF4-FFF2-40B4-BE49-F238E27FC236}">
                <a16:creationId xmlns:a16="http://schemas.microsoft.com/office/drawing/2014/main" id="{01A785D0-0A89-A13E-EA9A-F024DA3E20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9" name="Straight Connector 533">
            <a:extLst>
              <a:ext uri="{FF2B5EF4-FFF2-40B4-BE49-F238E27FC236}">
                <a16:creationId xmlns:a16="http://schemas.microsoft.com/office/drawing/2014/main" id="{C655E0B0-8AB5-1350-9FA2-0E732FFF92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0" name="Straight Connector 535">
            <a:extLst>
              <a:ext uri="{FF2B5EF4-FFF2-40B4-BE49-F238E27FC236}">
                <a16:creationId xmlns:a16="http://schemas.microsoft.com/office/drawing/2014/main" id="{2870E58C-6F14-A10C-3B6B-187AB54233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1" name="Straight Connector 537">
            <a:extLst>
              <a:ext uri="{FF2B5EF4-FFF2-40B4-BE49-F238E27FC236}">
                <a16:creationId xmlns:a16="http://schemas.microsoft.com/office/drawing/2014/main" id="{D276E29A-6EC1-FD50-CAFA-3AED9E2DBB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12" name="Group 1008">
          <a:extLst>
            <a:ext uri="{FF2B5EF4-FFF2-40B4-BE49-F238E27FC236}">
              <a16:creationId xmlns:a16="http://schemas.microsoft.com/office/drawing/2014/main" id="{6BB37CBB-0F6B-4460-9441-FDB7FDCE05A6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13" name="Straight Connector 2812">
            <a:extLst>
              <a:ext uri="{FF2B5EF4-FFF2-40B4-BE49-F238E27FC236}">
                <a16:creationId xmlns:a16="http://schemas.microsoft.com/office/drawing/2014/main" id="{26CD2088-FE2F-A1AD-EB95-A2552A63DA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14" name="Straight Connector 529">
            <a:extLst>
              <a:ext uri="{FF2B5EF4-FFF2-40B4-BE49-F238E27FC236}">
                <a16:creationId xmlns:a16="http://schemas.microsoft.com/office/drawing/2014/main" id="{92784928-78AB-09EA-0E86-D26404A4CD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5" name="Straight Connector 531">
            <a:extLst>
              <a:ext uri="{FF2B5EF4-FFF2-40B4-BE49-F238E27FC236}">
                <a16:creationId xmlns:a16="http://schemas.microsoft.com/office/drawing/2014/main" id="{1959E7C2-4729-E3EC-5F43-3A70ABAC2F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6" name="Straight Connector 533">
            <a:extLst>
              <a:ext uri="{FF2B5EF4-FFF2-40B4-BE49-F238E27FC236}">
                <a16:creationId xmlns:a16="http://schemas.microsoft.com/office/drawing/2014/main" id="{64A1ABCC-5F5F-C9F7-A846-1D6158F905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7" name="Straight Connector 535">
            <a:extLst>
              <a:ext uri="{FF2B5EF4-FFF2-40B4-BE49-F238E27FC236}">
                <a16:creationId xmlns:a16="http://schemas.microsoft.com/office/drawing/2014/main" id="{7194C994-B638-BB12-2A38-A3A138ED90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8" name="Straight Connector 537">
            <a:extLst>
              <a:ext uri="{FF2B5EF4-FFF2-40B4-BE49-F238E27FC236}">
                <a16:creationId xmlns:a16="http://schemas.microsoft.com/office/drawing/2014/main" id="{D617C439-54AA-1EA8-399F-5C27A9C02C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2819" name="AutoShape 46">
          <a:extLst>
            <a:ext uri="{FF2B5EF4-FFF2-40B4-BE49-F238E27FC236}">
              <a16:creationId xmlns:a16="http://schemas.microsoft.com/office/drawing/2014/main" id="{8D68D6F1-8200-40C1-9A60-0800AA5D3DE2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2820" name="AutoShape 46">
          <a:extLst>
            <a:ext uri="{FF2B5EF4-FFF2-40B4-BE49-F238E27FC236}">
              <a16:creationId xmlns:a16="http://schemas.microsoft.com/office/drawing/2014/main" id="{7CF43D80-F2A0-404D-95FA-FED3CC45A525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2821" name="AutoShape 46">
          <a:extLst>
            <a:ext uri="{FF2B5EF4-FFF2-40B4-BE49-F238E27FC236}">
              <a16:creationId xmlns:a16="http://schemas.microsoft.com/office/drawing/2014/main" id="{B24DEFDF-E809-41B1-9EAF-557F79541A3B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29</xdr:col>
      <xdr:colOff>28576</xdr:colOff>
      <xdr:row>47</xdr:row>
      <xdr:rowOff>161924</xdr:rowOff>
    </xdr:from>
    <xdr:to>
      <xdr:col>29</xdr:col>
      <xdr:colOff>255906</xdr:colOff>
      <xdr:row>49</xdr:row>
      <xdr:rowOff>155120</xdr:rowOff>
    </xdr:to>
    <xdr:pic>
      <xdr:nvPicPr>
        <xdr:cNvPr id="2822" name="Graphic 2264" descr="Road with solid fill">
          <a:extLst>
            <a:ext uri="{FF2B5EF4-FFF2-40B4-BE49-F238E27FC236}">
              <a16:creationId xmlns:a16="http://schemas.microsoft.com/office/drawing/2014/main" id="{F8C0D119-5697-4EE0-9958-048F8189B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6" y="9163049"/>
          <a:ext cx="228600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7</xdr:col>
      <xdr:colOff>38100</xdr:colOff>
      <xdr:row>72</xdr:row>
      <xdr:rowOff>0</xdr:rowOff>
    </xdr:from>
    <xdr:to>
      <xdr:col>7</xdr:col>
      <xdr:colOff>266268</xdr:colOff>
      <xdr:row>74</xdr:row>
      <xdr:rowOff>48894</xdr:rowOff>
    </xdr:to>
    <xdr:pic>
      <xdr:nvPicPr>
        <xdr:cNvPr id="2825" name="Graphic 2264" descr="Road with solid fill">
          <a:extLst>
            <a:ext uri="{FF2B5EF4-FFF2-40B4-BE49-F238E27FC236}">
              <a16:creationId xmlns:a16="http://schemas.microsoft.com/office/drawing/2014/main" id="{7EEC9473-CEF7-4C69-9702-DDE7ED7A2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0" y="13763625"/>
          <a:ext cx="223308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26" name="Group 1008">
          <a:extLst>
            <a:ext uri="{FF2B5EF4-FFF2-40B4-BE49-F238E27FC236}">
              <a16:creationId xmlns:a16="http://schemas.microsoft.com/office/drawing/2014/main" id="{CFC70E60-504D-4BF9-95E2-E37ED621869E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27" name="Straight Connector 2826">
            <a:extLst>
              <a:ext uri="{FF2B5EF4-FFF2-40B4-BE49-F238E27FC236}">
                <a16:creationId xmlns:a16="http://schemas.microsoft.com/office/drawing/2014/main" id="{ADD11699-C753-4700-1753-BAC7DCAA4E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28" name="Straight Connector 529">
            <a:extLst>
              <a:ext uri="{FF2B5EF4-FFF2-40B4-BE49-F238E27FC236}">
                <a16:creationId xmlns:a16="http://schemas.microsoft.com/office/drawing/2014/main" id="{F6E1F2D9-4A35-76D4-207B-AFAB650898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9" name="Straight Connector 531">
            <a:extLst>
              <a:ext uri="{FF2B5EF4-FFF2-40B4-BE49-F238E27FC236}">
                <a16:creationId xmlns:a16="http://schemas.microsoft.com/office/drawing/2014/main" id="{9EFB6F5E-5F80-74A3-831B-2C22DF869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0" name="Straight Connector 533">
            <a:extLst>
              <a:ext uri="{FF2B5EF4-FFF2-40B4-BE49-F238E27FC236}">
                <a16:creationId xmlns:a16="http://schemas.microsoft.com/office/drawing/2014/main" id="{BF1A662E-6862-4C3C-BFAD-B09FD71FB8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1" name="Straight Connector 535">
            <a:extLst>
              <a:ext uri="{FF2B5EF4-FFF2-40B4-BE49-F238E27FC236}">
                <a16:creationId xmlns:a16="http://schemas.microsoft.com/office/drawing/2014/main" id="{3F446CA2-B8AF-06E2-1863-EA27CCC0E9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2" name="Straight Connector 537">
            <a:extLst>
              <a:ext uri="{FF2B5EF4-FFF2-40B4-BE49-F238E27FC236}">
                <a16:creationId xmlns:a16="http://schemas.microsoft.com/office/drawing/2014/main" id="{107A3BA1-700F-679F-1B9B-1E173EF0F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33" name="Group 1008">
          <a:extLst>
            <a:ext uri="{FF2B5EF4-FFF2-40B4-BE49-F238E27FC236}">
              <a16:creationId xmlns:a16="http://schemas.microsoft.com/office/drawing/2014/main" id="{D008060B-530E-4AC9-A3AD-5509ADF7DAA1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34" name="Straight Connector 2833">
            <a:extLst>
              <a:ext uri="{FF2B5EF4-FFF2-40B4-BE49-F238E27FC236}">
                <a16:creationId xmlns:a16="http://schemas.microsoft.com/office/drawing/2014/main" id="{18EEF984-4ADD-A6AB-8ADA-C028CBE2128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35" name="Straight Connector 529">
            <a:extLst>
              <a:ext uri="{FF2B5EF4-FFF2-40B4-BE49-F238E27FC236}">
                <a16:creationId xmlns:a16="http://schemas.microsoft.com/office/drawing/2014/main" id="{F9E20871-5446-3D1C-B8A7-F73EBF14D5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6" name="Straight Connector 531">
            <a:extLst>
              <a:ext uri="{FF2B5EF4-FFF2-40B4-BE49-F238E27FC236}">
                <a16:creationId xmlns:a16="http://schemas.microsoft.com/office/drawing/2014/main" id="{DD88F881-257C-6E57-CC57-84245B606E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7" name="Straight Connector 533">
            <a:extLst>
              <a:ext uri="{FF2B5EF4-FFF2-40B4-BE49-F238E27FC236}">
                <a16:creationId xmlns:a16="http://schemas.microsoft.com/office/drawing/2014/main" id="{A59FD33C-1C93-962E-1B66-D6042EB3C1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8" name="Straight Connector 535">
            <a:extLst>
              <a:ext uri="{FF2B5EF4-FFF2-40B4-BE49-F238E27FC236}">
                <a16:creationId xmlns:a16="http://schemas.microsoft.com/office/drawing/2014/main" id="{31C76E70-1ED5-2F83-31DD-DFC0B272D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9" name="Straight Connector 537">
            <a:extLst>
              <a:ext uri="{FF2B5EF4-FFF2-40B4-BE49-F238E27FC236}">
                <a16:creationId xmlns:a16="http://schemas.microsoft.com/office/drawing/2014/main" id="{30B7F072-88A1-F72E-00C5-5CA62DD956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840" name="Group 1008">
          <a:extLst>
            <a:ext uri="{FF2B5EF4-FFF2-40B4-BE49-F238E27FC236}">
              <a16:creationId xmlns:a16="http://schemas.microsoft.com/office/drawing/2014/main" id="{764CB540-D3B6-43AB-9173-9793A1235F5E}"/>
            </a:ext>
          </a:extLst>
        </xdr:cNvPr>
        <xdr:cNvGrpSpPr>
          <a:grpSpLocks/>
        </xdr:cNvGrpSpPr>
      </xdr:nvGrpSpPr>
      <xdr:grpSpPr bwMode="auto">
        <a:xfrm>
          <a:off x="1846684" y="24392942"/>
          <a:ext cx="0" cy="108663"/>
          <a:chOff x="5475762" y="47760700"/>
          <a:chExt cx="314325" cy="230209"/>
        </a:xfrm>
      </xdr:grpSpPr>
      <xdr:cxnSp macro="">
        <xdr:nvCxnSpPr>
          <xdr:cNvPr id="2841" name="Straight Connector 2840">
            <a:extLst>
              <a:ext uri="{FF2B5EF4-FFF2-40B4-BE49-F238E27FC236}">
                <a16:creationId xmlns:a16="http://schemas.microsoft.com/office/drawing/2014/main" id="{D7251D49-3B53-09B3-0906-5C58BBEB925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2" name="Straight Connector 529">
            <a:extLst>
              <a:ext uri="{FF2B5EF4-FFF2-40B4-BE49-F238E27FC236}">
                <a16:creationId xmlns:a16="http://schemas.microsoft.com/office/drawing/2014/main" id="{AB5F1853-3C3A-A5E7-3A8B-7A718CD92B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3" name="Straight Connector 531">
            <a:extLst>
              <a:ext uri="{FF2B5EF4-FFF2-40B4-BE49-F238E27FC236}">
                <a16:creationId xmlns:a16="http://schemas.microsoft.com/office/drawing/2014/main" id="{B0B032E9-155F-2605-74CE-2963CACC1F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4" name="Straight Connector 533">
            <a:extLst>
              <a:ext uri="{FF2B5EF4-FFF2-40B4-BE49-F238E27FC236}">
                <a16:creationId xmlns:a16="http://schemas.microsoft.com/office/drawing/2014/main" id="{E293F01C-D211-B0A7-2E59-9EB859AA59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5" name="Straight Connector 535">
            <a:extLst>
              <a:ext uri="{FF2B5EF4-FFF2-40B4-BE49-F238E27FC236}">
                <a16:creationId xmlns:a16="http://schemas.microsoft.com/office/drawing/2014/main" id="{DCB86DC9-BD07-720F-0E0E-7B2DFE02F8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6" name="Straight Connector 537">
            <a:extLst>
              <a:ext uri="{FF2B5EF4-FFF2-40B4-BE49-F238E27FC236}">
                <a16:creationId xmlns:a16="http://schemas.microsoft.com/office/drawing/2014/main" id="{7CCE35C3-A83B-FAFA-BFCC-3E4E195E7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847" name="Group 1008">
          <a:extLst>
            <a:ext uri="{FF2B5EF4-FFF2-40B4-BE49-F238E27FC236}">
              <a16:creationId xmlns:a16="http://schemas.microsoft.com/office/drawing/2014/main" id="{2D69E2EB-604C-4A54-971E-143CCD763DFD}"/>
            </a:ext>
          </a:extLst>
        </xdr:cNvPr>
        <xdr:cNvGrpSpPr>
          <a:grpSpLocks/>
        </xdr:cNvGrpSpPr>
      </xdr:nvGrpSpPr>
      <xdr:grpSpPr bwMode="auto">
        <a:xfrm>
          <a:off x="1846684" y="24392942"/>
          <a:ext cx="0" cy="118188"/>
          <a:chOff x="5475762" y="47760700"/>
          <a:chExt cx="314325" cy="230209"/>
        </a:xfrm>
      </xdr:grpSpPr>
      <xdr:cxnSp macro="">
        <xdr:nvCxnSpPr>
          <xdr:cNvPr id="2848" name="Straight Connector 2847">
            <a:extLst>
              <a:ext uri="{FF2B5EF4-FFF2-40B4-BE49-F238E27FC236}">
                <a16:creationId xmlns:a16="http://schemas.microsoft.com/office/drawing/2014/main" id="{6EAB5020-7867-2BED-2BE7-AAC923804AFE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9" name="Straight Connector 529">
            <a:extLst>
              <a:ext uri="{FF2B5EF4-FFF2-40B4-BE49-F238E27FC236}">
                <a16:creationId xmlns:a16="http://schemas.microsoft.com/office/drawing/2014/main" id="{411309A2-9F82-D428-3BBE-F038F155BA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0" name="Straight Connector 531">
            <a:extLst>
              <a:ext uri="{FF2B5EF4-FFF2-40B4-BE49-F238E27FC236}">
                <a16:creationId xmlns:a16="http://schemas.microsoft.com/office/drawing/2014/main" id="{6F680C2A-85B5-3252-E2D3-9EF5726907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1" name="Straight Connector 533">
            <a:extLst>
              <a:ext uri="{FF2B5EF4-FFF2-40B4-BE49-F238E27FC236}">
                <a16:creationId xmlns:a16="http://schemas.microsoft.com/office/drawing/2014/main" id="{04742ABA-B82B-75CD-79CD-5E1F26579E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2" name="Straight Connector 535">
            <a:extLst>
              <a:ext uri="{FF2B5EF4-FFF2-40B4-BE49-F238E27FC236}">
                <a16:creationId xmlns:a16="http://schemas.microsoft.com/office/drawing/2014/main" id="{08E7436D-BAE5-CE53-57D0-6D1385D04F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3" name="Straight Connector 537">
            <a:extLst>
              <a:ext uri="{FF2B5EF4-FFF2-40B4-BE49-F238E27FC236}">
                <a16:creationId xmlns:a16="http://schemas.microsoft.com/office/drawing/2014/main" id="{EE2C9C6B-C144-3505-3340-1591A49D95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54" name="Group 1008">
          <a:extLst>
            <a:ext uri="{FF2B5EF4-FFF2-40B4-BE49-F238E27FC236}">
              <a16:creationId xmlns:a16="http://schemas.microsoft.com/office/drawing/2014/main" id="{717258C6-B907-46B5-9415-2DB49E3A75EA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55" name="Straight Connector 2854">
            <a:extLst>
              <a:ext uri="{FF2B5EF4-FFF2-40B4-BE49-F238E27FC236}">
                <a16:creationId xmlns:a16="http://schemas.microsoft.com/office/drawing/2014/main" id="{6B84853A-16BA-C743-974B-05212EDD2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6" name="Straight Connector 529">
            <a:extLst>
              <a:ext uri="{FF2B5EF4-FFF2-40B4-BE49-F238E27FC236}">
                <a16:creationId xmlns:a16="http://schemas.microsoft.com/office/drawing/2014/main" id="{12E94406-0C4F-695B-83A2-24477E8D07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7" name="Straight Connector 531">
            <a:extLst>
              <a:ext uri="{FF2B5EF4-FFF2-40B4-BE49-F238E27FC236}">
                <a16:creationId xmlns:a16="http://schemas.microsoft.com/office/drawing/2014/main" id="{E34D795E-7980-3086-8FD7-F3E6FBD118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8" name="Straight Connector 533">
            <a:extLst>
              <a:ext uri="{FF2B5EF4-FFF2-40B4-BE49-F238E27FC236}">
                <a16:creationId xmlns:a16="http://schemas.microsoft.com/office/drawing/2014/main" id="{0C0C99B9-D2B2-6D63-075E-2963EF36D3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9" name="Straight Connector 535">
            <a:extLst>
              <a:ext uri="{FF2B5EF4-FFF2-40B4-BE49-F238E27FC236}">
                <a16:creationId xmlns:a16="http://schemas.microsoft.com/office/drawing/2014/main" id="{25B33BBF-EDA1-E7DF-F1B7-BF5FC3E888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0" name="Straight Connector 537">
            <a:extLst>
              <a:ext uri="{FF2B5EF4-FFF2-40B4-BE49-F238E27FC236}">
                <a16:creationId xmlns:a16="http://schemas.microsoft.com/office/drawing/2014/main" id="{82931B40-5DC9-4DCC-D7CF-FD89A8BDC4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1" name="Group 1008">
          <a:extLst>
            <a:ext uri="{FF2B5EF4-FFF2-40B4-BE49-F238E27FC236}">
              <a16:creationId xmlns:a16="http://schemas.microsoft.com/office/drawing/2014/main" id="{05A4882B-1AE6-4AB7-A09D-BC805E3A542B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62" name="Straight Connector 2861">
            <a:extLst>
              <a:ext uri="{FF2B5EF4-FFF2-40B4-BE49-F238E27FC236}">
                <a16:creationId xmlns:a16="http://schemas.microsoft.com/office/drawing/2014/main" id="{2F8F82BF-FB7A-DEA2-9649-EF97FEAD89E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63" name="Straight Connector 529">
            <a:extLst>
              <a:ext uri="{FF2B5EF4-FFF2-40B4-BE49-F238E27FC236}">
                <a16:creationId xmlns:a16="http://schemas.microsoft.com/office/drawing/2014/main" id="{A2DC5F7F-836D-D294-83AA-83DC5C12C0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4" name="Straight Connector 531">
            <a:extLst>
              <a:ext uri="{FF2B5EF4-FFF2-40B4-BE49-F238E27FC236}">
                <a16:creationId xmlns:a16="http://schemas.microsoft.com/office/drawing/2014/main" id="{A0FDB30D-CD26-D2D0-E26A-8078871C37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5" name="Straight Connector 533">
            <a:extLst>
              <a:ext uri="{FF2B5EF4-FFF2-40B4-BE49-F238E27FC236}">
                <a16:creationId xmlns:a16="http://schemas.microsoft.com/office/drawing/2014/main" id="{7A62F5BE-A467-1331-79D9-4EEAB05EF0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6" name="Straight Connector 535">
            <a:extLst>
              <a:ext uri="{FF2B5EF4-FFF2-40B4-BE49-F238E27FC236}">
                <a16:creationId xmlns:a16="http://schemas.microsoft.com/office/drawing/2014/main" id="{41D5CB3A-C1BD-8F39-A5A7-0E9B1767FE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7" name="Straight Connector 537">
            <a:extLst>
              <a:ext uri="{FF2B5EF4-FFF2-40B4-BE49-F238E27FC236}">
                <a16:creationId xmlns:a16="http://schemas.microsoft.com/office/drawing/2014/main" id="{BEDD3989-20D8-E5A0-C796-7593ABD84D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8" name="Group 1008">
          <a:extLst>
            <a:ext uri="{FF2B5EF4-FFF2-40B4-BE49-F238E27FC236}">
              <a16:creationId xmlns:a16="http://schemas.microsoft.com/office/drawing/2014/main" id="{6C952D19-E1C5-47C4-BC44-9D4B0D225621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69" name="Straight Connector 2868">
            <a:extLst>
              <a:ext uri="{FF2B5EF4-FFF2-40B4-BE49-F238E27FC236}">
                <a16:creationId xmlns:a16="http://schemas.microsoft.com/office/drawing/2014/main" id="{70BD7E86-4BED-8981-3B6A-80C44FAEBF4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0" name="Straight Connector 529">
            <a:extLst>
              <a:ext uri="{FF2B5EF4-FFF2-40B4-BE49-F238E27FC236}">
                <a16:creationId xmlns:a16="http://schemas.microsoft.com/office/drawing/2014/main" id="{38980C74-3360-617F-3B06-F0D0BBA935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1" name="Straight Connector 531">
            <a:extLst>
              <a:ext uri="{FF2B5EF4-FFF2-40B4-BE49-F238E27FC236}">
                <a16:creationId xmlns:a16="http://schemas.microsoft.com/office/drawing/2014/main" id="{6369F61E-9506-3BBB-1DB4-02E02784D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2" name="Straight Connector 533">
            <a:extLst>
              <a:ext uri="{FF2B5EF4-FFF2-40B4-BE49-F238E27FC236}">
                <a16:creationId xmlns:a16="http://schemas.microsoft.com/office/drawing/2014/main" id="{7E3E0C69-7D94-C9F5-8E7B-EF13F2BF7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3" name="Straight Connector 535">
            <a:extLst>
              <a:ext uri="{FF2B5EF4-FFF2-40B4-BE49-F238E27FC236}">
                <a16:creationId xmlns:a16="http://schemas.microsoft.com/office/drawing/2014/main" id="{983B34FE-1F7A-93A6-15A8-821E8DBA16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4" name="Straight Connector 537">
            <a:extLst>
              <a:ext uri="{FF2B5EF4-FFF2-40B4-BE49-F238E27FC236}">
                <a16:creationId xmlns:a16="http://schemas.microsoft.com/office/drawing/2014/main" id="{9B3F45D9-C5C4-56F0-007A-3AA37EA949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75" name="Group 1008">
          <a:extLst>
            <a:ext uri="{FF2B5EF4-FFF2-40B4-BE49-F238E27FC236}">
              <a16:creationId xmlns:a16="http://schemas.microsoft.com/office/drawing/2014/main" id="{BC13133C-2069-41BA-A5F3-23C66DB3D0F4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76" name="Straight Connector 2875">
            <a:extLst>
              <a:ext uri="{FF2B5EF4-FFF2-40B4-BE49-F238E27FC236}">
                <a16:creationId xmlns:a16="http://schemas.microsoft.com/office/drawing/2014/main" id="{830F92C0-9C90-2040-1797-FFF782DD27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7" name="Straight Connector 529">
            <a:extLst>
              <a:ext uri="{FF2B5EF4-FFF2-40B4-BE49-F238E27FC236}">
                <a16:creationId xmlns:a16="http://schemas.microsoft.com/office/drawing/2014/main" id="{1A2F38E6-4502-9FC3-6845-CFE856E714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8" name="Straight Connector 531">
            <a:extLst>
              <a:ext uri="{FF2B5EF4-FFF2-40B4-BE49-F238E27FC236}">
                <a16:creationId xmlns:a16="http://schemas.microsoft.com/office/drawing/2014/main" id="{A6D790ED-4148-AB03-A7A8-123B8047A9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9" name="Straight Connector 533">
            <a:extLst>
              <a:ext uri="{FF2B5EF4-FFF2-40B4-BE49-F238E27FC236}">
                <a16:creationId xmlns:a16="http://schemas.microsoft.com/office/drawing/2014/main" id="{787FFFD0-8E49-DDB0-68D3-47A70BEB98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0" name="Straight Connector 535">
            <a:extLst>
              <a:ext uri="{FF2B5EF4-FFF2-40B4-BE49-F238E27FC236}">
                <a16:creationId xmlns:a16="http://schemas.microsoft.com/office/drawing/2014/main" id="{623621B8-5A61-8DF3-C217-2F1F0A4FE1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1" name="Straight Connector 537">
            <a:extLst>
              <a:ext uri="{FF2B5EF4-FFF2-40B4-BE49-F238E27FC236}">
                <a16:creationId xmlns:a16="http://schemas.microsoft.com/office/drawing/2014/main" id="{A069C779-065E-70CC-F7A3-3FA5B630EA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2" name="Group 1008">
          <a:extLst>
            <a:ext uri="{FF2B5EF4-FFF2-40B4-BE49-F238E27FC236}">
              <a16:creationId xmlns:a16="http://schemas.microsoft.com/office/drawing/2014/main" id="{D4F2D081-1C0A-47A4-866D-9E9F6923BC97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83" name="Straight Connector 2882">
            <a:extLst>
              <a:ext uri="{FF2B5EF4-FFF2-40B4-BE49-F238E27FC236}">
                <a16:creationId xmlns:a16="http://schemas.microsoft.com/office/drawing/2014/main" id="{1248D6CF-B854-83F8-3505-8CE38EC8670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84" name="Straight Connector 529">
            <a:extLst>
              <a:ext uri="{FF2B5EF4-FFF2-40B4-BE49-F238E27FC236}">
                <a16:creationId xmlns:a16="http://schemas.microsoft.com/office/drawing/2014/main" id="{70456236-2006-A1D3-1695-22A3FBDAC2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5" name="Straight Connector 531">
            <a:extLst>
              <a:ext uri="{FF2B5EF4-FFF2-40B4-BE49-F238E27FC236}">
                <a16:creationId xmlns:a16="http://schemas.microsoft.com/office/drawing/2014/main" id="{042CDE4C-4F6C-589A-4EB4-952514D5DD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6" name="Straight Connector 533">
            <a:extLst>
              <a:ext uri="{FF2B5EF4-FFF2-40B4-BE49-F238E27FC236}">
                <a16:creationId xmlns:a16="http://schemas.microsoft.com/office/drawing/2014/main" id="{673628D3-2558-EADB-43B0-7C0F56FE9D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7" name="Straight Connector 535">
            <a:extLst>
              <a:ext uri="{FF2B5EF4-FFF2-40B4-BE49-F238E27FC236}">
                <a16:creationId xmlns:a16="http://schemas.microsoft.com/office/drawing/2014/main" id="{F2890877-93E2-9C99-4617-13513F79D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8" name="Straight Connector 537">
            <a:extLst>
              <a:ext uri="{FF2B5EF4-FFF2-40B4-BE49-F238E27FC236}">
                <a16:creationId xmlns:a16="http://schemas.microsoft.com/office/drawing/2014/main" id="{BFE1999C-4368-3941-DBBF-A1BE545784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9" name="Group 1008">
          <a:extLst>
            <a:ext uri="{FF2B5EF4-FFF2-40B4-BE49-F238E27FC236}">
              <a16:creationId xmlns:a16="http://schemas.microsoft.com/office/drawing/2014/main" id="{C8948C64-797F-4A32-8916-AE65309EE15A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90" name="Straight Connector 2889">
            <a:extLst>
              <a:ext uri="{FF2B5EF4-FFF2-40B4-BE49-F238E27FC236}">
                <a16:creationId xmlns:a16="http://schemas.microsoft.com/office/drawing/2014/main" id="{496C0206-3629-8333-3EDA-E5D71C8764F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1" name="Straight Connector 529">
            <a:extLst>
              <a:ext uri="{FF2B5EF4-FFF2-40B4-BE49-F238E27FC236}">
                <a16:creationId xmlns:a16="http://schemas.microsoft.com/office/drawing/2014/main" id="{3270A127-D509-5683-7AB2-51ABE09DD5C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2" name="Straight Connector 531">
            <a:extLst>
              <a:ext uri="{FF2B5EF4-FFF2-40B4-BE49-F238E27FC236}">
                <a16:creationId xmlns:a16="http://schemas.microsoft.com/office/drawing/2014/main" id="{ED712703-2500-0B10-AF22-8626026AF5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3" name="Straight Connector 533">
            <a:extLst>
              <a:ext uri="{FF2B5EF4-FFF2-40B4-BE49-F238E27FC236}">
                <a16:creationId xmlns:a16="http://schemas.microsoft.com/office/drawing/2014/main" id="{CCE2D7F1-DD57-CCAF-BB6A-FE8459CCD3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4" name="Straight Connector 535">
            <a:extLst>
              <a:ext uri="{FF2B5EF4-FFF2-40B4-BE49-F238E27FC236}">
                <a16:creationId xmlns:a16="http://schemas.microsoft.com/office/drawing/2014/main" id="{5809F921-32EF-FC31-FD64-2B0A1F548D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5" name="Straight Connector 537">
            <a:extLst>
              <a:ext uri="{FF2B5EF4-FFF2-40B4-BE49-F238E27FC236}">
                <a16:creationId xmlns:a16="http://schemas.microsoft.com/office/drawing/2014/main" id="{4169A52B-1CD7-AD74-848C-109917182C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96" name="Group 1008">
          <a:extLst>
            <a:ext uri="{FF2B5EF4-FFF2-40B4-BE49-F238E27FC236}">
              <a16:creationId xmlns:a16="http://schemas.microsoft.com/office/drawing/2014/main" id="{4ACEFE98-84DC-4C34-A5F5-DCD0C72C4619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97" name="Straight Connector 2896">
            <a:extLst>
              <a:ext uri="{FF2B5EF4-FFF2-40B4-BE49-F238E27FC236}">
                <a16:creationId xmlns:a16="http://schemas.microsoft.com/office/drawing/2014/main" id="{5A50D6BD-2EA1-0045-7F76-6D87212645E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8" name="Straight Connector 529">
            <a:extLst>
              <a:ext uri="{FF2B5EF4-FFF2-40B4-BE49-F238E27FC236}">
                <a16:creationId xmlns:a16="http://schemas.microsoft.com/office/drawing/2014/main" id="{089555D9-37A7-85C1-8C3B-49A4B329EA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9" name="Straight Connector 531">
            <a:extLst>
              <a:ext uri="{FF2B5EF4-FFF2-40B4-BE49-F238E27FC236}">
                <a16:creationId xmlns:a16="http://schemas.microsoft.com/office/drawing/2014/main" id="{504AA38C-7969-4935-1250-C95DE00A8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0" name="Straight Connector 533">
            <a:extLst>
              <a:ext uri="{FF2B5EF4-FFF2-40B4-BE49-F238E27FC236}">
                <a16:creationId xmlns:a16="http://schemas.microsoft.com/office/drawing/2014/main" id="{14FC9EBD-C902-60D4-2DD0-8FD4C8FF4A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1" name="Straight Connector 535">
            <a:extLst>
              <a:ext uri="{FF2B5EF4-FFF2-40B4-BE49-F238E27FC236}">
                <a16:creationId xmlns:a16="http://schemas.microsoft.com/office/drawing/2014/main" id="{746604B0-56E1-095B-F459-B80695623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2" name="Straight Connector 537">
            <a:extLst>
              <a:ext uri="{FF2B5EF4-FFF2-40B4-BE49-F238E27FC236}">
                <a16:creationId xmlns:a16="http://schemas.microsoft.com/office/drawing/2014/main" id="{DE6F47D0-2876-F60C-40A6-FA5D7936D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03" name="Group 1008">
          <a:extLst>
            <a:ext uri="{FF2B5EF4-FFF2-40B4-BE49-F238E27FC236}">
              <a16:creationId xmlns:a16="http://schemas.microsoft.com/office/drawing/2014/main" id="{67A167A2-27B0-4CD0-815D-2A65F94AD9D0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04" name="Straight Connector 2903">
            <a:extLst>
              <a:ext uri="{FF2B5EF4-FFF2-40B4-BE49-F238E27FC236}">
                <a16:creationId xmlns:a16="http://schemas.microsoft.com/office/drawing/2014/main" id="{61D8FE5F-0E60-1053-9EF5-FEA8A0ABA16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05" name="Straight Connector 529">
            <a:extLst>
              <a:ext uri="{FF2B5EF4-FFF2-40B4-BE49-F238E27FC236}">
                <a16:creationId xmlns:a16="http://schemas.microsoft.com/office/drawing/2014/main" id="{EBA879DC-886E-5822-28FE-9B669E16107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6" name="Straight Connector 531">
            <a:extLst>
              <a:ext uri="{FF2B5EF4-FFF2-40B4-BE49-F238E27FC236}">
                <a16:creationId xmlns:a16="http://schemas.microsoft.com/office/drawing/2014/main" id="{9969D0FE-44AE-19FF-11B0-5C9A9B93DA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7" name="Straight Connector 533">
            <a:extLst>
              <a:ext uri="{FF2B5EF4-FFF2-40B4-BE49-F238E27FC236}">
                <a16:creationId xmlns:a16="http://schemas.microsoft.com/office/drawing/2014/main" id="{C7F9F7A8-14D5-30BC-21C0-FD0F8B6756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8" name="Straight Connector 535">
            <a:extLst>
              <a:ext uri="{FF2B5EF4-FFF2-40B4-BE49-F238E27FC236}">
                <a16:creationId xmlns:a16="http://schemas.microsoft.com/office/drawing/2014/main" id="{367BE2ED-E340-5FA6-2A0B-CE63C65E4B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9" name="Straight Connector 537">
            <a:extLst>
              <a:ext uri="{FF2B5EF4-FFF2-40B4-BE49-F238E27FC236}">
                <a16:creationId xmlns:a16="http://schemas.microsoft.com/office/drawing/2014/main" id="{6E9712BB-6589-0242-6FA9-83994AE56A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0" name="Group 1008">
          <a:extLst>
            <a:ext uri="{FF2B5EF4-FFF2-40B4-BE49-F238E27FC236}">
              <a16:creationId xmlns:a16="http://schemas.microsoft.com/office/drawing/2014/main" id="{2FD75260-80CC-4CFB-BCF0-7C95AF49C450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11" name="Straight Connector 2910">
            <a:extLst>
              <a:ext uri="{FF2B5EF4-FFF2-40B4-BE49-F238E27FC236}">
                <a16:creationId xmlns:a16="http://schemas.microsoft.com/office/drawing/2014/main" id="{F6DF8A26-2E6D-764A-7575-632E37931D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2" name="Straight Connector 529">
            <a:extLst>
              <a:ext uri="{FF2B5EF4-FFF2-40B4-BE49-F238E27FC236}">
                <a16:creationId xmlns:a16="http://schemas.microsoft.com/office/drawing/2014/main" id="{169CB88E-4FBF-ECF8-7BCC-7F711EF2EB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3" name="Straight Connector 531">
            <a:extLst>
              <a:ext uri="{FF2B5EF4-FFF2-40B4-BE49-F238E27FC236}">
                <a16:creationId xmlns:a16="http://schemas.microsoft.com/office/drawing/2014/main" id="{3C41BCFA-CA25-3298-DBC0-6C03ACE515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4" name="Straight Connector 533">
            <a:extLst>
              <a:ext uri="{FF2B5EF4-FFF2-40B4-BE49-F238E27FC236}">
                <a16:creationId xmlns:a16="http://schemas.microsoft.com/office/drawing/2014/main" id="{4BF3CCE5-F557-22CD-D886-60A8A7FFD5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5" name="Straight Connector 535">
            <a:extLst>
              <a:ext uri="{FF2B5EF4-FFF2-40B4-BE49-F238E27FC236}">
                <a16:creationId xmlns:a16="http://schemas.microsoft.com/office/drawing/2014/main" id="{2C2EED6E-E8DB-F8BD-E77B-9B8FAC690D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6" name="Straight Connector 537">
            <a:extLst>
              <a:ext uri="{FF2B5EF4-FFF2-40B4-BE49-F238E27FC236}">
                <a16:creationId xmlns:a16="http://schemas.microsoft.com/office/drawing/2014/main" id="{19E2A8B2-FB50-82E0-AD91-AD462D7383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7" name="Group 1008">
          <a:extLst>
            <a:ext uri="{FF2B5EF4-FFF2-40B4-BE49-F238E27FC236}">
              <a16:creationId xmlns:a16="http://schemas.microsoft.com/office/drawing/2014/main" id="{FD545E2B-BE1D-4813-AD90-91255A9E7613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18" name="Straight Connector 2917">
            <a:extLst>
              <a:ext uri="{FF2B5EF4-FFF2-40B4-BE49-F238E27FC236}">
                <a16:creationId xmlns:a16="http://schemas.microsoft.com/office/drawing/2014/main" id="{80ABC93E-F675-0021-DA5B-A4E2241F36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9" name="Straight Connector 529">
            <a:extLst>
              <a:ext uri="{FF2B5EF4-FFF2-40B4-BE49-F238E27FC236}">
                <a16:creationId xmlns:a16="http://schemas.microsoft.com/office/drawing/2014/main" id="{2C246C42-C9F4-C3FF-70CE-46F84DFD077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0" name="Straight Connector 531">
            <a:extLst>
              <a:ext uri="{FF2B5EF4-FFF2-40B4-BE49-F238E27FC236}">
                <a16:creationId xmlns:a16="http://schemas.microsoft.com/office/drawing/2014/main" id="{C8A82610-A683-BB51-91A1-6DC2B706F2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1" name="Straight Connector 533">
            <a:extLst>
              <a:ext uri="{FF2B5EF4-FFF2-40B4-BE49-F238E27FC236}">
                <a16:creationId xmlns:a16="http://schemas.microsoft.com/office/drawing/2014/main" id="{B20E3B56-E710-CF4D-666F-64FCC9384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2" name="Straight Connector 535">
            <a:extLst>
              <a:ext uri="{FF2B5EF4-FFF2-40B4-BE49-F238E27FC236}">
                <a16:creationId xmlns:a16="http://schemas.microsoft.com/office/drawing/2014/main" id="{14A2E378-E2C6-7096-6890-8753362A01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3" name="Straight Connector 537">
            <a:extLst>
              <a:ext uri="{FF2B5EF4-FFF2-40B4-BE49-F238E27FC236}">
                <a16:creationId xmlns:a16="http://schemas.microsoft.com/office/drawing/2014/main" id="{7AC615BE-8E4E-23E5-D8AB-D16259C03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24" name="Group 1008">
          <a:extLst>
            <a:ext uri="{FF2B5EF4-FFF2-40B4-BE49-F238E27FC236}">
              <a16:creationId xmlns:a16="http://schemas.microsoft.com/office/drawing/2014/main" id="{9C6B379C-AFCE-4E08-90F5-95659F802423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25" name="Straight Connector 2924">
            <a:extLst>
              <a:ext uri="{FF2B5EF4-FFF2-40B4-BE49-F238E27FC236}">
                <a16:creationId xmlns:a16="http://schemas.microsoft.com/office/drawing/2014/main" id="{E84CACA3-F2EE-5352-E477-ECA7AD2E19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6" name="Straight Connector 529">
            <a:extLst>
              <a:ext uri="{FF2B5EF4-FFF2-40B4-BE49-F238E27FC236}">
                <a16:creationId xmlns:a16="http://schemas.microsoft.com/office/drawing/2014/main" id="{6B1E4CC3-74C8-E1A5-A06A-46029BD34B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7" name="Straight Connector 531">
            <a:extLst>
              <a:ext uri="{FF2B5EF4-FFF2-40B4-BE49-F238E27FC236}">
                <a16:creationId xmlns:a16="http://schemas.microsoft.com/office/drawing/2014/main" id="{92C17548-6E02-B1FA-C01E-81DD418166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8" name="Straight Connector 533">
            <a:extLst>
              <a:ext uri="{FF2B5EF4-FFF2-40B4-BE49-F238E27FC236}">
                <a16:creationId xmlns:a16="http://schemas.microsoft.com/office/drawing/2014/main" id="{97018488-B99C-5BF7-1053-2192EFA97A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9" name="Straight Connector 535">
            <a:extLst>
              <a:ext uri="{FF2B5EF4-FFF2-40B4-BE49-F238E27FC236}">
                <a16:creationId xmlns:a16="http://schemas.microsoft.com/office/drawing/2014/main" id="{7FC39D1E-9C27-C59F-37F0-76D63EB31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0" name="Straight Connector 537">
            <a:extLst>
              <a:ext uri="{FF2B5EF4-FFF2-40B4-BE49-F238E27FC236}">
                <a16:creationId xmlns:a16="http://schemas.microsoft.com/office/drawing/2014/main" id="{8F16A91E-7030-D95F-8E11-795B5C8D10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1" name="Group 1008">
          <a:extLst>
            <a:ext uri="{FF2B5EF4-FFF2-40B4-BE49-F238E27FC236}">
              <a16:creationId xmlns:a16="http://schemas.microsoft.com/office/drawing/2014/main" id="{0F2F9537-B50D-46CB-BFB7-07F866F32235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32" name="Straight Connector 2931">
            <a:extLst>
              <a:ext uri="{FF2B5EF4-FFF2-40B4-BE49-F238E27FC236}">
                <a16:creationId xmlns:a16="http://schemas.microsoft.com/office/drawing/2014/main" id="{42B04FAB-3B85-5154-A2EA-235E29E9150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33" name="Straight Connector 529">
            <a:extLst>
              <a:ext uri="{FF2B5EF4-FFF2-40B4-BE49-F238E27FC236}">
                <a16:creationId xmlns:a16="http://schemas.microsoft.com/office/drawing/2014/main" id="{0FDFF17D-52DB-9875-044E-DBEFBC8C33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4" name="Straight Connector 531">
            <a:extLst>
              <a:ext uri="{FF2B5EF4-FFF2-40B4-BE49-F238E27FC236}">
                <a16:creationId xmlns:a16="http://schemas.microsoft.com/office/drawing/2014/main" id="{3F7FE563-1654-F44B-FFB3-164D51677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5" name="Straight Connector 533">
            <a:extLst>
              <a:ext uri="{FF2B5EF4-FFF2-40B4-BE49-F238E27FC236}">
                <a16:creationId xmlns:a16="http://schemas.microsoft.com/office/drawing/2014/main" id="{8B630F8C-58B4-A5DE-463B-3925A6C0C2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6" name="Straight Connector 535">
            <a:extLst>
              <a:ext uri="{FF2B5EF4-FFF2-40B4-BE49-F238E27FC236}">
                <a16:creationId xmlns:a16="http://schemas.microsoft.com/office/drawing/2014/main" id="{1E08CE6A-2000-0545-7C23-F4598435DE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7" name="Straight Connector 537">
            <a:extLst>
              <a:ext uri="{FF2B5EF4-FFF2-40B4-BE49-F238E27FC236}">
                <a16:creationId xmlns:a16="http://schemas.microsoft.com/office/drawing/2014/main" id="{D38DA9C6-F384-7381-6C5C-2D9A4FCDEA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8" name="Group 1008">
          <a:extLst>
            <a:ext uri="{FF2B5EF4-FFF2-40B4-BE49-F238E27FC236}">
              <a16:creationId xmlns:a16="http://schemas.microsoft.com/office/drawing/2014/main" id="{ABC21A3A-156A-49C6-87CE-B84BD8B6A461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39" name="Straight Connector 2938">
            <a:extLst>
              <a:ext uri="{FF2B5EF4-FFF2-40B4-BE49-F238E27FC236}">
                <a16:creationId xmlns:a16="http://schemas.microsoft.com/office/drawing/2014/main" id="{AB10734B-DC39-5E23-8FC8-4D4100D7959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0" name="Straight Connector 529">
            <a:extLst>
              <a:ext uri="{FF2B5EF4-FFF2-40B4-BE49-F238E27FC236}">
                <a16:creationId xmlns:a16="http://schemas.microsoft.com/office/drawing/2014/main" id="{F02A104E-E403-1C91-15C6-C712FD7E71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1" name="Straight Connector 531">
            <a:extLst>
              <a:ext uri="{FF2B5EF4-FFF2-40B4-BE49-F238E27FC236}">
                <a16:creationId xmlns:a16="http://schemas.microsoft.com/office/drawing/2014/main" id="{49161700-5F62-610C-14C5-5A4C838019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2" name="Straight Connector 533">
            <a:extLst>
              <a:ext uri="{FF2B5EF4-FFF2-40B4-BE49-F238E27FC236}">
                <a16:creationId xmlns:a16="http://schemas.microsoft.com/office/drawing/2014/main" id="{F893307E-13EA-5186-E6CC-1074DC1A0F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3" name="Straight Connector 535">
            <a:extLst>
              <a:ext uri="{FF2B5EF4-FFF2-40B4-BE49-F238E27FC236}">
                <a16:creationId xmlns:a16="http://schemas.microsoft.com/office/drawing/2014/main" id="{E3B2BA61-C8E2-EE63-0B9C-73E91D87D36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4" name="Straight Connector 537">
            <a:extLst>
              <a:ext uri="{FF2B5EF4-FFF2-40B4-BE49-F238E27FC236}">
                <a16:creationId xmlns:a16="http://schemas.microsoft.com/office/drawing/2014/main" id="{FC68D39B-3C87-8480-F605-3ADB219ADA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45" name="Group 1008">
          <a:extLst>
            <a:ext uri="{FF2B5EF4-FFF2-40B4-BE49-F238E27FC236}">
              <a16:creationId xmlns:a16="http://schemas.microsoft.com/office/drawing/2014/main" id="{C1710F4B-4AA4-4EDB-8B82-15064C8C9143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46" name="Straight Connector 2945">
            <a:extLst>
              <a:ext uri="{FF2B5EF4-FFF2-40B4-BE49-F238E27FC236}">
                <a16:creationId xmlns:a16="http://schemas.microsoft.com/office/drawing/2014/main" id="{224DBCEB-4773-3153-5742-AC4456C42D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7" name="Straight Connector 529">
            <a:extLst>
              <a:ext uri="{FF2B5EF4-FFF2-40B4-BE49-F238E27FC236}">
                <a16:creationId xmlns:a16="http://schemas.microsoft.com/office/drawing/2014/main" id="{70E4381E-FEB1-D99B-8962-51729CBB45C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8" name="Straight Connector 531">
            <a:extLst>
              <a:ext uri="{FF2B5EF4-FFF2-40B4-BE49-F238E27FC236}">
                <a16:creationId xmlns:a16="http://schemas.microsoft.com/office/drawing/2014/main" id="{FBF50351-3CA1-9D46-8C23-A99FE4EC91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9" name="Straight Connector 533">
            <a:extLst>
              <a:ext uri="{FF2B5EF4-FFF2-40B4-BE49-F238E27FC236}">
                <a16:creationId xmlns:a16="http://schemas.microsoft.com/office/drawing/2014/main" id="{B8EF7AA0-BCE5-E520-BD93-868D0393C4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0" name="Straight Connector 535">
            <a:extLst>
              <a:ext uri="{FF2B5EF4-FFF2-40B4-BE49-F238E27FC236}">
                <a16:creationId xmlns:a16="http://schemas.microsoft.com/office/drawing/2014/main" id="{D775CAE5-F2AB-3E1F-4712-FE8FAAF6BA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1" name="Straight Connector 537">
            <a:extLst>
              <a:ext uri="{FF2B5EF4-FFF2-40B4-BE49-F238E27FC236}">
                <a16:creationId xmlns:a16="http://schemas.microsoft.com/office/drawing/2014/main" id="{3642459C-C477-41CB-2A3C-9BB80F780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2" name="Group 1008">
          <a:extLst>
            <a:ext uri="{FF2B5EF4-FFF2-40B4-BE49-F238E27FC236}">
              <a16:creationId xmlns:a16="http://schemas.microsoft.com/office/drawing/2014/main" id="{CC4A30B3-91BD-47C1-B267-6D8D2CB8C1DF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53" name="Straight Connector 2952">
            <a:extLst>
              <a:ext uri="{FF2B5EF4-FFF2-40B4-BE49-F238E27FC236}">
                <a16:creationId xmlns:a16="http://schemas.microsoft.com/office/drawing/2014/main" id="{4140D0E2-1CE1-0390-0B7C-8E7BB72792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54" name="Straight Connector 529">
            <a:extLst>
              <a:ext uri="{FF2B5EF4-FFF2-40B4-BE49-F238E27FC236}">
                <a16:creationId xmlns:a16="http://schemas.microsoft.com/office/drawing/2014/main" id="{EE66F60E-20C0-3DD4-5896-3888A4C634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5" name="Straight Connector 531">
            <a:extLst>
              <a:ext uri="{FF2B5EF4-FFF2-40B4-BE49-F238E27FC236}">
                <a16:creationId xmlns:a16="http://schemas.microsoft.com/office/drawing/2014/main" id="{BAD99086-A903-E8B7-58EF-3601E010C5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6" name="Straight Connector 533">
            <a:extLst>
              <a:ext uri="{FF2B5EF4-FFF2-40B4-BE49-F238E27FC236}">
                <a16:creationId xmlns:a16="http://schemas.microsoft.com/office/drawing/2014/main" id="{74E1DCEB-CEB6-CA49-C4DC-858CA8C036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7" name="Straight Connector 535">
            <a:extLst>
              <a:ext uri="{FF2B5EF4-FFF2-40B4-BE49-F238E27FC236}">
                <a16:creationId xmlns:a16="http://schemas.microsoft.com/office/drawing/2014/main" id="{2D8984F9-AED7-14DF-9BC9-44DD52CD33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8" name="Straight Connector 537">
            <a:extLst>
              <a:ext uri="{FF2B5EF4-FFF2-40B4-BE49-F238E27FC236}">
                <a16:creationId xmlns:a16="http://schemas.microsoft.com/office/drawing/2014/main" id="{C2347D9E-0335-C69F-2C66-7C2DBDD92F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9" name="Group 1008">
          <a:extLst>
            <a:ext uri="{FF2B5EF4-FFF2-40B4-BE49-F238E27FC236}">
              <a16:creationId xmlns:a16="http://schemas.microsoft.com/office/drawing/2014/main" id="{69C1A858-5A5C-470E-A1AA-3CC1BC87DA29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60" name="Straight Connector 2959">
            <a:extLst>
              <a:ext uri="{FF2B5EF4-FFF2-40B4-BE49-F238E27FC236}">
                <a16:creationId xmlns:a16="http://schemas.microsoft.com/office/drawing/2014/main" id="{CBE17610-F4F0-D6E5-27F7-65E4251FE8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1" name="Straight Connector 529">
            <a:extLst>
              <a:ext uri="{FF2B5EF4-FFF2-40B4-BE49-F238E27FC236}">
                <a16:creationId xmlns:a16="http://schemas.microsoft.com/office/drawing/2014/main" id="{47E2D9AB-157A-CFF8-36D8-C9A42FF465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2" name="Straight Connector 531">
            <a:extLst>
              <a:ext uri="{FF2B5EF4-FFF2-40B4-BE49-F238E27FC236}">
                <a16:creationId xmlns:a16="http://schemas.microsoft.com/office/drawing/2014/main" id="{DA93CE2D-1138-44C6-0806-B8AA17BCBC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3" name="Straight Connector 533">
            <a:extLst>
              <a:ext uri="{FF2B5EF4-FFF2-40B4-BE49-F238E27FC236}">
                <a16:creationId xmlns:a16="http://schemas.microsoft.com/office/drawing/2014/main" id="{226FAA3E-AFED-5A79-67E3-F24805DEC1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4" name="Straight Connector 535">
            <a:extLst>
              <a:ext uri="{FF2B5EF4-FFF2-40B4-BE49-F238E27FC236}">
                <a16:creationId xmlns:a16="http://schemas.microsoft.com/office/drawing/2014/main" id="{A6B9C118-0923-1B1C-ACEF-08857D4343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5" name="Straight Connector 537">
            <a:extLst>
              <a:ext uri="{FF2B5EF4-FFF2-40B4-BE49-F238E27FC236}">
                <a16:creationId xmlns:a16="http://schemas.microsoft.com/office/drawing/2014/main" id="{9F438454-5851-42B2-6F13-4272B8E220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66" name="Group 1008">
          <a:extLst>
            <a:ext uri="{FF2B5EF4-FFF2-40B4-BE49-F238E27FC236}">
              <a16:creationId xmlns:a16="http://schemas.microsoft.com/office/drawing/2014/main" id="{2975B95B-2A32-47DA-858C-F4D7173B346C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67" name="Straight Connector 2966">
            <a:extLst>
              <a:ext uri="{FF2B5EF4-FFF2-40B4-BE49-F238E27FC236}">
                <a16:creationId xmlns:a16="http://schemas.microsoft.com/office/drawing/2014/main" id="{508BA83B-A655-FC0A-626E-529FA2C101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8" name="Straight Connector 529">
            <a:extLst>
              <a:ext uri="{FF2B5EF4-FFF2-40B4-BE49-F238E27FC236}">
                <a16:creationId xmlns:a16="http://schemas.microsoft.com/office/drawing/2014/main" id="{163081F3-0539-E26E-B37A-0164CB43D7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9" name="Straight Connector 531">
            <a:extLst>
              <a:ext uri="{FF2B5EF4-FFF2-40B4-BE49-F238E27FC236}">
                <a16:creationId xmlns:a16="http://schemas.microsoft.com/office/drawing/2014/main" id="{75FE88CA-B60E-D5E5-F0F8-E3583B1EB0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0" name="Straight Connector 533">
            <a:extLst>
              <a:ext uri="{FF2B5EF4-FFF2-40B4-BE49-F238E27FC236}">
                <a16:creationId xmlns:a16="http://schemas.microsoft.com/office/drawing/2014/main" id="{23F5A93C-BD07-D3A9-F896-3CDE8CB24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1" name="Straight Connector 535">
            <a:extLst>
              <a:ext uri="{FF2B5EF4-FFF2-40B4-BE49-F238E27FC236}">
                <a16:creationId xmlns:a16="http://schemas.microsoft.com/office/drawing/2014/main" id="{237415E0-14F9-EF14-66DA-C6474F010C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2" name="Straight Connector 537">
            <a:extLst>
              <a:ext uri="{FF2B5EF4-FFF2-40B4-BE49-F238E27FC236}">
                <a16:creationId xmlns:a16="http://schemas.microsoft.com/office/drawing/2014/main" id="{4E644B40-7824-2A9A-ECD7-20E671F521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73" name="Group 1008">
          <a:extLst>
            <a:ext uri="{FF2B5EF4-FFF2-40B4-BE49-F238E27FC236}">
              <a16:creationId xmlns:a16="http://schemas.microsoft.com/office/drawing/2014/main" id="{A9AA6366-8A74-4B30-AD2D-C6C30C4DB37B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74" name="Straight Connector 2973">
            <a:extLst>
              <a:ext uri="{FF2B5EF4-FFF2-40B4-BE49-F238E27FC236}">
                <a16:creationId xmlns:a16="http://schemas.microsoft.com/office/drawing/2014/main" id="{D6700186-21F4-6EBA-C426-AFB111A81AF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75" name="Straight Connector 529">
            <a:extLst>
              <a:ext uri="{FF2B5EF4-FFF2-40B4-BE49-F238E27FC236}">
                <a16:creationId xmlns:a16="http://schemas.microsoft.com/office/drawing/2014/main" id="{57DD9658-BC20-6F49-FBDD-0EB7847AF9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6" name="Straight Connector 531">
            <a:extLst>
              <a:ext uri="{FF2B5EF4-FFF2-40B4-BE49-F238E27FC236}">
                <a16:creationId xmlns:a16="http://schemas.microsoft.com/office/drawing/2014/main" id="{716CC5DA-B213-BE19-592F-E095B5CE16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7" name="Straight Connector 533">
            <a:extLst>
              <a:ext uri="{FF2B5EF4-FFF2-40B4-BE49-F238E27FC236}">
                <a16:creationId xmlns:a16="http://schemas.microsoft.com/office/drawing/2014/main" id="{14AC43CE-2737-4B57-DD7D-1CACDE0328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8" name="Straight Connector 535">
            <a:extLst>
              <a:ext uri="{FF2B5EF4-FFF2-40B4-BE49-F238E27FC236}">
                <a16:creationId xmlns:a16="http://schemas.microsoft.com/office/drawing/2014/main" id="{B0487880-A69C-5930-989E-E2434B54BA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9" name="Straight Connector 537">
            <a:extLst>
              <a:ext uri="{FF2B5EF4-FFF2-40B4-BE49-F238E27FC236}">
                <a16:creationId xmlns:a16="http://schemas.microsoft.com/office/drawing/2014/main" id="{E1410CBD-D60E-E8CF-961F-06E1E0E6DB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0" name="Group 1008">
          <a:extLst>
            <a:ext uri="{FF2B5EF4-FFF2-40B4-BE49-F238E27FC236}">
              <a16:creationId xmlns:a16="http://schemas.microsoft.com/office/drawing/2014/main" id="{1F1E05E9-F859-44E6-8137-7EF67277F0DE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81" name="Straight Connector 2980">
            <a:extLst>
              <a:ext uri="{FF2B5EF4-FFF2-40B4-BE49-F238E27FC236}">
                <a16:creationId xmlns:a16="http://schemas.microsoft.com/office/drawing/2014/main" id="{8AA487AD-2DA3-E0F2-3191-8CC7154848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2" name="Straight Connector 529">
            <a:extLst>
              <a:ext uri="{FF2B5EF4-FFF2-40B4-BE49-F238E27FC236}">
                <a16:creationId xmlns:a16="http://schemas.microsoft.com/office/drawing/2014/main" id="{758D0642-1AF5-4A41-657B-EDA59CE7A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3" name="Straight Connector 531">
            <a:extLst>
              <a:ext uri="{FF2B5EF4-FFF2-40B4-BE49-F238E27FC236}">
                <a16:creationId xmlns:a16="http://schemas.microsoft.com/office/drawing/2014/main" id="{231C52D1-08FA-1E8A-EF8C-A450D25A2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4" name="Straight Connector 533">
            <a:extLst>
              <a:ext uri="{FF2B5EF4-FFF2-40B4-BE49-F238E27FC236}">
                <a16:creationId xmlns:a16="http://schemas.microsoft.com/office/drawing/2014/main" id="{EC391412-A126-2003-83B1-791CE7958E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5" name="Straight Connector 535">
            <a:extLst>
              <a:ext uri="{FF2B5EF4-FFF2-40B4-BE49-F238E27FC236}">
                <a16:creationId xmlns:a16="http://schemas.microsoft.com/office/drawing/2014/main" id="{CF77F016-DB09-A193-B357-0CB45F029D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6" name="Straight Connector 537">
            <a:extLst>
              <a:ext uri="{FF2B5EF4-FFF2-40B4-BE49-F238E27FC236}">
                <a16:creationId xmlns:a16="http://schemas.microsoft.com/office/drawing/2014/main" id="{3879D0F4-6655-8D5F-54A1-91097D5D7A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7" name="Group 1008">
          <a:extLst>
            <a:ext uri="{FF2B5EF4-FFF2-40B4-BE49-F238E27FC236}">
              <a16:creationId xmlns:a16="http://schemas.microsoft.com/office/drawing/2014/main" id="{E74A9C67-AF8F-4982-BC81-C24A30991BCD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88" name="Straight Connector 2987">
            <a:extLst>
              <a:ext uri="{FF2B5EF4-FFF2-40B4-BE49-F238E27FC236}">
                <a16:creationId xmlns:a16="http://schemas.microsoft.com/office/drawing/2014/main" id="{0D7E08FC-3130-50C6-8B84-6C35630116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9" name="Straight Connector 529">
            <a:extLst>
              <a:ext uri="{FF2B5EF4-FFF2-40B4-BE49-F238E27FC236}">
                <a16:creationId xmlns:a16="http://schemas.microsoft.com/office/drawing/2014/main" id="{F7712B12-917E-2124-1251-CE164788403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0" name="Straight Connector 531">
            <a:extLst>
              <a:ext uri="{FF2B5EF4-FFF2-40B4-BE49-F238E27FC236}">
                <a16:creationId xmlns:a16="http://schemas.microsoft.com/office/drawing/2014/main" id="{8BBA50EB-CE3A-CAAB-BB62-3C6B365240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1" name="Straight Connector 533">
            <a:extLst>
              <a:ext uri="{FF2B5EF4-FFF2-40B4-BE49-F238E27FC236}">
                <a16:creationId xmlns:a16="http://schemas.microsoft.com/office/drawing/2014/main" id="{6B516572-279D-6499-6D54-CD6BA1F60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2" name="Straight Connector 535">
            <a:extLst>
              <a:ext uri="{FF2B5EF4-FFF2-40B4-BE49-F238E27FC236}">
                <a16:creationId xmlns:a16="http://schemas.microsoft.com/office/drawing/2014/main" id="{9E151666-0DA3-4345-FE6D-CDE5D2806B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3" name="Straight Connector 537">
            <a:extLst>
              <a:ext uri="{FF2B5EF4-FFF2-40B4-BE49-F238E27FC236}">
                <a16:creationId xmlns:a16="http://schemas.microsoft.com/office/drawing/2014/main" id="{519E02C8-C073-654A-F7C8-873BEBBB31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94" name="Group 1008">
          <a:extLst>
            <a:ext uri="{FF2B5EF4-FFF2-40B4-BE49-F238E27FC236}">
              <a16:creationId xmlns:a16="http://schemas.microsoft.com/office/drawing/2014/main" id="{519A18D2-30FA-4A58-9B8D-6110762E1D24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95" name="Straight Connector 2994">
            <a:extLst>
              <a:ext uri="{FF2B5EF4-FFF2-40B4-BE49-F238E27FC236}">
                <a16:creationId xmlns:a16="http://schemas.microsoft.com/office/drawing/2014/main" id="{69CC0B08-6591-859B-EB1F-946D4AD4D62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6" name="Straight Connector 529">
            <a:extLst>
              <a:ext uri="{FF2B5EF4-FFF2-40B4-BE49-F238E27FC236}">
                <a16:creationId xmlns:a16="http://schemas.microsoft.com/office/drawing/2014/main" id="{C1E398F6-CC49-BE15-5D99-2A78DFE0BD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7" name="Straight Connector 531">
            <a:extLst>
              <a:ext uri="{FF2B5EF4-FFF2-40B4-BE49-F238E27FC236}">
                <a16:creationId xmlns:a16="http://schemas.microsoft.com/office/drawing/2014/main" id="{94765740-BB83-B112-1AD5-8D01B6B44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8" name="Straight Connector 533">
            <a:extLst>
              <a:ext uri="{FF2B5EF4-FFF2-40B4-BE49-F238E27FC236}">
                <a16:creationId xmlns:a16="http://schemas.microsoft.com/office/drawing/2014/main" id="{F63C2AFD-FD3F-39A8-C1E5-A82740704F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9" name="Straight Connector 535">
            <a:extLst>
              <a:ext uri="{FF2B5EF4-FFF2-40B4-BE49-F238E27FC236}">
                <a16:creationId xmlns:a16="http://schemas.microsoft.com/office/drawing/2014/main" id="{A30E354D-9DA7-FBB0-355A-36867D9AB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0" name="Straight Connector 537">
            <a:extLst>
              <a:ext uri="{FF2B5EF4-FFF2-40B4-BE49-F238E27FC236}">
                <a16:creationId xmlns:a16="http://schemas.microsoft.com/office/drawing/2014/main" id="{19EF97C2-8337-0560-8EC7-E87A3EDCE1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3001" name="Group 1008">
          <a:extLst>
            <a:ext uri="{FF2B5EF4-FFF2-40B4-BE49-F238E27FC236}">
              <a16:creationId xmlns:a16="http://schemas.microsoft.com/office/drawing/2014/main" id="{C2A75560-EAD2-4A4A-924E-48AA5186785D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3002" name="Straight Connector 3001">
            <a:extLst>
              <a:ext uri="{FF2B5EF4-FFF2-40B4-BE49-F238E27FC236}">
                <a16:creationId xmlns:a16="http://schemas.microsoft.com/office/drawing/2014/main" id="{56D71C49-9E7B-3D55-CC33-18BB3693AE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03" name="Straight Connector 529">
            <a:extLst>
              <a:ext uri="{FF2B5EF4-FFF2-40B4-BE49-F238E27FC236}">
                <a16:creationId xmlns:a16="http://schemas.microsoft.com/office/drawing/2014/main" id="{248CACF6-6CAC-206C-A395-178B453A35B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4" name="Straight Connector 531">
            <a:extLst>
              <a:ext uri="{FF2B5EF4-FFF2-40B4-BE49-F238E27FC236}">
                <a16:creationId xmlns:a16="http://schemas.microsoft.com/office/drawing/2014/main" id="{A7B7FB0F-67EB-5ADB-F415-BA83B49B65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5" name="Straight Connector 533">
            <a:extLst>
              <a:ext uri="{FF2B5EF4-FFF2-40B4-BE49-F238E27FC236}">
                <a16:creationId xmlns:a16="http://schemas.microsoft.com/office/drawing/2014/main" id="{89A6D9D9-5610-8E57-00CF-8B5FA996C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6" name="Straight Connector 535">
            <a:extLst>
              <a:ext uri="{FF2B5EF4-FFF2-40B4-BE49-F238E27FC236}">
                <a16:creationId xmlns:a16="http://schemas.microsoft.com/office/drawing/2014/main" id="{0730C60B-9659-F8F4-BF83-FFD0A164FC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7" name="Straight Connector 537">
            <a:extLst>
              <a:ext uri="{FF2B5EF4-FFF2-40B4-BE49-F238E27FC236}">
                <a16:creationId xmlns:a16="http://schemas.microsoft.com/office/drawing/2014/main" id="{F9E1ACE4-EE51-2068-9AFD-EDDBC1BC33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117</xdr:row>
      <xdr:rowOff>57150</xdr:rowOff>
    </xdr:from>
    <xdr:to>
      <xdr:col>17</xdr:col>
      <xdr:colOff>0</xdr:colOff>
      <xdr:row>119</xdr:row>
      <xdr:rowOff>0</xdr:rowOff>
    </xdr:to>
    <xdr:sp macro="" textlink="">
      <xdr:nvSpPr>
        <xdr:cNvPr id="3008" name="AutoShape 46">
          <a:extLst>
            <a:ext uri="{FF2B5EF4-FFF2-40B4-BE49-F238E27FC236}">
              <a16:creationId xmlns:a16="http://schemas.microsoft.com/office/drawing/2014/main" id="{89788C02-7D4F-4EA9-AF6B-ECB48BBC2CF5}"/>
            </a:ext>
          </a:extLst>
        </xdr:cNvPr>
        <xdr:cNvSpPr>
          <a:spLocks noChangeArrowheads="1"/>
        </xdr:cNvSpPr>
      </xdr:nvSpPr>
      <xdr:spPr bwMode="auto">
        <a:xfrm>
          <a:off x="4895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117</xdr:row>
      <xdr:rowOff>57150</xdr:rowOff>
    </xdr:from>
    <xdr:to>
      <xdr:col>19</xdr:col>
      <xdr:colOff>0</xdr:colOff>
      <xdr:row>119</xdr:row>
      <xdr:rowOff>0</xdr:rowOff>
    </xdr:to>
    <xdr:sp macro="" textlink="">
      <xdr:nvSpPr>
        <xdr:cNvPr id="3009" name="AutoShape 46">
          <a:extLst>
            <a:ext uri="{FF2B5EF4-FFF2-40B4-BE49-F238E27FC236}">
              <a16:creationId xmlns:a16="http://schemas.microsoft.com/office/drawing/2014/main" id="{BF4832D6-BA93-476E-8AC4-028D4399750D}"/>
            </a:ext>
          </a:extLst>
        </xdr:cNvPr>
        <xdr:cNvSpPr>
          <a:spLocks noChangeArrowheads="1"/>
        </xdr:cNvSpPr>
      </xdr:nvSpPr>
      <xdr:spPr bwMode="auto">
        <a:xfrm>
          <a:off x="5467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117</xdr:row>
      <xdr:rowOff>57150</xdr:rowOff>
    </xdr:from>
    <xdr:to>
      <xdr:col>21</xdr:col>
      <xdr:colOff>0</xdr:colOff>
      <xdr:row>119</xdr:row>
      <xdr:rowOff>0</xdr:rowOff>
    </xdr:to>
    <xdr:sp macro="" textlink="">
      <xdr:nvSpPr>
        <xdr:cNvPr id="3010" name="AutoShape 46">
          <a:extLst>
            <a:ext uri="{FF2B5EF4-FFF2-40B4-BE49-F238E27FC236}">
              <a16:creationId xmlns:a16="http://schemas.microsoft.com/office/drawing/2014/main" id="{5C79B5A8-C2E5-4B2E-9E20-7FB56C9144CE}"/>
            </a:ext>
          </a:extLst>
        </xdr:cNvPr>
        <xdr:cNvSpPr>
          <a:spLocks noChangeArrowheads="1"/>
        </xdr:cNvSpPr>
      </xdr:nvSpPr>
      <xdr:spPr bwMode="auto">
        <a:xfrm>
          <a:off x="6038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117</xdr:row>
      <xdr:rowOff>57150</xdr:rowOff>
    </xdr:from>
    <xdr:to>
      <xdr:col>23</xdr:col>
      <xdr:colOff>0</xdr:colOff>
      <xdr:row>119</xdr:row>
      <xdr:rowOff>0</xdr:rowOff>
    </xdr:to>
    <xdr:sp macro="" textlink="">
      <xdr:nvSpPr>
        <xdr:cNvPr id="3011" name="AutoShape 46">
          <a:extLst>
            <a:ext uri="{FF2B5EF4-FFF2-40B4-BE49-F238E27FC236}">
              <a16:creationId xmlns:a16="http://schemas.microsoft.com/office/drawing/2014/main" id="{1BCE8990-E6E1-4A08-954B-2541F421ED47}"/>
            </a:ext>
          </a:extLst>
        </xdr:cNvPr>
        <xdr:cNvSpPr>
          <a:spLocks noChangeArrowheads="1"/>
        </xdr:cNvSpPr>
      </xdr:nvSpPr>
      <xdr:spPr bwMode="auto">
        <a:xfrm>
          <a:off x="6610350" y="22393275"/>
          <a:ext cx="285750" cy="323850"/>
        </a:xfrm>
        <a:prstGeom prst="triangle">
          <a:avLst>
            <a:gd name="adj" fmla="val 50000"/>
          </a:avLst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117</xdr:row>
      <xdr:rowOff>57150</xdr:rowOff>
    </xdr:from>
    <xdr:to>
      <xdr:col>25</xdr:col>
      <xdr:colOff>0</xdr:colOff>
      <xdr:row>119</xdr:row>
      <xdr:rowOff>0</xdr:rowOff>
    </xdr:to>
    <xdr:sp macro="" textlink="">
      <xdr:nvSpPr>
        <xdr:cNvPr id="3012" name="AutoShape 46">
          <a:extLst>
            <a:ext uri="{FF2B5EF4-FFF2-40B4-BE49-F238E27FC236}">
              <a16:creationId xmlns:a16="http://schemas.microsoft.com/office/drawing/2014/main" id="{0254ACBC-5566-463F-AF25-D9E9F56C567E}"/>
            </a:ext>
          </a:extLst>
        </xdr:cNvPr>
        <xdr:cNvSpPr>
          <a:spLocks noChangeArrowheads="1"/>
        </xdr:cNvSpPr>
      </xdr:nvSpPr>
      <xdr:spPr bwMode="auto">
        <a:xfrm>
          <a:off x="7181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27</xdr:col>
      <xdr:colOff>303659</xdr:colOff>
      <xdr:row>117</xdr:row>
      <xdr:rowOff>57034</xdr:rowOff>
    </xdr:from>
    <xdr:to>
      <xdr:col>29</xdr:col>
      <xdr:colOff>0</xdr:colOff>
      <xdr:row>119</xdr:row>
      <xdr:rowOff>1977</xdr:rowOff>
    </xdr:to>
    <xdr:sp macro="" textlink="">
      <xdr:nvSpPr>
        <xdr:cNvPr id="3013" name="AutoShape 46">
          <a:extLst>
            <a:ext uri="{FF2B5EF4-FFF2-40B4-BE49-F238E27FC236}">
              <a16:creationId xmlns:a16="http://schemas.microsoft.com/office/drawing/2014/main" id="{4371949B-D37D-4505-BFA4-B62DB0A8F5C9}"/>
            </a:ext>
          </a:extLst>
        </xdr:cNvPr>
        <xdr:cNvSpPr>
          <a:spLocks noChangeArrowheads="1"/>
        </xdr:cNvSpPr>
      </xdr:nvSpPr>
      <xdr:spPr bwMode="auto">
        <a:xfrm>
          <a:off x="8963633" y="23675146"/>
          <a:ext cx="347540" cy="3337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117</xdr:row>
      <xdr:rowOff>57150</xdr:rowOff>
    </xdr:from>
    <xdr:to>
      <xdr:col>31</xdr:col>
      <xdr:colOff>0</xdr:colOff>
      <xdr:row>119</xdr:row>
      <xdr:rowOff>0</xdr:rowOff>
    </xdr:to>
    <xdr:sp macro="" textlink="">
      <xdr:nvSpPr>
        <xdr:cNvPr id="3014" name="AutoShape 46">
          <a:extLst>
            <a:ext uri="{FF2B5EF4-FFF2-40B4-BE49-F238E27FC236}">
              <a16:creationId xmlns:a16="http://schemas.microsoft.com/office/drawing/2014/main" id="{345486F5-7261-409C-9E1D-CAF5D2640966}"/>
            </a:ext>
          </a:extLst>
        </xdr:cNvPr>
        <xdr:cNvSpPr>
          <a:spLocks noChangeArrowheads="1"/>
        </xdr:cNvSpPr>
      </xdr:nvSpPr>
      <xdr:spPr bwMode="auto">
        <a:xfrm>
          <a:off x="8953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117</xdr:row>
      <xdr:rowOff>57150</xdr:rowOff>
    </xdr:from>
    <xdr:to>
      <xdr:col>33</xdr:col>
      <xdr:colOff>0</xdr:colOff>
      <xdr:row>119</xdr:row>
      <xdr:rowOff>0</xdr:rowOff>
    </xdr:to>
    <xdr:sp macro="" textlink="">
      <xdr:nvSpPr>
        <xdr:cNvPr id="3015" name="AutoShape 46">
          <a:extLst>
            <a:ext uri="{FF2B5EF4-FFF2-40B4-BE49-F238E27FC236}">
              <a16:creationId xmlns:a16="http://schemas.microsoft.com/office/drawing/2014/main" id="{E7B00F43-F572-4F01-AF45-3E5D9FD4F67B}"/>
            </a:ext>
          </a:extLst>
        </xdr:cNvPr>
        <xdr:cNvSpPr>
          <a:spLocks noChangeArrowheads="1"/>
        </xdr:cNvSpPr>
      </xdr:nvSpPr>
      <xdr:spPr bwMode="auto">
        <a:xfrm>
          <a:off x="9525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117</xdr:row>
      <xdr:rowOff>57150</xdr:rowOff>
    </xdr:from>
    <xdr:to>
      <xdr:col>35</xdr:col>
      <xdr:colOff>0</xdr:colOff>
      <xdr:row>119</xdr:row>
      <xdr:rowOff>0</xdr:rowOff>
    </xdr:to>
    <xdr:sp macro="" textlink="">
      <xdr:nvSpPr>
        <xdr:cNvPr id="3016" name="AutoShape 46">
          <a:extLst>
            <a:ext uri="{FF2B5EF4-FFF2-40B4-BE49-F238E27FC236}">
              <a16:creationId xmlns:a16="http://schemas.microsoft.com/office/drawing/2014/main" id="{9B877FBA-EB0B-4383-9AA9-984F70C3B160}"/>
            </a:ext>
          </a:extLst>
        </xdr:cNvPr>
        <xdr:cNvSpPr>
          <a:spLocks noChangeArrowheads="1"/>
        </xdr:cNvSpPr>
      </xdr:nvSpPr>
      <xdr:spPr bwMode="auto">
        <a:xfrm>
          <a:off x="10096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117</xdr:row>
      <xdr:rowOff>57150</xdr:rowOff>
    </xdr:from>
    <xdr:to>
      <xdr:col>37</xdr:col>
      <xdr:colOff>0</xdr:colOff>
      <xdr:row>119</xdr:row>
      <xdr:rowOff>0</xdr:rowOff>
    </xdr:to>
    <xdr:sp macro="" textlink="">
      <xdr:nvSpPr>
        <xdr:cNvPr id="3017" name="AutoShape 46">
          <a:extLst>
            <a:ext uri="{FF2B5EF4-FFF2-40B4-BE49-F238E27FC236}">
              <a16:creationId xmlns:a16="http://schemas.microsoft.com/office/drawing/2014/main" id="{A51E1425-D2B4-4D49-A073-034994743A7F}"/>
            </a:ext>
          </a:extLst>
        </xdr:cNvPr>
        <xdr:cNvSpPr>
          <a:spLocks noChangeArrowheads="1"/>
        </xdr:cNvSpPr>
      </xdr:nvSpPr>
      <xdr:spPr bwMode="auto">
        <a:xfrm>
          <a:off x="10668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117</xdr:row>
      <xdr:rowOff>57150</xdr:rowOff>
    </xdr:from>
    <xdr:to>
      <xdr:col>39</xdr:col>
      <xdr:colOff>0</xdr:colOff>
      <xdr:row>119</xdr:row>
      <xdr:rowOff>0</xdr:rowOff>
    </xdr:to>
    <xdr:sp macro="" textlink="">
      <xdr:nvSpPr>
        <xdr:cNvPr id="3018" name="AutoShape 46">
          <a:extLst>
            <a:ext uri="{FF2B5EF4-FFF2-40B4-BE49-F238E27FC236}">
              <a16:creationId xmlns:a16="http://schemas.microsoft.com/office/drawing/2014/main" id="{80678B77-D05E-43D7-B8D9-AF8734E9EF5F}"/>
            </a:ext>
          </a:extLst>
        </xdr:cNvPr>
        <xdr:cNvSpPr>
          <a:spLocks noChangeArrowheads="1"/>
        </xdr:cNvSpPr>
      </xdr:nvSpPr>
      <xdr:spPr bwMode="auto">
        <a:xfrm>
          <a:off x="11239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117</xdr:row>
      <xdr:rowOff>57150</xdr:rowOff>
    </xdr:from>
    <xdr:to>
      <xdr:col>41</xdr:col>
      <xdr:colOff>0</xdr:colOff>
      <xdr:row>119</xdr:row>
      <xdr:rowOff>0</xdr:rowOff>
    </xdr:to>
    <xdr:sp macro="" textlink="">
      <xdr:nvSpPr>
        <xdr:cNvPr id="3019" name="AutoShape 46">
          <a:extLst>
            <a:ext uri="{FF2B5EF4-FFF2-40B4-BE49-F238E27FC236}">
              <a16:creationId xmlns:a16="http://schemas.microsoft.com/office/drawing/2014/main" id="{427B73EE-2715-4242-87C7-D3E25303F48D}"/>
            </a:ext>
          </a:extLst>
        </xdr:cNvPr>
        <xdr:cNvSpPr>
          <a:spLocks noChangeArrowheads="1"/>
        </xdr:cNvSpPr>
      </xdr:nvSpPr>
      <xdr:spPr bwMode="auto">
        <a:xfrm>
          <a:off x="11811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117</xdr:row>
      <xdr:rowOff>57150</xdr:rowOff>
    </xdr:from>
    <xdr:to>
      <xdr:col>11</xdr:col>
      <xdr:colOff>0</xdr:colOff>
      <xdr:row>119</xdr:row>
      <xdr:rowOff>0</xdr:rowOff>
    </xdr:to>
    <xdr:sp macro="" textlink="">
      <xdr:nvSpPr>
        <xdr:cNvPr id="3020" name="AutoShape 46">
          <a:extLst>
            <a:ext uri="{FF2B5EF4-FFF2-40B4-BE49-F238E27FC236}">
              <a16:creationId xmlns:a16="http://schemas.microsoft.com/office/drawing/2014/main" id="{C5D9C872-97FC-4930-8120-69F5D4BC16D9}"/>
            </a:ext>
          </a:extLst>
        </xdr:cNvPr>
        <xdr:cNvSpPr>
          <a:spLocks noChangeArrowheads="1"/>
        </xdr:cNvSpPr>
      </xdr:nvSpPr>
      <xdr:spPr bwMode="auto">
        <a:xfrm>
          <a:off x="3181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117</xdr:row>
      <xdr:rowOff>57150</xdr:rowOff>
    </xdr:from>
    <xdr:to>
      <xdr:col>13</xdr:col>
      <xdr:colOff>0</xdr:colOff>
      <xdr:row>119</xdr:row>
      <xdr:rowOff>0</xdr:rowOff>
    </xdr:to>
    <xdr:sp macro="" textlink="">
      <xdr:nvSpPr>
        <xdr:cNvPr id="3021" name="AutoShape 46">
          <a:extLst>
            <a:ext uri="{FF2B5EF4-FFF2-40B4-BE49-F238E27FC236}">
              <a16:creationId xmlns:a16="http://schemas.microsoft.com/office/drawing/2014/main" id="{42D83CFA-713E-40A0-89D8-B0A9E1DF17A8}"/>
            </a:ext>
          </a:extLst>
        </xdr:cNvPr>
        <xdr:cNvSpPr>
          <a:spLocks noChangeArrowheads="1"/>
        </xdr:cNvSpPr>
      </xdr:nvSpPr>
      <xdr:spPr bwMode="auto">
        <a:xfrm>
          <a:off x="3752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117</xdr:row>
      <xdr:rowOff>57150</xdr:rowOff>
    </xdr:from>
    <xdr:to>
      <xdr:col>15</xdr:col>
      <xdr:colOff>0</xdr:colOff>
      <xdr:row>119</xdr:row>
      <xdr:rowOff>0</xdr:rowOff>
    </xdr:to>
    <xdr:sp macro="" textlink="">
      <xdr:nvSpPr>
        <xdr:cNvPr id="3022" name="AutoShape 46">
          <a:extLst>
            <a:ext uri="{FF2B5EF4-FFF2-40B4-BE49-F238E27FC236}">
              <a16:creationId xmlns:a16="http://schemas.microsoft.com/office/drawing/2014/main" id="{B1455CBF-A951-47E8-96AB-C0874A029794}"/>
            </a:ext>
          </a:extLst>
        </xdr:cNvPr>
        <xdr:cNvSpPr>
          <a:spLocks noChangeArrowheads="1"/>
        </xdr:cNvSpPr>
      </xdr:nvSpPr>
      <xdr:spPr bwMode="auto">
        <a:xfrm>
          <a:off x="4324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117</xdr:row>
      <xdr:rowOff>57150</xdr:rowOff>
    </xdr:from>
    <xdr:to>
      <xdr:col>9</xdr:col>
      <xdr:colOff>0</xdr:colOff>
      <xdr:row>119</xdr:row>
      <xdr:rowOff>0</xdr:rowOff>
    </xdr:to>
    <xdr:sp macro="" textlink="">
      <xdr:nvSpPr>
        <xdr:cNvPr id="3023" name="AutoShape 46">
          <a:extLst>
            <a:ext uri="{FF2B5EF4-FFF2-40B4-BE49-F238E27FC236}">
              <a16:creationId xmlns:a16="http://schemas.microsoft.com/office/drawing/2014/main" id="{89E170B9-8AE5-443F-B066-A6CEF95FD7F5}"/>
            </a:ext>
          </a:extLst>
        </xdr:cNvPr>
        <xdr:cNvSpPr>
          <a:spLocks noChangeArrowheads="1"/>
        </xdr:cNvSpPr>
      </xdr:nvSpPr>
      <xdr:spPr bwMode="auto">
        <a:xfrm>
          <a:off x="2409825" y="2239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3024" name="AutoShape 46">
          <a:extLst>
            <a:ext uri="{FF2B5EF4-FFF2-40B4-BE49-F238E27FC236}">
              <a16:creationId xmlns:a16="http://schemas.microsoft.com/office/drawing/2014/main" id="{39FF777A-550B-4B07-AE63-0CC807AC5554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3025" name="AutoShape 46">
          <a:extLst>
            <a:ext uri="{FF2B5EF4-FFF2-40B4-BE49-F238E27FC236}">
              <a16:creationId xmlns:a16="http://schemas.microsoft.com/office/drawing/2014/main" id="{70D02FC1-BE90-4A50-8F0B-B322673C10C6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3026" name="AutoShape 46">
          <a:extLst>
            <a:ext uri="{FF2B5EF4-FFF2-40B4-BE49-F238E27FC236}">
              <a16:creationId xmlns:a16="http://schemas.microsoft.com/office/drawing/2014/main" id="{C86CF7B9-234F-4EC0-AAF4-A9F44B2BADE7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23446</xdr:colOff>
      <xdr:row>8</xdr:row>
      <xdr:rowOff>188624</xdr:rowOff>
    </xdr:from>
    <xdr:to>
      <xdr:col>36</xdr:col>
      <xdr:colOff>121374</xdr:colOff>
      <xdr:row>9</xdr:row>
      <xdr:rowOff>167457</xdr:rowOff>
    </xdr:to>
    <xdr:cxnSp macro="">
      <xdr:nvCxnSpPr>
        <xdr:cNvPr id="3027" name="Elbow Connector 55">
          <a:extLst>
            <a:ext uri="{FF2B5EF4-FFF2-40B4-BE49-F238E27FC236}">
              <a16:creationId xmlns:a16="http://schemas.microsoft.com/office/drawing/2014/main" id="{48A2AB95-3B0F-4D0E-B3BC-1EFB07100D2A}"/>
            </a:ext>
          </a:extLst>
        </xdr:cNvPr>
        <xdr:cNvCxnSpPr/>
      </xdr:nvCxnSpPr>
      <xdr:spPr>
        <a:xfrm rot="16200000" flipH="1">
          <a:off x="11812006" y="1817051"/>
          <a:ext cx="171744" cy="9792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57150</xdr:colOff>
      <xdr:row>3</xdr:row>
      <xdr:rowOff>66675</xdr:rowOff>
    </xdr:from>
    <xdr:to>
      <xdr:col>26</xdr:col>
      <xdr:colOff>180975</xdr:colOff>
      <xdr:row>3</xdr:row>
      <xdr:rowOff>142875</xdr:rowOff>
    </xdr:to>
    <xdr:sp macro="" textlink="">
      <xdr:nvSpPr>
        <xdr:cNvPr id="3028" name="Freeform 10707">
          <a:extLst>
            <a:ext uri="{FF2B5EF4-FFF2-40B4-BE49-F238E27FC236}">
              <a16:creationId xmlns:a16="http://schemas.microsoft.com/office/drawing/2014/main" id="{830FACAA-8D7C-465D-B358-4625D289518F}"/>
            </a:ext>
          </a:extLst>
        </xdr:cNvPr>
        <xdr:cNvSpPr>
          <a:spLocks/>
        </xdr:cNvSpPr>
      </xdr:nvSpPr>
      <xdr:spPr bwMode="auto">
        <a:xfrm>
          <a:off x="7524750" y="742950"/>
          <a:ext cx="409575" cy="762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</xdr:col>
      <xdr:colOff>114302</xdr:colOff>
      <xdr:row>11</xdr:row>
      <xdr:rowOff>74085</xdr:rowOff>
    </xdr:from>
    <xdr:to>
      <xdr:col>2</xdr:col>
      <xdr:colOff>201083</xdr:colOff>
      <xdr:row>13</xdr:row>
      <xdr:rowOff>31751</xdr:rowOff>
    </xdr:to>
    <xdr:sp macro="" textlink="">
      <xdr:nvSpPr>
        <xdr:cNvPr id="3029" name="Rectangle 3028">
          <a:extLst>
            <a:ext uri="{FF2B5EF4-FFF2-40B4-BE49-F238E27FC236}">
              <a16:creationId xmlns:a16="http://schemas.microsoft.com/office/drawing/2014/main" id="{FBD7A0C6-3D7F-4C5B-896A-E36D31B9CAAD}"/>
            </a:ext>
          </a:extLst>
        </xdr:cNvPr>
        <xdr:cNvSpPr/>
      </xdr:nvSpPr>
      <xdr:spPr>
        <a:xfrm>
          <a:off x="352427" y="2217210"/>
          <a:ext cx="372531" cy="338666"/>
        </a:xfrm>
        <a:prstGeom prst="rect">
          <a:avLst/>
        </a:prstGeom>
        <a:noFill/>
        <a:ln w="28575">
          <a:solidFill>
            <a:srgbClr val="FF0000"/>
          </a:solidFill>
          <a:prstDash val="sysDot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0</xdr:colOff>
      <xdr:row>85</xdr:row>
      <xdr:rowOff>115137</xdr:rowOff>
    </xdr:from>
    <xdr:to>
      <xdr:col>45</xdr:col>
      <xdr:colOff>0</xdr:colOff>
      <xdr:row>86</xdr:row>
      <xdr:rowOff>186259</xdr:rowOff>
    </xdr:to>
    <xdr:sp macro="" textlink="">
      <xdr:nvSpPr>
        <xdr:cNvPr id="3044" name="AutoShape 46">
          <a:extLst>
            <a:ext uri="{FF2B5EF4-FFF2-40B4-BE49-F238E27FC236}">
              <a16:creationId xmlns:a16="http://schemas.microsoft.com/office/drawing/2014/main" id="{A9E0F7D0-B7E3-4F23-A7BF-AB56735BBFA3}"/>
            </a:ext>
          </a:extLst>
        </xdr:cNvPr>
        <xdr:cNvSpPr>
          <a:spLocks noChangeArrowheads="1"/>
        </xdr:cNvSpPr>
      </xdr:nvSpPr>
      <xdr:spPr bwMode="auto">
        <a:xfrm>
          <a:off x="14036291" y="16841456"/>
          <a:ext cx="366346" cy="25952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864</xdr:colOff>
      <xdr:row>101</xdr:row>
      <xdr:rowOff>61771</xdr:rowOff>
    </xdr:from>
    <xdr:to>
      <xdr:col>3</xdr:col>
      <xdr:colOff>864</xdr:colOff>
      <xdr:row>103</xdr:row>
      <xdr:rowOff>734</xdr:rowOff>
    </xdr:to>
    <xdr:sp macro="" textlink="">
      <xdr:nvSpPr>
        <xdr:cNvPr id="3045" name="AutoShape 46">
          <a:extLst>
            <a:ext uri="{FF2B5EF4-FFF2-40B4-BE49-F238E27FC236}">
              <a16:creationId xmlns:a16="http://schemas.microsoft.com/office/drawing/2014/main" id="{BBE996C6-277D-46C0-A572-E3EB60B0F36E}"/>
            </a:ext>
          </a:extLst>
        </xdr:cNvPr>
        <xdr:cNvSpPr>
          <a:spLocks noChangeArrowheads="1"/>
        </xdr:cNvSpPr>
      </xdr:nvSpPr>
      <xdr:spPr bwMode="auto">
        <a:xfrm>
          <a:off x="525711" y="19733812"/>
          <a:ext cx="340179" cy="327738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117</xdr:row>
      <xdr:rowOff>61768</xdr:rowOff>
    </xdr:from>
    <xdr:to>
      <xdr:col>27</xdr:col>
      <xdr:colOff>0</xdr:colOff>
      <xdr:row>119</xdr:row>
      <xdr:rowOff>730</xdr:rowOff>
    </xdr:to>
    <xdr:sp macro="" textlink="">
      <xdr:nvSpPr>
        <xdr:cNvPr id="3046" name="AutoShape 46">
          <a:extLst>
            <a:ext uri="{FF2B5EF4-FFF2-40B4-BE49-F238E27FC236}">
              <a16:creationId xmlns:a16="http://schemas.microsoft.com/office/drawing/2014/main" id="{B86E67E6-0011-4EBC-8E9A-2CBFB49BE937}"/>
            </a:ext>
          </a:extLst>
        </xdr:cNvPr>
        <xdr:cNvSpPr>
          <a:spLocks noChangeArrowheads="1"/>
        </xdr:cNvSpPr>
      </xdr:nvSpPr>
      <xdr:spPr bwMode="auto">
        <a:xfrm>
          <a:off x="8319796" y="23679880"/>
          <a:ext cx="340178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117</xdr:row>
      <xdr:rowOff>52916</xdr:rowOff>
    </xdr:from>
    <xdr:to>
      <xdr:col>42</xdr:col>
      <xdr:colOff>328083</xdr:colOff>
      <xdr:row>119</xdr:row>
      <xdr:rowOff>0</xdr:rowOff>
    </xdr:to>
    <xdr:sp macro="" textlink="">
      <xdr:nvSpPr>
        <xdr:cNvPr id="3047" name="AutoShape 46">
          <a:extLst>
            <a:ext uri="{FF2B5EF4-FFF2-40B4-BE49-F238E27FC236}">
              <a16:creationId xmlns:a16="http://schemas.microsoft.com/office/drawing/2014/main" id="{DE4AB1DB-83F8-4250-B465-9F7F83D1F332}"/>
            </a:ext>
          </a:extLst>
        </xdr:cNvPr>
        <xdr:cNvSpPr>
          <a:spLocks noChangeArrowheads="1"/>
        </xdr:cNvSpPr>
      </xdr:nvSpPr>
      <xdr:spPr bwMode="auto">
        <a:xfrm>
          <a:off x="13419667" y="23219833"/>
          <a:ext cx="328083" cy="328084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146437</xdr:colOff>
      <xdr:row>39</xdr:row>
      <xdr:rowOff>96115</xdr:rowOff>
    </xdr:from>
    <xdr:to>
      <xdr:col>32</xdr:col>
      <xdr:colOff>241688</xdr:colOff>
      <xdr:row>41</xdr:row>
      <xdr:rowOff>864</xdr:rowOff>
    </xdr:to>
    <xdr:cxnSp macro="">
      <xdr:nvCxnSpPr>
        <xdr:cNvPr id="3048" name="Elbow Connector 55">
          <a:extLst>
            <a:ext uri="{FF2B5EF4-FFF2-40B4-BE49-F238E27FC236}">
              <a16:creationId xmlns:a16="http://schemas.microsoft.com/office/drawing/2014/main" id="{C7C86620-EEA7-48F2-AFC6-2DF62350CD9E}"/>
            </a:ext>
          </a:extLst>
        </xdr:cNvPr>
        <xdr:cNvCxnSpPr/>
      </xdr:nvCxnSpPr>
      <xdr:spPr>
        <a:xfrm rot="16200000" flipH="1">
          <a:off x="10262377" y="8029078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122682</xdr:colOff>
      <xdr:row>39</xdr:row>
      <xdr:rowOff>84665</xdr:rowOff>
    </xdr:from>
    <xdr:to>
      <xdr:col>34</xdr:col>
      <xdr:colOff>260264</xdr:colOff>
      <xdr:row>41</xdr:row>
      <xdr:rowOff>10584</xdr:rowOff>
    </xdr:to>
    <xdr:cxnSp macro="">
      <xdr:nvCxnSpPr>
        <xdr:cNvPr id="3049" name="Elbow Connector 55">
          <a:extLst>
            <a:ext uri="{FF2B5EF4-FFF2-40B4-BE49-F238E27FC236}">
              <a16:creationId xmlns:a16="http://schemas.microsoft.com/office/drawing/2014/main" id="{5BD508B8-CA81-4CC7-AE47-7B24EE15BD49}"/>
            </a:ext>
          </a:extLst>
        </xdr:cNvPr>
        <xdr:cNvCxnSpPr/>
      </xdr:nvCxnSpPr>
      <xdr:spPr>
        <a:xfrm rot="16200000" flipH="1">
          <a:off x="10871243" y="8007048"/>
          <a:ext cx="373011" cy="1375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116420</xdr:colOff>
      <xdr:row>39</xdr:row>
      <xdr:rowOff>74083</xdr:rowOff>
    </xdr:from>
    <xdr:to>
      <xdr:col>36</xdr:col>
      <xdr:colOff>254003</xdr:colOff>
      <xdr:row>41</xdr:row>
      <xdr:rowOff>10586</xdr:rowOff>
    </xdr:to>
    <xdr:cxnSp macro="">
      <xdr:nvCxnSpPr>
        <xdr:cNvPr id="3050" name="Elbow Connector 55">
          <a:extLst>
            <a:ext uri="{FF2B5EF4-FFF2-40B4-BE49-F238E27FC236}">
              <a16:creationId xmlns:a16="http://schemas.microsoft.com/office/drawing/2014/main" id="{DB427F3B-3D21-4E27-BC58-C6F117567287}"/>
            </a:ext>
          </a:extLst>
        </xdr:cNvPr>
        <xdr:cNvCxnSpPr/>
      </xdr:nvCxnSpPr>
      <xdr:spPr>
        <a:xfrm rot="16200000" flipH="1">
          <a:off x="10694460" y="7641168"/>
          <a:ext cx="317503" cy="1375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155299</xdr:colOff>
      <xdr:row>158</xdr:row>
      <xdr:rowOff>103532</xdr:rowOff>
    </xdr:from>
    <xdr:to>
      <xdr:col>44</xdr:col>
      <xdr:colOff>1</xdr:colOff>
      <xdr:row>160</xdr:row>
      <xdr:rowOff>63453</xdr:rowOff>
    </xdr:to>
    <xdr:sp macro="" textlink="">
      <xdr:nvSpPr>
        <xdr:cNvPr id="3051" name="TextBox 5">
          <a:extLst>
            <a:ext uri="{FF2B5EF4-FFF2-40B4-BE49-F238E27FC236}">
              <a16:creationId xmlns:a16="http://schemas.microsoft.com/office/drawing/2014/main" id="{A61848D4-1C93-460F-9222-B020951B9F59}"/>
            </a:ext>
          </a:extLst>
        </xdr:cNvPr>
        <xdr:cNvSpPr txBox="1"/>
      </xdr:nvSpPr>
      <xdr:spPr>
        <a:xfrm>
          <a:off x="10537549" y="27849857"/>
          <a:ext cx="2416452" cy="283771"/>
        </a:xfrm>
        <a:prstGeom prst="rect">
          <a:avLst/>
        </a:prstGeom>
        <a:solidFill>
          <a:srgbClr val="F2F2F2">
            <a:alpha val="20000"/>
          </a:srgbClr>
        </a:solidFill>
      </xdr:spPr>
      <xdr:txBody>
        <a:bodyPr wrap="square" rtlCol="0">
          <a:no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algn="ctr" defTabSz="914377">
            <a:defRPr/>
          </a:pPr>
          <a:r>
            <a:rPr lang="en-US">
              <a:solidFill>
                <a:srgbClr val="C00000"/>
              </a:solidFill>
            </a:rPr>
            <a:t>Global Footprint in </a:t>
          </a:r>
          <a:r>
            <a:rPr lang="en-US">
              <a:solidFill>
                <a:srgbClr val="C00000"/>
              </a:solidFill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</a:rPr>
            <a:t>110+ countries* </a:t>
          </a:r>
          <a:endParaRPr lang="en-US" sz="2000">
            <a:solidFill>
              <a:srgbClr val="C00000"/>
            </a:solidFill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</a:endParaRPr>
        </a:p>
      </xdr:txBody>
    </xdr:sp>
    <xdr:clientData/>
  </xdr:twoCellAnchor>
  <xdr:twoCellAnchor>
    <xdr:from>
      <xdr:col>39</xdr:col>
      <xdr:colOff>4140</xdr:colOff>
      <xdr:row>160</xdr:row>
      <xdr:rowOff>0</xdr:rowOff>
    </xdr:from>
    <xdr:to>
      <xdr:col>41</xdr:col>
      <xdr:colOff>20705</xdr:colOff>
      <xdr:row>162</xdr:row>
      <xdr:rowOff>118176</xdr:rowOff>
    </xdr:to>
    <xdr:grpSp>
      <xdr:nvGrpSpPr>
        <xdr:cNvPr id="3052" name="Group 3051">
          <a:extLst>
            <a:ext uri="{FF2B5EF4-FFF2-40B4-BE49-F238E27FC236}">
              <a16:creationId xmlns:a16="http://schemas.microsoft.com/office/drawing/2014/main" id="{8A3BB8BA-6AAF-4166-9273-FA96F5D4A4C2}"/>
            </a:ext>
          </a:extLst>
        </xdr:cNvPr>
        <xdr:cNvGrpSpPr>
          <a:grpSpLocks/>
        </xdr:cNvGrpSpPr>
      </xdr:nvGrpSpPr>
      <xdr:grpSpPr bwMode="auto">
        <a:xfrm>
          <a:off x="12493553" y="31656046"/>
          <a:ext cx="638606" cy="448635"/>
          <a:chOff x="10" y="10"/>
          <a:chExt cx="920" cy="558"/>
        </a:xfrm>
      </xdr:grpSpPr>
      <xdr:sp macro="" textlink="">
        <xdr:nvSpPr>
          <xdr:cNvPr id="3053" name="Freeform 2">
            <a:extLst>
              <a:ext uri="{FF2B5EF4-FFF2-40B4-BE49-F238E27FC236}">
                <a16:creationId xmlns:a16="http://schemas.microsoft.com/office/drawing/2014/main" id="{2F0DB850-0403-5175-8001-485845E6DECB}"/>
              </a:ext>
            </a:extLst>
          </xdr:cNvPr>
          <xdr:cNvSpPr>
            <a:spLocks/>
          </xdr:cNvSpPr>
        </xdr:nvSpPr>
        <xdr:spPr bwMode="auto">
          <a:xfrm>
            <a:off x="10" y="10"/>
            <a:ext cx="20" cy="558"/>
          </a:xfrm>
          <a:custGeom>
            <a:avLst/>
            <a:gdLst>
              <a:gd name="T0" fmla="*/ 0 w 20"/>
              <a:gd name="T1" fmla="*/ 558 h 558"/>
              <a:gd name="T2" fmla="*/ 0 w 20"/>
              <a:gd name="T3" fmla="*/ 0 h 558"/>
              <a:gd name="T4" fmla="*/ 0 w 20"/>
              <a:gd name="T5" fmla="*/ 558 h 558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" h="558">
                <a:moveTo>
                  <a:pt x="0" y="558"/>
                </a:moveTo>
                <a:lnTo>
                  <a:pt x="0" y="0"/>
                </a:lnTo>
                <a:lnTo>
                  <a:pt x="0" y="558"/>
                </a:lnTo>
              </a:path>
            </a:pathLst>
          </a:custGeom>
          <a:solidFill>
            <a:srgbClr val="8A8C8E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grpSp>
        <xdr:nvGrpSpPr>
          <xdr:cNvPr id="3054" name="Group 1389">
            <a:extLst>
              <a:ext uri="{FF2B5EF4-FFF2-40B4-BE49-F238E27FC236}">
                <a16:creationId xmlns:a16="http://schemas.microsoft.com/office/drawing/2014/main" id="{B7296AAE-3A80-8013-A2CC-F1C8319048FD}"/>
              </a:ext>
            </a:extLst>
          </xdr:cNvPr>
          <xdr:cNvGrpSpPr>
            <a:grpSpLocks/>
          </xdr:cNvGrpSpPr>
        </xdr:nvGrpSpPr>
        <xdr:grpSpPr bwMode="auto">
          <a:xfrm>
            <a:off x="37" y="47"/>
            <a:ext cx="304" cy="490"/>
            <a:chOff x="37" y="47"/>
            <a:chExt cx="304" cy="490"/>
          </a:xfrm>
        </xdr:grpSpPr>
        <xdr:sp macro="" textlink="">
          <xdr:nvSpPr>
            <xdr:cNvPr id="3062" name="Freeform 4">
              <a:extLst>
                <a:ext uri="{FF2B5EF4-FFF2-40B4-BE49-F238E27FC236}">
                  <a16:creationId xmlns:a16="http://schemas.microsoft.com/office/drawing/2014/main" id="{11E6BE88-97B5-BD85-F129-53E3A6A6262F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124 w 304"/>
                <a:gd name="T1" fmla="*/ 0 h 490"/>
                <a:gd name="T2" fmla="*/ 0 w 304"/>
                <a:gd name="T3" fmla="*/ 0 h 490"/>
                <a:gd name="T4" fmla="*/ 0 w 304"/>
                <a:gd name="T5" fmla="*/ 490 h 490"/>
                <a:gd name="T6" fmla="*/ 124 w 304"/>
                <a:gd name="T7" fmla="*/ 490 h 490"/>
                <a:gd name="T8" fmla="*/ 124 w 304"/>
                <a:gd name="T9" fmla="*/ 280 h 490"/>
                <a:gd name="T10" fmla="*/ 242 w 304"/>
                <a:gd name="T11" fmla="*/ 280 h 490"/>
                <a:gd name="T12" fmla="*/ 225 w 304"/>
                <a:gd name="T13" fmla="*/ 221 h 490"/>
                <a:gd name="T14" fmla="*/ 235 w 304"/>
                <a:gd name="T15" fmla="*/ 190 h 490"/>
                <a:gd name="T16" fmla="*/ 124 w 304"/>
                <a:gd name="T17" fmla="*/ 190 h 490"/>
                <a:gd name="T18" fmla="*/ 124 w 304"/>
                <a:gd name="T19" fmla="*/ 0 h 490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60000 65536"/>
                <a:gd name="T28" fmla="*/ 0 60000 65536"/>
                <a:gd name="T29" fmla="*/ 0 60000 65536"/>
              </a:gdLst>
              <a:ahLst/>
              <a:cxnLst>
                <a:cxn ang="T20">
                  <a:pos x="T0" y="T1"/>
                </a:cxn>
                <a:cxn ang="T21">
                  <a:pos x="T2" y="T3"/>
                </a:cxn>
                <a:cxn ang="T22">
                  <a:pos x="T4" y="T5"/>
                </a:cxn>
                <a:cxn ang="T23">
                  <a:pos x="T6" y="T7"/>
                </a:cxn>
                <a:cxn ang="T24">
                  <a:pos x="T8" y="T9"/>
                </a:cxn>
                <a:cxn ang="T25">
                  <a:pos x="T10" y="T11"/>
                </a:cxn>
                <a:cxn ang="T26">
                  <a:pos x="T12" y="T13"/>
                </a:cxn>
                <a:cxn ang="T27">
                  <a:pos x="T14" y="T15"/>
                </a:cxn>
                <a:cxn ang="T28">
                  <a:pos x="T16" y="T17"/>
                </a:cxn>
                <a:cxn ang="T29">
                  <a:pos x="T18" y="T19"/>
                </a:cxn>
              </a:cxnLst>
              <a:rect l="0" t="0" r="r" b="b"/>
              <a:pathLst>
                <a:path w="304" h="490">
                  <a:moveTo>
                    <a:pt x="124" y="0"/>
                  </a:moveTo>
                  <a:lnTo>
                    <a:pt x="0" y="0"/>
                  </a:lnTo>
                  <a:lnTo>
                    <a:pt x="0" y="490"/>
                  </a:lnTo>
                  <a:lnTo>
                    <a:pt x="124" y="490"/>
                  </a:lnTo>
                  <a:lnTo>
                    <a:pt x="124" y="280"/>
                  </a:lnTo>
                  <a:lnTo>
                    <a:pt x="242" y="280"/>
                  </a:lnTo>
                  <a:lnTo>
                    <a:pt x="225" y="221"/>
                  </a:lnTo>
                  <a:lnTo>
                    <a:pt x="235" y="190"/>
                  </a:lnTo>
                  <a:lnTo>
                    <a:pt x="124" y="190"/>
                  </a:lnTo>
                  <a:lnTo>
                    <a:pt x="124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3" name="Freeform 5">
              <a:extLst>
                <a:ext uri="{FF2B5EF4-FFF2-40B4-BE49-F238E27FC236}">
                  <a16:creationId xmlns:a16="http://schemas.microsoft.com/office/drawing/2014/main" id="{40DE1520-8596-9809-D34D-D95B55BB1FD8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42 w 304"/>
                <a:gd name="T1" fmla="*/ 280 h 490"/>
                <a:gd name="T2" fmla="*/ 124 w 304"/>
                <a:gd name="T3" fmla="*/ 280 h 490"/>
                <a:gd name="T4" fmla="*/ 175 w 304"/>
                <a:gd name="T5" fmla="*/ 490 h 490"/>
                <a:gd name="T6" fmla="*/ 303 w 304"/>
                <a:gd name="T7" fmla="*/ 490 h 490"/>
                <a:gd name="T8" fmla="*/ 242 w 304"/>
                <a:gd name="T9" fmla="*/ 28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42" y="280"/>
                  </a:moveTo>
                  <a:lnTo>
                    <a:pt x="124" y="280"/>
                  </a:lnTo>
                  <a:lnTo>
                    <a:pt x="175" y="490"/>
                  </a:lnTo>
                  <a:lnTo>
                    <a:pt x="303" y="490"/>
                  </a:lnTo>
                  <a:lnTo>
                    <a:pt x="242" y="28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4" name="Freeform 6">
              <a:extLst>
                <a:ext uri="{FF2B5EF4-FFF2-40B4-BE49-F238E27FC236}">
                  <a16:creationId xmlns:a16="http://schemas.microsoft.com/office/drawing/2014/main" id="{D626BA41-204A-C54B-9123-A6C12F6B410D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97 w 304"/>
                <a:gd name="T1" fmla="*/ 0 h 490"/>
                <a:gd name="T2" fmla="*/ 180 w 304"/>
                <a:gd name="T3" fmla="*/ 0 h 490"/>
                <a:gd name="T4" fmla="*/ 124 w 304"/>
                <a:gd name="T5" fmla="*/ 190 h 490"/>
                <a:gd name="T6" fmla="*/ 235 w 304"/>
                <a:gd name="T7" fmla="*/ 190 h 490"/>
                <a:gd name="T8" fmla="*/ 297 w 304"/>
                <a:gd name="T9" fmla="*/ 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97" y="0"/>
                  </a:moveTo>
                  <a:lnTo>
                    <a:pt x="180" y="0"/>
                  </a:lnTo>
                  <a:lnTo>
                    <a:pt x="124" y="190"/>
                  </a:lnTo>
                  <a:lnTo>
                    <a:pt x="235" y="190"/>
                  </a:lnTo>
                  <a:lnTo>
                    <a:pt x="297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sp macro="" textlink="">
        <xdr:nvSpPr>
          <xdr:cNvPr id="3055" name="Freeform 7">
            <a:extLst>
              <a:ext uri="{FF2B5EF4-FFF2-40B4-BE49-F238E27FC236}">
                <a16:creationId xmlns:a16="http://schemas.microsoft.com/office/drawing/2014/main" id="{8B3B21AE-85B7-BD06-CD82-D73F6A1D2CCF}"/>
              </a:ext>
            </a:extLst>
          </xdr:cNvPr>
          <xdr:cNvSpPr>
            <a:spLocks/>
          </xdr:cNvSpPr>
        </xdr:nvSpPr>
        <xdr:spPr bwMode="auto">
          <a:xfrm>
            <a:off x="363" y="47"/>
            <a:ext cx="216" cy="490"/>
          </a:xfrm>
          <a:custGeom>
            <a:avLst/>
            <a:gdLst>
              <a:gd name="T0" fmla="*/ 207 w 216"/>
              <a:gd name="T1" fmla="*/ 0 h 490"/>
              <a:gd name="T2" fmla="*/ 0 w 216"/>
              <a:gd name="T3" fmla="*/ 0 h 490"/>
              <a:gd name="T4" fmla="*/ 0 w 216"/>
              <a:gd name="T5" fmla="*/ 490 h 490"/>
              <a:gd name="T6" fmla="*/ 215 w 216"/>
              <a:gd name="T7" fmla="*/ 490 h 490"/>
              <a:gd name="T8" fmla="*/ 215 w 216"/>
              <a:gd name="T9" fmla="*/ 391 h 490"/>
              <a:gd name="T10" fmla="*/ 124 w 216"/>
              <a:gd name="T11" fmla="*/ 391 h 490"/>
              <a:gd name="T12" fmla="*/ 124 w 216"/>
              <a:gd name="T13" fmla="*/ 284 h 490"/>
              <a:gd name="T14" fmla="*/ 202 w 216"/>
              <a:gd name="T15" fmla="*/ 284 h 490"/>
              <a:gd name="T16" fmla="*/ 202 w 216"/>
              <a:gd name="T17" fmla="*/ 191 h 490"/>
              <a:gd name="T18" fmla="*/ 124 w 216"/>
              <a:gd name="T19" fmla="*/ 191 h 490"/>
              <a:gd name="T20" fmla="*/ 124 w 216"/>
              <a:gd name="T21" fmla="*/ 98 h 490"/>
              <a:gd name="T22" fmla="*/ 207 w 216"/>
              <a:gd name="T23" fmla="*/ 98 h 490"/>
              <a:gd name="T24" fmla="*/ 207 w 216"/>
              <a:gd name="T25" fmla="*/ 0 h 490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216" h="490">
                <a:moveTo>
                  <a:pt x="207" y="0"/>
                </a:moveTo>
                <a:lnTo>
                  <a:pt x="0" y="0"/>
                </a:lnTo>
                <a:lnTo>
                  <a:pt x="0" y="490"/>
                </a:lnTo>
                <a:lnTo>
                  <a:pt x="215" y="490"/>
                </a:lnTo>
                <a:lnTo>
                  <a:pt x="215" y="391"/>
                </a:lnTo>
                <a:lnTo>
                  <a:pt x="124" y="391"/>
                </a:lnTo>
                <a:lnTo>
                  <a:pt x="124" y="284"/>
                </a:lnTo>
                <a:lnTo>
                  <a:pt x="202" y="284"/>
                </a:lnTo>
                <a:lnTo>
                  <a:pt x="202" y="191"/>
                </a:lnTo>
                <a:lnTo>
                  <a:pt x="124" y="191"/>
                </a:lnTo>
                <a:lnTo>
                  <a:pt x="124" y="98"/>
                </a:lnTo>
                <a:lnTo>
                  <a:pt x="207" y="98"/>
                </a:lnTo>
                <a:lnTo>
                  <a:pt x="20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6" name="Rectangle 3055">
            <a:extLst>
              <a:ext uri="{FF2B5EF4-FFF2-40B4-BE49-F238E27FC236}">
                <a16:creationId xmlns:a16="http://schemas.microsoft.com/office/drawing/2014/main" id="{5C7CF35E-BC37-D073-1335-32B921CF4159}"/>
              </a:ext>
            </a:extLst>
          </xdr:cNvPr>
          <xdr:cNvSpPr>
            <a:spLocks/>
          </xdr:cNvSpPr>
        </xdr:nvSpPr>
        <xdr:spPr bwMode="auto">
          <a:xfrm>
            <a:off x="426" y="237"/>
            <a:ext cx="181" cy="100"/>
          </a:xfrm>
          <a:prstGeom prst="rect">
            <a:avLst/>
          </a:prstGeom>
          <a:solidFill>
            <a:srgbClr val="FEDC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7" name="Rectangle 3056">
            <a:extLst>
              <a:ext uri="{FF2B5EF4-FFF2-40B4-BE49-F238E27FC236}">
                <a16:creationId xmlns:a16="http://schemas.microsoft.com/office/drawing/2014/main" id="{A931825A-0BD3-CFD2-5BF0-245E99F448C4}"/>
              </a:ext>
            </a:extLst>
          </xdr:cNvPr>
          <xdr:cNvSpPr>
            <a:spLocks/>
          </xdr:cNvSpPr>
        </xdr:nvSpPr>
        <xdr:spPr bwMode="auto">
          <a:xfrm>
            <a:off x="426" y="436"/>
            <a:ext cx="181" cy="100"/>
          </a:xfrm>
          <a:prstGeom prst="rect">
            <a:avLst/>
          </a:prstGeom>
          <a:solidFill>
            <a:srgbClr val="0F91D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8" name="Rectangle 3057">
            <a:extLst>
              <a:ext uri="{FF2B5EF4-FFF2-40B4-BE49-F238E27FC236}">
                <a16:creationId xmlns:a16="http://schemas.microsoft.com/office/drawing/2014/main" id="{861F43D2-BF07-208B-283F-DB5FB98C2105}"/>
              </a:ext>
            </a:extLst>
          </xdr:cNvPr>
          <xdr:cNvSpPr>
            <a:spLocks/>
          </xdr:cNvSpPr>
        </xdr:nvSpPr>
        <xdr:spPr bwMode="auto">
          <a:xfrm>
            <a:off x="426" y="47"/>
            <a:ext cx="181" cy="100"/>
          </a:xfrm>
          <a:prstGeom prst="rect">
            <a:avLst/>
          </a:prstGeom>
          <a:solidFill>
            <a:srgbClr val="E01F2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9" name="Freeform 11">
            <a:extLst>
              <a:ext uri="{FF2B5EF4-FFF2-40B4-BE49-F238E27FC236}">
                <a16:creationId xmlns:a16="http://schemas.microsoft.com/office/drawing/2014/main" id="{5B2F48A3-E858-0235-45C0-6584D903B7B2}"/>
              </a:ext>
            </a:extLst>
          </xdr:cNvPr>
          <xdr:cNvSpPr>
            <a:spLocks/>
          </xdr:cNvSpPr>
        </xdr:nvSpPr>
        <xdr:spPr bwMode="auto">
          <a:xfrm>
            <a:off x="636" y="37"/>
            <a:ext cx="284" cy="510"/>
          </a:xfrm>
          <a:custGeom>
            <a:avLst/>
            <a:gdLst>
              <a:gd name="T0" fmla="*/ 142 w 284"/>
              <a:gd name="T1" fmla="*/ 0 h 510"/>
              <a:gd name="T2" fmla="*/ 123 w 284"/>
              <a:gd name="T3" fmla="*/ 1 h 510"/>
              <a:gd name="T4" fmla="*/ 104 w 284"/>
              <a:gd name="T5" fmla="*/ 4 h 510"/>
              <a:gd name="T6" fmla="*/ 85 w 284"/>
              <a:gd name="T7" fmla="*/ 9 h 510"/>
              <a:gd name="T8" fmla="*/ 64 w 284"/>
              <a:gd name="T9" fmla="*/ 18 h 510"/>
              <a:gd name="T10" fmla="*/ 48 w 284"/>
              <a:gd name="T11" fmla="*/ 28 h 510"/>
              <a:gd name="T12" fmla="*/ 34 w 284"/>
              <a:gd name="T13" fmla="*/ 41 h 510"/>
              <a:gd name="T14" fmla="*/ 20 w 284"/>
              <a:gd name="T15" fmla="*/ 59 h 510"/>
              <a:gd name="T16" fmla="*/ 12 w 284"/>
              <a:gd name="T17" fmla="*/ 74 h 510"/>
              <a:gd name="T18" fmla="*/ 6 w 284"/>
              <a:gd name="T19" fmla="*/ 93 h 510"/>
              <a:gd name="T20" fmla="*/ 1 w 284"/>
              <a:gd name="T21" fmla="*/ 118 h 510"/>
              <a:gd name="T22" fmla="*/ 0 w 284"/>
              <a:gd name="T23" fmla="*/ 136 h 510"/>
              <a:gd name="T24" fmla="*/ 0 w 284"/>
              <a:gd name="T25" fmla="*/ 158 h 510"/>
              <a:gd name="T26" fmla="*/ 0 w 284"/>
              <a:gd name="T27" fmla="*/ 332 h 510"/>
              <a:gd name="T28" fmla="*/ 0 w 284"/>
              <a:gd name="T29" fmla="*/ 354 h 510"/>
              <a:gd name="T30" fmla="*/ 1 w 284"/>
              <a:gd name="T31" fmla="*/ 374 h 510"/>
              <a:gd name="T32" fmla="*/ 4 w 284"/>
              <a:gd name="T33" fmla="*/ 394 h 510"/>
              <a:gd name="T34" fmla="*/ 7 w 284"/>
              <a:gd name="T35" fmla="*/ 412 h 510"/>
              <a:gd name="T36" fmla="*/ 12 w 284"/>
              <a:gd name="T37" fmla="*/ 431 h 510"/>
              <a:gd name="T38" fmla="*/ 18 w 284"/>
              <a:gd name="T39" fmla="*/ 450 h 510"/>
              <a:gd name="T40" fmla="*/ 29 w 284"/>
              <a:gd name="T41" fmla="*/ 466 h 510"/>
              <a:gd name="T42" fmla="*/ 44 w 284"/>
              <a:gd name="T43" fmla="*/ 480 h 510"/>
              <a:gd name="T44" fmla="*/ 64 w 284"/>
              <a:gd name="T45" fmla="*/ 493 h 510"/>
              <a:gd name="T46" fmla="*/ 79 w 284"/>
              <a:gd name="T47" fmla="*/ 499 h 510"/>
              <a:gd name="T48" fmla="*/ 96 w 284"/>
              <a:gd name="T49" fmla="*/ 504 h 510"/>
              <a:gd name="T50" fmla="*/ 115 w 284"/>
              <a:gd name="T51" fmla="*/ 507 h 510"/>
              <a:gd name="T52" fmla="*/ 138 w 284"/>
              <a:gd name="T53" fmla="*/ 509 h 510"/>
              <a:gd name="T54" fmla="*/ 165 w 284"/>
              <a:gd name="T55" fmla="*/ 509 h 510"/>
              <a:gd name="T56" fmla="*/ 186 w 284"/>
              <a:gd name="T57" fmla="*/ 506 h 510"/>
              <a:gd name="T58" fmla="*/ 205 w 284"/>
              <a:gd name="T59" fmla="*/ 501 h 510"/>
              <a:gd name="T60" fmla="*/ 223 w 284"/>
              <a:gd name="T61" fmla="*/ 493 h 510"/>
              <a:gd name="T62" fmla="*/ 241 w 284"/>
              <a:gd name="T63" fmla="*/ 483 h 510"/>
              <a:gd name="T64" fmla="*/ 255 w 284"/>
              <a:gd name="T65" fmla="*/ 471 h 510"/>
              <a:gd name="T66" fmla="*/ 268 w 284"/>
              <a:gd name="T67" fmla="*/ 456 h 510"/>
              <a:gd name="T68" fmla="*/ 278 w 284"/>
              <a:gd name="T69" fmla="*/ 438 h 510"/>
              <a:gd name="T70" fmla="*/ 283 w 284"/>
              <a:gd name="T71" fmla="*/ 426 h 510"/>
              <a:gd name="T72" fmla="*/ 137 w 284"/>
              <a:gd name="T73" fmla="*/ 426 h 510"/>
              <a:gd name="T74" fmla="*/ 131 w 284"/>
              <a:gd name="T75" fmla="*/ 423 h 510"/>
              <a:gd name="T76" fmla="*/ 127 w 284"/>
              <a:gd name="T77" fmla="*/ 412 h 510"/>
              <a:gd name="T78" fmla="*/ 125 w 284"/>
              <a:gd name="T79" fmla="*/ 395 h 510"/>
              <a:gd name="T80" fmla="*/ 124 w 284"/>
              <a:gd name="T81" fmla="*/ 374 h 510"/>
              <a:gd name="T82" fmla="*/ 124 w 284"/>
              <a:gd name="T83" fmla="*/ 130 h 510"/>
              <a:gd name="T84" fmla="*/ 125 w 284"/>
              <a:gd name="T85" fmla="*/ 108 h 510"/>
              <a:gd name="T86" fmla="*/ 128 w 284"/>
              <a:gd name="T87" fmla="*/ 94 h 510"/>
              <a:gd name="T88" fmla="*/ 131 w 284"/>
              <a:gd name="T89" fmla="*/ 86 h 510"/>
              <a:gd name="T90" fmla="*/ 137 w 284"/>
              <a:gd name="T91" fmla="*/ 83 h 510"/>
              <a:gd name="T92" fmla="*/ 284 w 284"/>
              <a:gd name="T93" fmla="*/ 83 h 510"/>
              <a:gd name="T94" fmla="*/ 281 w 284"/>
              <a:gd name="T95" fmla="*/ 72 h 510"/>
              <a:gd name="T96" fmla="*/ 273 w 284"/>
              <a:gd name="T97" fmla="*/ 57 h 510"/>
              <a:gd name="T98" fmla="*/ 262 w 284"/>
              <a:gd name="T99" fmla="*/ 43 h 510"/>
              <a:gd name="T100" fmla="*/ 245 w 284"/>
              <a:gd name="T101" fmla="*/ 29 h 510"/>
              <a:gd name="T102" fmla="*/ 223 w 284"/>
              <a:gd name="T103" fmla="*/ 15 h 510"/>
              <a:gd name="T104" fmla="*/ 206 w 284"/>
              <a:gd name="T105" fmla="*/ 8 h 510"/>
              <a:gd name="T106" fmla="*/ 187 w 284"/>
              <a:gd name="T107" fmla="*/ 3 h 510"/>
              <a:gd name="T108" fmla="*/ 166 w 284"/>
              <a:gd name="T109" fmla="*/ 0 h 510"/>
              <a:gd name="T110" fmla="*/ 142 w 284"/>
              <a:gd name="T111" fmla="*/ 0 h 510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0" t="0" r="r" b="b"/>
            <a:pathLst>
              <a:path w="284" h="510">
                <a:moveTo>
                  <a:pt x="142" y="0"/>
                </a:moveTo>
                <a:lnTo>
                  <a:pt x="123" y="1"/>
                </a:lnTo>
                <a:lnTo>
                  <a:pt x="104" y="4"/>
                </a:lnTo>
                <a:lnTo>
                  <a:pt x="85" y="9"/>
                </a:lnTo>
                <a:lnTo>
                  <a:pt x="64" y="18"/>
                </a:lnTo>
                <a:lnTo>
                  <a:pt x="48" y="28"/>
                </a:lnTo>
                <a:lnTo>
                  <a:pt x="34" y="41"/>
                </a:lnTo>
                <a:lnTo>
                  <a:pt x="20" y="59"/>
                </a:lnTo>
                <a:lnTo>
                  <a:pt x="12" y="74"/>
                </a:lnTo>
                <a:lnTo>
                  <a:pt x="6" y="93"/>
                </a:lnTo>
                <a:lnTo>
                  <a:pt x="1" y="118"/>
                </a:lnTo>
                <a:lnTo>
                  <a:pt x="0" y="136"/>
                </a:lnTo>
                <a:lnTo>
                  <a:pt x="0" y="158"/>
                </a:lnTo>
                <a:lnTo>
                  <a:pt x="0" y="332"/>
                </a:lnTo>
                <a:lnTo>
                  <a:pt x="0" y="354"/>
                </a:lnTo>
                <a:lnTo>
                  <a:pt x="1" y="374"/>
                </a:lnTo>
                <a:lnTo>
                  <a:pt x="4" y="394"/>
                </a:lnTo>
                <a:lnTo>
                  <a:pt x="7" y="412"/>
                </a:lnTo>
                <a:lnTo>
                  <a:pt x="12" y="431"/>
                </a:lnTo>
                <a:lnTo>
                  <a:pt x="18" y="450"/>
                </a:lnTo>
                <a:lnTo>
                  <a:pt x="29" y="466"/>
                </a:lnTo>
                <a:lnTo>
                  <a:pt x="44" y="480"/>
                </a:lnTo>
                <a:lnTo>
                  <a:pt x="64" y="493"/>
                </a:lnTo>
                <a:lnTo>
                  <a:pt x="79" y="499"/>
                </a:lnTo>
                <a:lnTo>
                  <a:pt x="96" y="504"/>
                </a:lnTo>
                <a:lnTo>
                  <a:pt x="115" y="507"/>
                </a:lnTo>
                <a:lnTo>
                  <a:pt x="138" y="509"/>
                </a:lnTo>
                <a:lnTo>
                  <a:pt x="165" y="509"/>
                </a:lnTo>
                <a:lnTo>
                  <a:pt x="186" y="506"/>
                </a:lnTo>
                <a:lnTo>
                  <a:pt x="205" y="501"/>
                </a:lnTo>
                <a:lnTo>
                  <a:pt x="223" y="493"/>
                </a:lnTo>
                <a:lnTo>
                  <a:pt x="241" y="483"/>
                </a:lnTo>
                <a:lnTo>
                  <a:pt x="255" y="471"/>
                </a:lnTo>
                <a:lnTo>
                  <a:pt x="268" y="456"/>
                </a:lnTo>
                <a:lnTo>
                  <a:pt x="278" y="438"/>
                </a:lnTo>
                <a:lnTo>
                  <a:pt x="283" y="426"/>
                </a:lnTo>
                <a:lnTo>
                  <a:pt x="137" y="426"/>
                </a:lnTo>
                <a:lnTo>
                  <a:pt x="131" y="423"/>
                </a:lnTo>
                <a:lnTo>
                  <a:pt x="127" y="412"/>
                </a:lnTo>
                <a:lnTo>
                  <a:pt x="125" y="395"/>
                </a:lnTo>
                <a:lnTo>
                  <a:pt x="124" y="374"/>
                </a:lnTo>
                <a:lnTo>
                  <a:pt x="124" y="130"/>
                </a:lnTo>
                <a:lnTo>
                  <a:pt x="125" y="108"/>
                </a:lnTo>
                <a:lnTo>
                  <a:pt x="128" y="94"/>
                </a:lnTo>
                <a:lnTo>
                  <a:pt x="131" y="86"/>
                </a:lnTo>
                <a:lnTo>
                  <a:pt x="137" y="83"/>
                </a:lnTo>
                <a:lnTo>
                  <a:pt x="284" y="83"/>
                </a:lnTo>
                <a:lnTo>
                  <a:pt x="281" y="72"/>
                </a:lnTo>
                <a:lnTo>
                  <a:pt x="273" y="57"/>
                </a:lnTo>
                <a:lnTo>
                  <a:pt x="262" y="43"/>
                </a:lnTo>
                <a:lnTo>
                  <a:pt x="245" y="29"/>
                </a:lnTo>
                <a:lnTo>
                  <a:pt x="223" y="15"/>
                </a:lnTo>
                <a:lnTo>
                  <a:pt x="206" y="8"/>
                </a:lnTo>
                <a:lnTo>
                  <a:pt x="187" y="3"/>
                </a:lnTo>
                <a:lnTo>
                  <a:pt x="166" y="0"/>
                </a:lnTo>
                <a:lnTo>
                  <a:pt x="142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0" name="Freeform 12">
            <a:extLst>
              <a:ext uri="{FF2B5EF4-FFF2-40B4-BE49-F238E27FC236}">
                <a16:creationId xmlns:a16="http://schemas.microsoft.com/office/drawing/2014/main" id="{59C9CEBE-4879-D088-0395-78784552E12F}"/>
              </a:ext>
            </a:extLst>
          </xdr:cNvPr>
          <xdr:cNvSpPr>
            <a:spLocks/>
          </xdr:cNvSpPr>
        </xdr:nvSpPr>
        <xdr:spPr bwMode="auto">
          <a:xfrm>
            <a:off x="792" y="369"/>
            <a:ext cx="138" cy="95"/>
          </a:xfrm>
          <a:custGeom>
            <a:avLst/>
            <a:gdLst>
              <a:gd name="T0" fmla="*/ 137 w 138"/>
              <a:gd name="T1" fmla="*/ 0 h 95"/>
              <a:gd name="T2" fmla="*/ 13 w 138"/>
              <a:gd name="T3" fmla="*/ 0 h 95"/>
              <a:gd name="T4" fmla="*/ 12 w 138"/>
              <a:gd name="T5" fmla="*/ 49 h 95"/>
              <a:gd name="T6" fmla="*/ 11 w 138"/>
              <a:gd name="T7" fmla="*/ 71 h 95"/>
              <a:gd name="T8" fmla="*/ 8 w 138"/>
              <a:gd name="T9" fmla="*/ 84 h 95"/>
              <a:gd name="T10" fmla="*/ 6 w 138"/>
              <a:gd name="T11" fmla="*/ 91 h 95"/>
              <a:gd name="T12" fmla="*/ 0 w 138"/>
              <a:gd name="T13" fmla="*/ 95 h 95"/>
              <a:gd name="T14" fmla="*/ 126 w 138"/>
              <a:gd name="T15" fmla="*/ 95 h 95"/>
              <a:gd name="T16" fmla="*/ 130 w 138"/>
              <a:gd name="T17" fmla="*/ 85 h 95"/>
              <a:gd name="T18" fmla="*/ 133 w 138"/>
              <a:gd name="T19" fmla="*/ 69 h 95"/>
              <a:gd name="T20" fmla="*/ 135 w 138"/>
              <a:gd name="T21" fmla="*/ 49 h 95"/>
              <a:gd name="T22" fmla="*/ 136 w 138"/>
              <a:gd name="T23" fmla="*/ 26 h 95"/>
              <a:gd name="T24" fmla="*/ 137 w 138"/>
              <a:gd name="T25" fmla="*/ 0 h 95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138" h="95">
                <a:moveTo>
                  <a:pt x="137" y="0"/>
                </a:moveTo>
                <a:lnTo>
                  <a:pt x="13" y="0"/>
                </a:lnTo>
                <a:lnTo>
                  <a:pt x="12" y="49"/>
                </a:lnTo>
                <a:lnTo>
                  <a:pt x="11" y="71"/>
                </a:lnTo>
                <a:lnTo>
                  <a:pt x="8" y="84"/>
                </a:lnTo>
                <a:lnTo>
                  <a:pt x="6" y="91"/>
                </a:lnTo>
                <a:lnTo>
                  <a:pt x="0" y="95"/>
                </a:lnTo>
                <a:lnTo>
                  <a:pt x="126" y="95"/>
                </a:lnTo>
                <a:lnTo>
                  <a:pt x="130" y="85"/>
                </a:lnTo>
                <a:lnTo>
                  <a:pt x="133" y="69"/>
                </a:lnTo>
                <a:lnTo>
                  <a:pt x="135" y="49"/>
                </a:lnTo>
                <a:lnTo>
                  <a:pt x="136" y="26"/>
                </a:lnTo>
                <a:lnTo>
                  <a:pt x="13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1" name="Freeform 13">
            <a:extLst>
              <a:ext uri="{FF2B5EF4-FFF2-40B4-BE49-F238E27FC236}">
                <a16:creationId xmlns:a16="http://schemas.microsoft.com/office/drawing/2014/main" id="{705826C1-3614-412C-3D56-9028DE064880}"/>
              </a:ext>
            </a:extLst>
          </xdr:cNvPr>
          <xdr:cNvSpPr>
            <a:spLocks/>
          </xdr:cNvSpPr>
        </xdr:nvSpPr>
        <xdr:spPr bwMode="auto">
          <a:xfrm>
            <a:off x="793" y="120"/>
            <a:ext cx="137" cy="103"/>
          </a:xfrm>
          <a:custGeom>
            <a:avLst/>
            <a:gdLst>
              <a:gd name="T0" fmla="*/ 127 w 137"/>
              <a:gd name="T1" fmla="*/ 0 h 103"/>
              <a:gd name="T2" fmla="*/ 0 w 137"/>
              <a:gd name="T3" fmla="*/ 0 h 103"/>
              <a:gd name="T4" fmla="*/ 5 w 137"/>
              <a:gd name="T5" fmla="*/ 3 h 103"/>
              <a:gd name="T6" fmla="*/ 9 w 137"/>
              <a:gd name="T7" fmla="*/ 12 h 103"/>
              <a:gd name="T8" fmla="*/ 11 w 137"/>
              <a:gd name="T9" fmla="*/ 28 h 103"/>
              <a:gd name="T10" fmla="*/ 12 w 137"/>
              <a:gd name="T11" fmla="*/ 53 h 103"/>
              <a:gd name="T12" fmla="*/ 12 w 137"/>
              <a:gd name="T13" fmla="*/ 102 h 103"/>
              <a:gd name="T14" fmla="*/ 136 w 137"/>
              <a:gd name="T15" fmla="*/ 102 h 103"/>
              <a:gd name="T16" fmla="*/ 136 w 137"/>
              <a:gd name="T17" fmla="*/ 86 h 103"/>
              <a:gd name="T18" fmla="*/ 136 w 137"/>
              <a:gd name="T19" fmla="*/ 62 h 103"/>
              <a:gd name="T20" fmla="*/ 134 w 137"/>
              <a:gd name="T21" fmla="*/ 41 h 103"/>
              <a:gd name="T22" fmla="*/ 132 w 137"/>
              <a:gd name="T23" fmla="*/ 21 h 103"/>
              <a:gd name="T24" fmla="*/ 128 w 137"/>
              <a:gd name="T25" fmla="*/ 4 h 103"/>
              <a:gd name="T26" fmla="*/ 127 w 137"/>
              <a:gd name="T27" fmla="*/ 0 h 103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</a:gdLst>
            <a:ahLst/>
            <a:cxnLst>
              <a:cxn ang="T28">
                <a:pos x="T0" y="T1"/>
              </a:cxn>
              <a:cxn ang="T29">
                <a:pos x="T2" y="T3"/>
              </a:cxn>
              <a:cxn ang="T30">
                <a:pos x="T4" y="T5"/>
              </a:cxn>
              <a:cxn ang="T31">
                <a:pos x="T6" y="T7"/>
              </a:cxn>
              <a:cxn ang="T32">
                <a:pos x="T8" y="T9"/>
              </a:cxn>
              <a:cxn ang="T33">
                <a:pos x="T10" y="T11"/>
              </a:cxn>
              <a:cxn ang="T34">
                <a:pos x="T12" y="T13"/>
              </a:cxn>
              <a:cxn ang="T35">
                <a:pos x="T14" y="T15"/>
              </a:cxn>
              <a:cxn ang="T36">
                <a:pos x="T16" y="T17"/>
              </a:cxn>
              <a:cxn ang="T37">
                <a:pos x="T18" y="T19"/>
              </a:cxn>
              <a:cxn ang="T38">
                <a:pos x="T20" y="T21"/>
              </a:cxn>
              <a:cxn ang="T39">
                <a:pos x="T22" y="T23"/>
              </a:cxn>
              <a:cxn ang="T40">
                <a:pos x="T24" y="T25"/>
              </a:cxn>
              <a:cxn ang="T41">
                <a:pos x="T26" y="T27"/>
              </a:cxn>
            </a:cxnLst>
            <a:rect l="0" t="0" r="r" b="b"/>
            <a:pathLst>
              <a:path w="137" h="103">
                <a:moveTo>
                  <a:pt x="127" y="0"/>
                </a:moveTo>
                <a:lnTo>
                  <a:pt x="0" y="0"/>
                </a:lnTo>
                <a:lnTo>
                  <a:pt x="5" y="3"/>
                </a:lnTo>
                <a:lnTo>
                  <a:pt x="9" y="12"/>
                </a:lnTo>
                <a:lnTo>
                  <a:pt x="11" y="28"/>
                </a:lnTo>
                <a:lnTo>
                  <a:pt x="12" y="53"/>
                </a:lnTo>
                <a:lnTo>
                  <a:pt x="12" y="102"/>
                </a:lnTo>
                <a:lnTo>
                  <a:pt x="136" y="102"/>
                </a:lnTo>
                <a:lnTo>
                  <a:pt x="136" y="86"/>
                </a:lnTo>
                <a:lnTo>
                  <a:pt x="136" y="62"/>
                </a:lnTo>
                <a:lnTo>
                  <a:pt x="134" y="41"/>
                </a:lnTo>
                <a:lnTo>
                  <a:pt x="132" y="21"/>
                </a:lnTo>
                <a:lnTo>
                  <a:pt x="128" y="4"/>
                </a:lnTo>
                <a:lnTo>
                  <a:pt x="12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</xdr:grpSp>
    <xdr:clientData/>
  </xdr:twoCellAnchor>
  <xdr:twoCellAnchor>
    <xdr:from>
      <xdr:col>39</xdr:col>
      <xdr:colOff>0</xdr:colOff>
      <xdr:row>163</xdr:row>
      <xdr:rowOff>0</xdr:rowOff>
    </xdr:from>
    <xdr:to>
      <xdr:col>44</xdr:col>
      <xdr:colOff>123714</xdr:colOff>
      <xdr:row>164</xdr:row>
      <xdr:rowOff>57478</xdr:rowOff>
    </xdr:to>
    <xdr:sp macro="" textlink="">
      <xdr:nvSpPr>
        <xdr:cNvPr id="3065" name="Rectangle 3064">
          <a:extLst>
            <a:ext uri="{FF2B5EF4-FFF2-40B4-BE49-F238E27FC236}">
              <a16:creationId xmlns:a16="http://schemas.microsoft.com/office/drawing/2014/main" id="{5E5EB0DC-FB2A-457B-910D-22D8504F61B0}"/>
            </a:ext>
          </a:extLst>
        </xdr:cNvPr>
        <xdr:cNvSpPr/>
      </xdr:nvSpPr>
      <xdr:spPr>
        <a:xfrm>
          <a:off x="11525250" y="28555950"/>
          <a:ext cx="1552464" cy="219403"/>
        </a:xfrm>
        <a:prstGeom prst="rect">
          <a:avLst/>
        </a:prstGeom>
      </xdr:spPr>
      <xdr:txBody>
        <a:bodyPr wrap="square">
          <a:sp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defTabSz="914377">
            <a:defRPr/>
          </a:pPr>
          <a:r>
            <a:rPr lang="en-US" sz="900">
              <a:solidFill>
                <a:prstClr val="black"/>
              </a:solidFill>
            </a:rPr>
            <a:t>*Includes EPC and Supply</a:t>
          </a:r>
        </a:p>
      </xdr:txBody>
    </xdr:sp>
    <xdr:clientData/>
  </xdr:twoCellAnchor>
  <xdr:twoCellAnchor>
    <xdr:from>
      <xdr:col>26</xdr:col>
      <xdr:colOff>113883</xdr:colOff>
      <xdr:row>39</xdr:row>
      <xdr:rowOff>134589</xdr:rowOff>
    </xdr:from>
    <xdr:to>
      <xdr:col>26</xdr:col>
      <xdr:colOff>209134</xdr:colOff>
      <xdr:row>41</xdr:row>
      <xdr:rowOff>39338</xdr:rowOff>
    </xdr:to>
    <xdr:cxnSp macro="">
      <xdr:nvCxnSpPr>
        <xdr:cNvPr id="3066" name="Elbow Connector 55">
          <a:extLst>
            <a:ext uri="{FF2B5EF4-FFF2-40B4-BE49-F238E27FC236}">
              <a16:creationId xmlns:a16="http://schemas.microsoft.com/office/drawing/2014/main" id="{8E2962FA-39FE-49E5-871F-9809F1F6CA18}"/>
            </a:ext>
          </a:extLst>
        </xdr:cNvPr>
        <xdr:cNvCxnSpPr/>
      </xdr:nvCxnSpPr>
      <xdr:spPr>
        <a:xfrm rot="16200000" flipH="1">
          <a:off x="7653129" y="756615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103530</xdr:colOff>
      <xdr:row>39</xdr:row>
      <xdr:rowOff>82824</xdr:rowOff>
    </xdr:from>
    <xdr:to>
      <xdr:col>28</xdr:col>
      <xdr:colOff>198781</xdr:colOff>
      <xdr:row>40</xdr:row>
      <xdr:rowOff>173931</xdr:rowOff>
    </xdr:to>
    <xdr:cxnSp macro="">
      <xdr:nvCxnSpPr>
        <xdr:cNvPr id="3067" name="Elbow Connector 55">
          <a:extLst>
            <a:ext uri="{FF2B5EF4-FFF2-40B4-BE49-F238E27FC236}">
              <a16:creationId xmlns:a16="http://schemas.microsoft.com/office/drawing/2014/main" id="{D207B1C0-71F6-4013-B1E5-F4A8FF7AC387}"/>
            </a:ext>
          </a:extLst>
        </xdr:cNvPr>
        <xdr:cNvCxnSpPr/>
      </xdr:nvCxnSpPr>
      <xdr:spPr>
        <a:xfrm rot="16200000" flipH="1">
          <a:off x="8274325" y="7514393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113883</xdr:colOff>
      <xdr:row>39</xdr:row>
      <xdr:rowOff>93177</xdr:rowOff>
    </xdr:from>
    <xdr:to>
      <xdr:col>30</xdr:col>
      <xdr:colOff>209134</xdr:colOff>
      <xdr:row>40</xdr:row>
      <xdr:rowOff>184284</xdr:rowOff>
    </xdr:to>
    <xdr:cxnSp macro="">
      <xdr:nvCxnSpPr>
        <xdr:cNvPr id="3068" name="Elbow Connector 55">
          <a:extLst>
            <a:ext uri="{FF2B5EF4-FFF2-40B4-BE49-F238E27FC236}">
              <a16:creationId xmlns:a16="http://schemas.microsoft.com/office/drawing/2014/main" id="{3232DABC-9AC3-457D-A43D-065FBCA27BCB}"/>
            </a:ext>
          </a:extLst>
        </xdr:cNvPr>
        <xdr:cNvCxnSpPr/>
      </xdr:nvCxnSpPr>
      <xdr:spPr>
        <a:xfrm rot="16200000" flipH="1">
          <a:off x="8864461" y="752474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103532</xdr:colOff>
      <xdr:row>47</xdr:row>
      <xdr:rowOff>113887</xdr:rowOff>
    </xdr:from>
    <xdr:to>
      <xdr:col>4</xdr:col>
      <xdr:colOff>198783</xdr:colOff>
      <xdr:row>49</xdr:row>
      <xdr:rowOff>18636</xdr:rowOff>
    </xdr:to>
    <xdr:cxnSp macro="">
      <xdr:nvCxnSpPr>
        <xdr:cNvPr id="3036" name="Elbow Connector 55">
          <a:extLst>
            <a:ext uri="{FF2B5EF4-FFF2-40B4-BE49-F238E27FC236}">
              <a16:creationId xmlns:a16="http://schemas.microsoft.com/office/drawing/2014/main" id="{5D508FD6-8300-48E7-A02A-B33073AE1EE1}"/>
            </a:ext>
          </a:extLst>
        </xdr:cNvPr>
        <xdr:cNvCxnSpPr/>
      </xdr:nvCxnSpPr>
      <xdr:spPr>
        <a:xfrm rot="16200000" flipH="1">
          <a:off x="1120224" y="903632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144946</xdr:colOff>
      <xdr:row>47</xdr:row>
      <xdr:rowOff>93179</xdr:rowOff>
    </xdr:from>
    <xdr:to>
      <xdr:col>6</xdr:col>
      <xdr:colOff>240197</xdr:colOff>
      <xdr:row>48</xdr:row>
      <xdr:rowOff>184287</xdr:rowOff>
    </xdr:to>
    <xdr:cxnSp macro="">
      <xdr:nvCxnSpPr>
        <xdr:cNvPr id="3069" name="Elbow Connector 55">
          <a:extLst>
            <a:ext uri="{FF2B5EF4-FFF2-40B4-BE49-F238E27FC236}">
              <a16:creationId xmlns:a16="http://schemas.microsoft.com/office/drawing/2014/main" id="{A573014E-E7C7-466A-8C23-22227FEE5341}"/>
            </a:ext>
          </a:extLst>
        </xdr:cNvPr>
        <xdr:cNvCxnSpPr/>
      </xdr:nvCxnSpPr>
      <xdr:spPr>
        <a:xfrm rot="16200000" flipH="1">
          <a:off x="1782834" y="901561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116628</xdr:colOff>
      <xdr:row>23</xdr:row>
      <xdr:rowOff>68033</xdr:rowOff>
    </xdr:from>
    <xdr:to>
      <xdr:col>44</xdr:col>
      <xdr:colOff>211879</xdr:colOff>
      <xdr:row>24</xdr:row>
      <xdr:rowOff>167170</xdr:rowOff>
    </xdr:to>
    <xdr:cxnSp macro="">
      <xdr:nvCxnSpPr>
        <xdr:cNvPr id="3074" name="Elbow Connector 55">
          <a:extLst>
            <a:ext uri="{FF2B5EF4-FFF2-40B4-BE49-F238E27FC236}">
              <a16:creationId xmlns:a16="http://schemas.microsoft.com/office/drawing/2014/main" id="{DC52408A-3B37-4874-A825-B8E46E27BD7B}"/>
            </a:ext>
          </a:extLst>
        </xdr:cNvPr>
        <xdr:cNvCxnSpPr/>
      </xdr:nvCxnSpPr>
      <xdr:spPr>
        <a:xfrm rot="16200000" flipH="1">
          <a:off x="13070629" y="467696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126351</xdr:colOff>
      <xdr:row>31</xdr:row>
      <xdr:rowOff>68033</xdr:rowOff>
    </xdr:from>
    <xdr:to>
      <xdr:col>4</xdr:col>
      <xdr:colOff>221602</xdr:colOff>
      <xdr:row>32</xdr:row>
      <xdr:rowOff>167170</xdr:rowOff>
    </xdr:to>
    <xdr:cxnSp macro="">
      <xdr:nvCxnSpPr>
        <xdr:cNvPr id="3075" name="Elbow Connector 55">
          <a:extLst>
            <a:ext uri="{FF2B5EF4-FFF2-40B4-BE49-F238E27FC236}">
              <a16:creationId xmlns:a16="http://schemas.microsoft.com/office/drawing/2014/main" id="{0DDD5E99-534A-4D5F-99DC-EE3A9BE0C4B7}"/>
            </a:ext>
          </a:extLst>
        </xdr:cNvPr>
        <xdr:cNvCxnSpPr/>
      </xdr:nvCxnSpPr>
      <xdr:spPr>
        <a:xfrm rot="16200000" flipH="1">
          <a:off x="1174102" y="62320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136073</xdr:colOff>
      <xdr:row>31</xdr:row>
      <xdr:rowOff>87471</xdr:rowOff>
    </xdr:from>
    <xdr:to>
      <xdr:col>12</xdr:col>
      <xdr:colOff>231324</xdr:colOff>
      <xdr:row>32</xdr:row>
      <xdr:rowOff>186608</xdr:rowOff>
    </xdr:to>
    <xdr:cxnSp macro="">
      <xdr:nvCxnSpPr>
        <xdr:cNvPr id="3076" name="Elbow Connector 55">
          <a:extLst>
            <a:ext uri="{FF2B5EF4-FFF2-40B4-BE49-F238E27FC236}">
              <a16:creationId xmlns:a16="http://schemas.microsoft.com/office/drawing/2014/main" id="{A09A7C21-FC50-4C4D-BF28-1FD55A0293B2}"/>
            </a:ext>
          </a:extLst>
        </xdr:cNvPr>
        <xdr:cNvCxnSpPr/>
      </xdr:nvCxnSpPr>
      <xdr:spPr>
        <a:xfrm rot="16200000" flipH="1">
          <a:off x="3730303" y="625150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136067</xdr:colOff>
      <xdr:row>39</xdr:row>
      <xdr:rowOff>97190</xdr:rowOff>
    </xdr:from>
    <xdr:to>
      <xdr:col>8</xdr:col>
      <xdr:colOff>231318</xdr:colOff>
      <xdr:row>41</xdr:row>
      <xdr:rowOff>1939</xdr:rowOff>
    </xdr:to>
    <xdr:cxnSp macro="">
      <xdr:nvCxnSpPr>
        <xdr:cNvPr id="3077" name="Elbow Connector 55">
          <a:extLst>
            <a:ext uri="{FF2B5EF4-FFF2-40B4-BE49-F238E27FC236}">
              <a16:creationId xmlns:a16="http://schemas.microsoft.com/office/drawing/2014/main" id="{C14BDD77-B09F-40C1-8E04-731958D7149C}"/>
            </a:ext>
          </a:extLst>
        </xdr:cNvPr>
        <xdr:cNvCxnSpPr/>
      </xdr:nvCxnSpPr>
      <xdr:spPr>
        <a:xfrm rot="16200000" flipH="1">
          <a:off x="2457058" y="781632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126347</xdr:colOff>
      <xdr:row>31</xdr:row>
      <xdr:rowOff>87471</xdr:rowOff>
    </xdr:from>
    <xdr:to>
      <xdr:col>10</xdr:col>
      <xdr:colOff>221598</xdr:colOff>
      <xdr:row>32</xdr:row>
      <xdr:rowOff>186608</xdr:rowOff>
    </xdr:to>
    <xdr:cxnSp macro="">
      <xdr:nvCxnSpPr>
        <xdr:cNvPr id="3041" name="Elbow Connector 55">
          <a:extLst>
            <a:ext uri="{FF2B5EF4-FFF2-40B4-BE49-F238E27FC236}">
              <a16:creationId xmlns:a16="http://schemas.microsoft.com/office/drawing/2014/main" id="{CF565FC2-4D73-4B5D-8AE7-43B27E94D6D5}"/>
            </a:ext>
          </a:extLst>
        </xdr:cNvPr>
        <xdr:cNvCxnSpPr/>
      </xdr:nvCxnSpPr>
      <xdr:spPr>
        <a:xfrm rot="16200000" flipH="1">
          <a:off x="3088817" y="625150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145785</xdr:colOff>
      <xdr:row>31</xdr:row>
      <xdr:rowOff>97190</xdr:rowOff>
    </xdr:from>
    <xdr:to>
      <xdr:col>30</xdr:col>
      <xdr:colOff>241036</xdr:colOff>
      <xdr:row>33</xdr:row>
      <xdr:rowOff>1940</xdr:rowOff>
    </xdr:to>
    <xdr:cxnSp macro="">
      <xdr:nvCxnSpPr>
        <xdr:cNvPr id="3071" name="Elbow Connector 55">
          <a:extLst>
            <a:ext uri="{FF2B5EF4-FFF2-40B4-BE49-F238E27FC236}">
              <a16:creationId xmlns:a16="http://schemas.microsoft.com/office/drawing/2014/main" id="{02D54750-1F12-46E0-B4D8-E25D92926D3D}"/>
            </a:ext>
          </a:extLst>
        </xdr:cNvPr>
        <xdr:cNvCxnSpPr/>
      </xdr:nvCxnSpPr>
      <xdr:spPr>
        <a:xfrm rot="16200000" flipH="1">
          <a:off x="9610526" y="6416735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126347</xdr:colOff>
      <xdr:row>31</xdr:row>
      <xdr:rowOff>126347</xdr:rowOff>
    </xdr:from>
    <xdr:to>
      <xdr:col>32</xdr:col>
      <xdr:colOff>221598</xdr:colOff>
      <xdr:row>33</xdr:row>
      <xdr:rowOff>31097</xdr:rowOff>
    </xdr:to>
    <xdr:cxnSp macro="">
      <xdr:nvCxnSpPr>
        <xdr:cNvPr id="3078" name="Elbow Connector 55">
          <a:extLst>
            <a:ext uri="{FF2B5EF4-FFF2-40B4-BE49-F238E27FC236}">
              <a16:creationId xmlns:a16="http://schemas.microsoft.com/office/drawing/2014/main" id="{FA321D06-3973-45B1-A819-48672D8E70E8}"/>
            </a:ext>
          </a:extLst>
        </xdr:cNvPr>
        <xdr:cNvCxnSpPr/>
      </xdr:nvCxnSpPr>
      <xdr:spPr>
        <a:xfrm rot="16200000" flipH="1">
          <a:off x="9698001" y="6290382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126348</xdr:colOff>
      <xdr:row>39</xdr:row>
      <xdr:rowOff>126349</xdr:rowOff>
    </xdr:from>
    <xdr:to>
      <xdr:col>10</xdr:col>
      <xdr:colOff>221599</xdr:colOff>
      <xdr:row>41</xdr:row>
      <xdr:rowOff>31098</xdr:rowOff>
    </xdr:to>
    <xdr:cxnSp macro="">
      <xdr:nvCxnSpPr>
        <xdr:cNvPr id="3079" name="Elbow Connector 55">
          <a:extLst>
            <a:ext uri="{FF2B5EF4-FFF2-40B4-BE49-F238E27FC236}">
              <a16:creationId xmlns:a16="http://schemas.microsoft.com/office/drawing/2014/main" id="{43167463-4495-43F5-917B-740DADDC3F71}"/>
            </a:ext>
          </a:extLst>
        </xdr:cNvPr>
        <xdr:cNvCxnSpPr/>
      </xdr:nvCxnSpPr>
      <xdr:spPr>
        <a:xfrm rot="16200000" flipH="1">
          <a:off x="3088818" y="784548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145793</xdr:colOff>
      <xdr:row>23</xdr:row>
      <xdr:rowOff>68035</xdr:rowOff>
    </xdr:from>
    <xdr:to>
      <xdr:col>40</xdr:col>
      <xdr:colOff>241044</xdr:colOff>
      <xdr:row>24</xdr:row>
      <xdr:rowOff>167172</xdr:rowOff>
    </xdr:to>
    <xdr:cxnSp macro="">
      <xdr:nvCxnSpPr>
        <xdr:cNvPr id="3081" name="Elbow Connector 55">
          <a:extLst>
            <a:ext uri="{FF2B5EF4-FFF2-40B4-BE49-F238E27FC236}">
              <a16:creationId xmlns:a16="http://schemas.microsoft.com/office/drawing/2014/main" id="{F3FC129A-A8EE-413E-8623-3DEC68A2CF25}"/>
            </a:ext>
          </a:extLst>
        </xdr:cNvPr>
        <xdr:cNvCxnSpPr/>
      </xdr:nvCxnSpPr>
      <xdr:spPr>
        <a:xfrm rot="16200000" flipH="1">
          <a:off x="12069539" y="46769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155505</xdr:colOff>
      <xdr:row>23</xdr:row>
      <xdr:rowOff>58314</xdr:rowOff>
    </xdr:from>
    <xdr:to>
      <xdr:col>42</xdr:col>
      <xdr:colOff>250756</xdr:colOff>
      <xdr:row>24</xdr:row>
      <xdr:rowOff>157451</xdr:rowOff>
    </xdr:to>
    <xdr:cxnSp macro="">
      <xdr:nvCxnSpPr>
        <xdr:cNvPr id="3082" name="Elbow Connector 55">
          <a:extLst>
            <a:ext uri="{FF2B5EF4-FFF2-40B4-BE49-F238E27FC236}">
              <a16:creationId xmlns:a16="http://schemas.microsoft.com/office/drawing/2014/main" id="{23E2B2D8-8F2F-4ACF-810D-72331501EB5E}"/>
            </a:ext>
          </a:extLst>
        </xdr:cNvPr>
        <xdr:cNvCxnSpPr/>
      </xdr:nvCxnSpPr>
      <xdr:spPr>
        <a:xfrm rot="16200000" flipH="1">
          <a:off x="12672133" y="466724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145792</xdr:colOff>
      <xdr:row>23</xdr:row>
      <xdr:rowOff>77756</xdr:rowOff>
    </xdr:from>
    <xdr:to>
      <xdr:col>22</xdr:col>
      <xdr:colOff>223546</xdr:colOff>
      <xdr:row>24</xdr:row>
      <xdr:rowOff>174952</xdr:rowOff>
    </xdr:to>
    <xdr:cxnSp macro="">
      <xdr:nvCxnSpPr>
        <xdr:cNvPr id="3034" name="Elbow Connector 55">
          <a:extLst>
            <a:ext uri="{FF2B5EF4-FFF2-40B4-BE49-F238E27FC236}">
              <a16:creationId xmlns:a16="http://schemas.microsoft.com/office/drawing/2014/main" id="{4E7DBD78-86EC-4316-BDA7-1D9E7A1E10FB}"/>
            </a:ext>
          </a:extLst>
        </xdr:cNvPr>
        <xdr:cNvCxnSpPr/>
      </xdr:nvCxnSpPr>
      <xdr:spPr>
        <a:xfrm rot="16200000" flipH="1">
          <a:off x="6784132" y="4791661"/>
          <a:ext cx="349900" cy="7775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155510</xdr:colOff>
      <xdr:row>23</xdr:row>
      <xdr:rowOff>116632</xdr:rowOff>
    </xdr:from>
    <xdr:to>
      <xdr:col>24</xdr:col>
      <xdr:colOff>250761</xdr:colOff>
      <xdr:row>25</xdr:row>
      <xdr:rowOff>21382</xdr:rowOff>
    </xdr:to>
    <xdr:cxnSp macro="">
      <xdr:nvCxnSpPr>
        <xdr:cNvPr id="3080" name="Elbow Connector 55">
          <a:extLst>
            <a:ext uri="{FF2B5EF4-FFF2-40B4-BE49-F238E27FC236}">
              <a16:creationId xmlns:a16="http://schemas.microsoft.com/office/drawing/2014/main" id="{FA29D139-E7EB-442D-94CC-469C5914D17D}"/>
            </a:ext>
          </a:extLst>
        </xdr:cNvPr>
        <xdr:cNvCxnSpPr/>
      </xdr:nvCxnSpPr>
      <xdr:spPr>
        <a:xfrm rot="16200000" flipH="1">
          <a:off x="7423669" y="482275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184673</xdr:colOff>
      <xdr:row>31</xdr:row>
      <xdr:rowOff>77754</xdr:rowOff>
    </xdr:from>
    <xdr:to>
      <xdr:col>14</xdr:col>
      <xdr:colOff>279924</xdr:colOff>
      <xdr:row>32</xdr:row>
      <xdr:rowOff>176891</xdr:rowOff>
    </xdr:to>
    <xdr:cxnSp macro="">
      <xdr:nvCxnSpPr>
        <xdr:cNvPr id="3097" name="Elbow Connector 55">
          <a:extLst>
            <a:ext uri="{FF2B5EF4-FFF2-40B4-BE49-F238E27FC236}">
              <a16:creationId xmlns:a16="http://schemas.microsoft.com/office/drawing/2014/main" id="{18F628D6-E7DC-46B4-A7A9-F27858962821}"/>
            </a:ext>
          </a:extLst>
        </xdr:cNvPr>
        <xdr:cNvCxnSpPr/>
      </xdr:nvCxnSpPr>
      <xdr:spPr>
        <a:xfrm rot="16200000" flipH="1">
          <a:off x="4540971" y="6254333"/>
          <a:ext cx="353876" cy="95251"/>
        </a:xfrm>
        <a:prstGeom prst="bentConnector3">
          <a:avLst>
            <a:gd name="adj1" fmla="val 56818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145795</xdr:colOff>
      <xdr:row>39</xdr:row>
      <xdr:rowOff>58314</xdr:rowOff>
    </xdr:from>
    <xdr:to>
      <xdr:col>12</xdr:col>
      <xdr:colOff>241046</xdr:colOff>
      <xdr:row>40</xdr:row>
      <xdr:rowOff>157451</xdr:rowOff>
    </xdr:to>
    <xdr:cxnSp macro="">
      <xdr:nvCxnSpPr>
        <xdr:cNvPr id="3099" name="Elbow Connector 55">
          <a:extLst>
            <a:ext uri="{FF2B5EF4-FFF2-40B4-BE49-F238E27FC236}">
              <a16:creationId xmlns:a16="http://schemas.microsoft.com/office/drawing/2014/main" id="{1A24C430-A724-4D45-9B5D-839A20C4643F}"/>
            </a:ext>
          </a:extLst>
        </xdr:cNvPr>
        <xdr:cNvCxnSpPr/>
      </xdr:nvCxnSpPr>
      <xdr:spPr>
        <a:xfrm rot="16200000" flipH="1">
          <a:off x="3681709" y="7991277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165231</xdr:colOff>
      <xdr:row>39</xdr:row>
      <xdr:rowOff>68033</xdr:rowOff>
    </xdr:from>
    <xdr:to>
      <xdr:col>14</xdr:col>
      <xdr:colOff>260482</xdr:colOff>
      <xdr:row>40</xdr:row>
      <xdr:rowOff>167170</xdr:rowOff>
    </xdr:to>
    <xdr:cxnSp macro="">
      <xdr:nvCxnSpPr>
        <xdr:cNvPr id="3100" name="Elbow Connector 55">
          <a:extLst>
            <a:ext uri="{FF2B5EF4-FFF2-40B4-BE49-F238E27FC236}">
              <a16:creationId xmlns:a16="http://schemas.microsoft.com/office/drawing/2014/main" id="{C43DA68F-C29E-46EA-ACB6-5D550A216CDB}"/>
            </a:ext>
          </a:extLst>
        </xdr:cNvPr>
        <xdr:cNvCxnSpPr/>
      </xdr:nvCxnSpPr>
      <xdr:spPr>
        <a:xfrm rot="16200000" flipH="1">
          <a:off x="4323186" y="800099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126356</xdr:colOff>
      <xdr:row>39</xdr:row>
      <xdr:rowOff>77757</xdr:rowOff>
    </xdr:from>
    <xdr:to>
      <xdr:col>6</xdr:col>
      <xdr:colOff>223546</xdr:colOff>
      <xdr:row>40</xdr:row>
      <xdr:rowOff>184668</xdr:rowOff>
    </xdr:to>
    <xdr:cxnSp macro="">
      <xdr:nvCxnSpPr>
        <xdr:cNvPr id="3101" name="Elbow Connector 55">
          <a:extLst>
            <a:ext uri="{FF2B5EF4-FFF2-40B4-BE49-F238E27FC236}">
              <a16:creationId xmlns:a16="http://schemas.microsoft.com/office/drawing/2014/main" id="{A1EBB067-17D5-4C89-863B-077A2584D1C7}"/>
            </a:ext>
          </a:extLst>
        </xdr:cNvPr>
        <xdr:cNvCxnSpPr/>
      </xdr:nvCxnSpPr>
      <xdr:spPr>
        <a:xfrm rot="16200000" flipH="1">
          <a:off x="1764072" y="8013638"/>
          <a:ext cx="35961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31</xdr:row>
      <xdr:rowOff>38876</xdr:rowOff>
    </xdr:from>
    <xdr:to>
      <xdr:col>16</xdr:col>
      <xdr:colOff>211879</xdr:colOff>
      <xdr:row>32</xdr:row>
      <xdr:rowOff>138013</xdr:rowOff>
    </xdr:to>
    <xdr:cxnSp macro="">
      <xdr:nvCxnSpPr>
        <xdr:cNvPr id="3086" name="Elbow Connector 55">
          <a:extLst>
            <a:ext uri="{FF2B5EF4-FFF2-40B4-BE49-F238E27FC236}">
              <a16:creationId xmlns:a16="http://schemas.microsoft.com/office/drawing/2014/main" id="{2A29B838-0742-4CCC-B671-D1F86673E62F}"/>
            </a:ext>
          </a:extLst>
        </xdr:cNvPr>
        <xdr:cNvCxnSpPr/>
      </xdr:nvCxnSpPr>
      <xdr:spPr>
        <a:xfrm rot="16200000" flipH="1">
          <a:off x="4896624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145785</xdr:colOff>
      <xdr:row>31</xdr:row>
      <xdr:rowOff>38876</xdr:rowOff>
    </xdr:from>
    <xdr:to>
      <xdr:col>20</xdr:col>
      <xdr:colOff>241036</xdr:colOff>
      <xdr:row>32</xdr:row>
      <xdr:rowOff>138013</xdr:rowOff>
    </xdr:to>
    <xdr:cxnSp macro="">
      <xdr:nvCxnSpPr>
        <xdr:cNvPr id="3089" name="Elbow Connector 55">
          <a:extLst>
            <a:ext uri="{FF2B5EF4-FFF2-40B4-BE49-F238E27FC236}">
              <a16:creationId xmlns:a16="http://schemas.microsoft.com/office/drawing/2014/main" id="{AF28924B-A856-4E92-90CF-69AD1609908E}"/>
            </a:ext>
          </a:extLst>
        </xdr:cNvPr>
        <xdr:cNvCxnSpPr/>
      </xdr:nvCxnSpPr>
      <xdr:spPr>
        <a:xfrm rot="16200000" flipH="1">
          <a:off x="6169862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145786</xdr:colOff>
      <xdr:row>31</xdr:row>
      <xdr:rowOff>87471</xdr:rowOff>
    </xdr:from>
    <xdr:to>
      <xdr:col>26</xdr:col>
      <xdr:colOff>241037</xdr:colOff>
      <xdr:row>32</xdr:row>
      <xdr:rowOff>186608</xdr:rowOff>
    </xdr:to>
    <xdr:cxnSp macro="">
      <xdr:nvCxnSpPr>
        <xdr:cNvPr id="3091" name="Elbow Connector 55">
          <a:extLst>
            <a:ext uri="{FF2B5EF4-FFF2-40B4-BE49-F238E27FC236}">
              <a16:creationId xmlns:a16="http://schemas.microsoft.com/office/drawing/2014/main" id="{DB986407-9D2E-4C3C-9F47-D72FD7343DC4}"/>
            </a:ext>
          </a:extLst>
        </xdr:cNvPr>
        <xdr:cNvCxnSpPr/>
      </xdr:nvCxnSpPr>
      <xdr:spPr>
        <a:xfrm rot="16200000" flipH="1">
          <a:off x="8035986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155506</xdr:colOff>
      <xdr:row>31</xdr:row>
      <xdr:rowOff>87471</xdr:rowOff>
    </xdr:from>
    <xdr:to>
      <xdr:col>28</xdr:col>
      <xdr:colOff>250757</xdr:colOff>
      <xdr:row>32</xdr:row>
      <xdr:rowOff>186608</xdr:rowOff>
    </xdr:to>
    <xdr:cxnSp macro="">
      <xdr:nvCxnSpPr>
        <xdr:cNvPr id="3092" name="Elbow Connector 55">
          <a:extLst>
            <a:ext uri="{FF2B5EF4-FFF2-40B4-BE49-F238E27FC236}">
              <a16:creationId xmlns:a16="http://schemas.microsoft.com/office/drawing/2014/main" id="{2D4B4509-F890-4FEE-966D-CCC1292D6F2E}"/>
            </a:ext>
          </a:extLst>
        </xdr:cNvPr>
        <xdr:cNvCxnSpPr/>
      </xdr:nvCxnSpPr>
      <xdr:spPr>
        <a:xfrm rot="16200000" flipH="1">
          <a:off x="8726063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155505</xdr:colOff>
      <xdr:row>31</xdr:row>
      <xdr:rowOff>97190</xdr:rowOff>
    </xdr:from>
    <xdr:to>
      <xdr:col>36</xdr:col>
      <xdr:colOff>250756</xdr:colOff>
      <xdr:row>33</xdr:row>
      <xdr:rowOff>1939</xdr:rowOff>
    </xdr:to>
    <xdr:cxnSp macro="">
      <xdr:nvCxnSpPr>
        <xdr:cNvPr id="3093" name="Elbow Connector 55">
          <a:extLst>
            <a:ext uri="{FF2B5EF4-FFF2-40B4-BE49-F238E27FC236}">
              <a16:creationId xmlns:a16="http://schemas.microsoft.com/office/drawing/2014/main" id="{35E5EC13-20A3-4A37-AAD9-30B02685FF3C}"/>
            </a:ext>
          </a:extLst>
        </xdr:cNvPr>
        <xdr:cNvCxnSpPr/>
      </xdr:nvCxnSpPr>
      <xdr:spPr>
        <a:xfrm rot="16200000" flipH="1">
          <a:off x="11243383" y="6416735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126347</xdr:colOff>
      <xdr:row>31</xdr:row>
      <xdr:rowOff>48595</xdr:rowOff>
    </xdr:from>
    <xdr:to>
      <xdr:col>40</xdr:col>
      <xdr:colOff>221598</xdr:colOff>
      <xdr:row>32</xdr:row>
      <xdr:rowOff>147732</xdr:rowOff>
    </xdr:to>
    <xdr:cxnSp macro="">
      <xdr:nvCxnSpPr>
        <xdr:cNvPr id="3094" name="Elbow Connector 55">
          <a:extLst>
            <a:ext uri="{FF2B5EF4-FFF2-40B4-BE49-F238E27FC236}">
              <a16:creationId xmlns:a16="http://schemas.microsoft.com/office/drawing/2014/main" id="{FD210ECA-7567-433B-9005-7F53915A9B00}"/>
            </a:ext>
          </a:extLst>
        </xdr:cNvPr>
        <xdr:cNvCxnSpPr/>
      </xdr:nvCxnSpPr>
      <xdr:spPr>
        <a:xfrm rot="16200000" flipH="1">
          <a:off x="12458307" y="636814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23</xdr:row>
      <xdr:rowOff>58315</xdr:rowOff>
    </xdr:from>
    <xdr:to>
      <xdr:col>16</xdr:col>
      <xdr:colOff>211879</xdr:colOff>
      <xdr:row>24</xdr:row>
      <xdr:rowOff>157452</xdr:rowOff>
    </xdr:to>
    <xdr:cxnSp macro="">
      <xdr:nvCxnSpPr>
        <xdr:cNvPr id="3095" name="Elbow Connector 55">
          <a:extLst>
            <a:ext uri="{FF2B5EF4-FFF2-40B4-BE49-F238E27FC236}">
              <a16:creationId xmlns:a16="http://schemas.microsoft.com/office/drawing/2014/main" id="{F7C1002E-F911-49A0-92F1-54D9580FECAC}"/>
            </a:ext>
          </a:extLst>
        </xdr:cNvPr>
        <xdr:cNvCxnSpPr/>
      </xdr:nvCxnSpPr>
      <xdr:spPr>
        <a:xfrm rot="16200000" flipH="1">
          <a:off x="4896624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126349</xdr:colOff>
      <xdr:row>23</xdr:row>
      <xdr:rowOff>58315</xdr:rowOff>
    </xdr:from>
    <xdr:to>
      <xdr:col>36</xdr:col>
      <xdr:colOff>221600</xdr:colOff>
      <xdr:row>24</xdr:row>
      <xdr:rowOff>157452</xdr:rowOff>
    </xdr:to>
    <xdr:cxnSp macro="">
      <xdr:nvCxnSpPr>
        <xdr:cNvPr id="3096" name="Elbow Connector 55">
          <a:extLst>
            <a:ext uri="{FF2B5EF4-FFF2-40B4-BE49-F238E27FC236}">
              <a16:creationId xmlns:a16="http://schemas.microsoft.com/office/drawing/2014/main" id="{7A3D2B4E-28FE-4571-BB31-1F52AA665A12}"/>
            </a:ext>
          </a:extLst>
        </xdr:cNvPr>
        <xdr:cNvCxnSpPr/>
      </xdr:nvCxnSpPr>
      <xdr:spPr>
        <a:xfrm rot="16200000" flipH="1">
          <a:off x="11214227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145790</xdr:colOff>
      <xdr:row>23</xdr:row>
      <xdr:rowOff>48595</xdr:rowOff>
    </xdr:from>
    <xdr:to>
      <xdr:col>32</xdr:col>
      <xdr:colOff>241041</xdr:colOff>
      <xdr:row>24</xdr:row>
      <xdr:rowOff>147732</xdr:rowOff>
    </xdr:to>
    <xdr:cxnSp macro="">
      <xdr:nvCxnSpPr>
        <xdr:cNvPr id="3098" name="Elbow Connector 55">
          <a:extLst>
            <a:ext uri="{FF2B5EF4-FFF2-40B4-BE49-F238E27FC236}">
              <a16:creationId xmlns:a16="http://schemas.microsoft.com/office/drawing/2014/main" id="{E9C2BF15-FA82-4853-B66D-AF62EB552947}"/>
            </a:ext>
          </a:extLst>
        </xdr:cNvPr>
        <xdr:cNvCxnSpPr/>
      </xdr:nvCxnSpPr>
      <xdr:spPr>
        <a:xfrm rot="16200000" flipH="1">
          <a:off x="9989587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136067</xdr:colOff>
      <xdr:row>23</xdr:row>
      <xdr:rowOff>48595</xdr:rowOff>
    </xdr:from>
    <xdr:to>
      <xdr:col>34</xdr:col>
      <xdr:colOff>231318</xdr:colOff>
      <xdr:row>24</xdr:row>
      <xdr:rowOff>147732</xdr:rowOff>
    </xdr:to>
    <xdr:cxnSp macro="">
      <xdr:nvCxnSpPr>
        <xdr:cNvPr id="3102" name="Elbow Connector 55">
          <a:extLst>
            <a:ext uri="{FF2B5EF4-FFF2-40B4-BE49-F238E27FC236}">
              <a16:creationId xmlns:a16="http://schemas.microsoft.com/office/drawing/2014/main" id="{E6C7B029-D1CA-4078-8700-28BC479D627E}"/>
            </a:ext>
          </a:extLst>
        </xdr:cNvPr>
        <xdr:cNvCxnSpPr/>
      </xdr:nvCxnSpPr>
      <xdr:spPr>
        <a:xfrm rot="16200000" flipH="1">
          <a:off x="10601905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145785</xdr:colOff>
      <xdr:row>47</xdr:row>
      <xdr:rowOff>38876</xdr:rowOff>
    </xdr:from>
    <xdr:to>
      <xdr:col>42</xdr:col>
      <xdr:colOff>241036</xdr:colOff>
      <xdr:row>48</xdr:row>
      <xdr:rowOff>129984</xdr:rowOff>
    </xdr:to>
    <xdr:cxnSp macro="">
      <xdr:nvCxnSpPr>
        <xdr:cNvPr id="3103" name="Elbow Connector 55">
          <a:extLst>
            <a:ext uri="{FF2B5EF4-FFF2-40B4-BE49-F238E27FC236}">
              <a16:creationId xmlns:a16="http://schemas.microsoft.com/office/drawing/2014/main" id="{1FFF3A3D-8D06-425B-AAAA-2EA846AC27BC}"/>
            </a:ext>
          </a:extLst>
        </xdr:cNvPr>
        <xdr:cNvCxnSpPr/>
      </xdr:nvCxnSpPr>
      <xdr:spPr>
        <a:xfrm rot="16200000" flipH="1">
          <a:off x="13103801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136066</xdr:colOff>
      <xdr:row>47</xdr:row>
      <xdr:rowOff>38876</xdr:rowOff>
    </xdr:from>
    <xdr:to>
      <xdr:col>44</xdr:col>
      <xdr:colOff>231317</xdr:colOff>
      <xdr:row>48</xdr:row>
      <xdr:rowOff>129984</xdr:rowOff>
    </xdr:to>
    <xdr:cxnSp macro="">
      <xdr:nvCxnSpPr>
        <xdr:cNvPr id="3104" name="Elbow Connector 55">
          <a:extLst>
            <a:ext uri="{FF2B5EF4-FFF2-40B4-BE49-F238E27FC236}">
              <a16:creationId xmlns:a16="http://schemas.microsoft.com/office/drawing/2014/main" id="{55B9CEA6-1F61-45F8-9A98-96416FD3ED1A}"/>
            </a:ext>
          </a:extLst>
        </xdr:cNvPr>
        <xdr:cNvCxnSpPr/>
      </xdr:nvCxnSpPr>
      <xdr:spPr>
        <a:xfrm rot="16200000" flipH="1">
          <a:off x="13832755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126347</xdr:colOff>
      <xdr:row>55</xdr:row>
      <xdr:rowOff>38876</xdr:rowOff>
    </xdr:from>
    <xdr:to>
      <xdr:col>2</xdr:col>
      <xdr:colOff>221598</xdr:colOff>
      <xdr:row>56</xdr:row>
      <xdr:rowOff>129984</xdr:rowOff>
    </xdr:to>
    <xdr:cxnSp macro="">
      <xdr:nvCxnSpPr>
        <xdr:cNvPr id="3105" name="Elbow Connector 55">
          <a:extLst>
            <a:ext uri="{FF2B5EF4-FFF2-40B4-BE49-F238E27FC236}">
              <a16:creationId xmlns:a16="http://schemas.microsoft.com/office/drawing/2014/main" id="{D0345C01-434E-4037-80D4-39551AA270BE}"/>
            </a:ext>
          </a:extLst>
        </xdr:cNvPr>
        <xdr:cNvCxnSpPr/>
      </xdr:nvCxnSpPr>
      <xdr:spPr>
        <a:xfrm rot="16200000" flipH="1">
          <a:off x="526914" y="11194661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145791</xdr:colOff>
      <xdr:row>55</xdr:row>
      <xdr:rowOff>77752</xdr:rowOff>
    </xdr:from>
    <xdr:to>
      <xdr:col>6</xdr:col>
      <xdr:colOff>241042</xdr:colOff>
      <xdr:row>56</xdr:row>
      <xdr:rowOff>168860</xdr:rowOff>
    </xdr:to>
    <xdr:cxnSp macro="">
      <xdr:nvCxnSpPr>
        <xdr:cNvPr id="3106" name="Elbow Connector 55">
          <a:extLst>
            <a:ext uri="{FF2B5EF4-FFF2-40B4-BE49-F238E27FC236}">
              <a16:creationId xmlns:a16="http://schemas.microsoft.com/office/drawing/2014/main" id="{BB11E20E-8D45-48B0-B617-07217F51B4E2}"/>
            </a:ext>
          </a:extLst>
        </xdr:cNvPr>
        <xdr:cNvCxnSpPr/>
      </xdr:nvCxnSpPr>
      <xdr:spPr>
        <a:xfrm rot="16200000" flipH="1">
          <a:off x="1790440" y="11233537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116628</xdr:colOff>
      <xdr:row>55</xdr:row>
      <xdr:rowOff>38876</xdr:rowOff>
    </xdr:from>
    <xdr:to>
      <xdr:col>12</xdr:col>
      <xdr:colOff>211879</xdr:colOff>
      <xdr:row>56</xdr:row>
      <xdr:rowOff>129983</xdr:rowOff>
    </xdr:to>
    <xdr:cxnSp macro="">
      <xdr:nvCxnSpPr>
        <xdr:cNvPr id="3107" name="Elbow Connector 55">
          <a:extLst>
            <a:ext uri="{FF2B5EF4-FFF2-40B4-BE49-F238E27FC236}">
              <a16:creationId xmlns:a16="http://schemas.microsoft.com/office/drawing/2014/main" id="{EFF454D0-E625-4397-8E4E-B3A8C4794212}"/>
            </a:ext>
          </a:extLst>
        </xdr:cNvPr>
        <xdr:cNvCxnSpPr/>
      </xdr:nvCxnSpPr>
      <xdr:spPr>
        <a:xfrm rot="16200000" flipH="1">
          <a:off x="3656557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116630</xdr:colOff>
      <xdr:row>55</xdr:row>
      <xdr:rowOff>48595</xdr:rowOff>
    </xdr:from>
    <xdr:to>
      <xdr:col>16</xdr:col>
      <xdr:colOff>211881</xdr:colOff>
      <xdr:row>56</xdr:row>
      <xdr:rowOff>139702</xdr:rowOff>
    </xdr:to>
    <xdr:cxnSp macro="">
      <xdr:nvCxnSpPr>
        <xdr:cNvPr id="3108" name="Elbow Connector 55">
          <a:extLst>
            <a:ext uri="{FF2B5EF4-FFF2-40B4-BE49-F238E27FC236}">
              <a16:creationId xmlns:a16="http://schemas.microsoft.com/office/drawing/2014/main" id="{11AEBB84-7C8C-4A91-B442-34A10DE62686}"/>
            </a:ext>
          </a:extLst>
        </xdr:cNvPr>
        <xdr:cNvCxnSpPr/>
      </xdr:nvCxnSpPr>
      <xdr:spPr>
        <a:xfrm rot="16200000" flipH="1">
          <a:off x="4900641" y="1120438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126349</xdr:colOff>
      <xdr:row>55</xdr:row>
      <xdr:rowOff>58315</xdr:rowOff>
    </xdr:from>
    <xdr:to>
      <xdr:col>10</xdr:col>
      <xdr:colOff>221600</xdr:colOff>
      <xdr:row>56</xdr:row>
      <xdr:rowOff>149422</xdr:rowOff>
    </xdr:to>
    <xdr:cxnSp macro="">
      <xdr:nvCxnSpPr>
        <xdr:cNvPr id="3109" name="Elbow Connector 55">
          <a:extLst>
            <a:ext uri="{FF2B5EF4-FFF2-40B4-BE49-F238E27FC236}">
              <a16:creationId xmlns:a16="http://schemas.microsoft.com/office/drawing/2014/main" id="{1774A601-FDE2-4EDC-9C27-12F6AEA422FD}"/>
            </a:ext>
          </a:extLst>
        </xdr:cNvPr>
        <xdr:cNvCxnSpPr/>
      </xdr:nvCxnSpPr>
      <xdr:spPr>
        <a:xfrm rot="16200000" flipH="1">
          <a:off x="3044237" y="1121410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116628</xdr:colOff>
      <xdr:row>55</xdr:row>
      <xdr:rowOff>77754</xdr:rowOff>
    </xdr:from>
    <xdr:to>
      <xdr:col>8</xdr:col>
      <xdr:colOff>211879</xdr:colOff>
      <xdr:row>56</xdr:row>
      <xdr:rowOff>168861</xdr:rowOff>
    </xdr:to>
    <xdr:cxnSp macro="">
      <xdr:nvCxnSpPr>
        <xdr:cNvPr id="3110" name="Elbow Connector 55">
          <a:extLst>
            <a:ext uri="{FF2B5EF4-FFF2-40B4-BE49-F238E27FC236}">
              <a16:creationId xmlns:a16="http://schemas.microsoft.com/office/drawing/2014/main" id="{A94ED1BB-8C7A-4DF4-8239-A5ABAF625D76}"/>
            </a:ext>
          </a:extLst>
        </xdr:cNvPr>
        <xdr:cNvCxnSpPr/>
      </xdr:nvCxnSpPr>
      <xdr:spPr>
        <a:xfrm rot="16200000" flipH="1">
          <a:off x="2412476" y="11233539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126347</xdr:colOff>
      <xdr:row>55</xdr:row>
      <xdr:rowOff>38876</xdr:rowOff>
    </xdr:from>
    <xdr:to>
      <xdr:col>4</xdr:col>
      <xdr:colOff>221598</xdr:colOff>
      <xdr:row>56</xdr:row>
      <xdr:rowOff>129983</xdr:rowOff>
    </xdr:to>
    <xdr:cxnSp macro="">
      <xdr:nvCxnSpPr>
        <xdr:cNvPr id="3111" name="Elbow Connector 55">
          <a:extLst>
            <a:ext uri="{FF2B5EF4-FFF2-40B4-BE49-F238E27FC236}">
              <a16:creationId xmlns:a16="http://schemas.microsoft.com/office/drawing/2014/main" id="{7BB830AE-D6C1-4411-BE88-D7546C9AEB5C}"/>
            </a:ext>
          </a:extLst>
        </xdr:cNvPr>
        <xdr:cNvCxnSpPr/>
      </xdr:nvCxnSpPr>
      <xdr:spPr>
        <a:xfrm rot="16200000" flipH="1">
          <a:off x="1148955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136068</xdr:colOff>
      <xdr:row>71</xdr:row>
      <xdr:rowOff>38876</xdr:rowOff>
    </xdr:from>
    <xdr:to>
      <xdr:col>4</xdr:col>
      <xdr:colOff>231319</xdr:colOff>
      <xdr:row>72</xdr:row>
      <xdr:rowOff>129983</xdr:rowOff>
    </xdr:to>
    <xdr:cxnSp macro="">
      <xdr:nvCxnSpPr>
        <xdr:cNvPr id="3112" name="Elbow Connector 55">
          <a:extLst>
            <a:ext uri="{FF2B5EF4-FFF2-40B4-BE49-F238E27FC236}">
              <a16:creationId xmlns:a16="http://schemas.microsoft.com/office/drawing/2014/main" id="{8102BBC2-4A3B-444B-8CEB-5C5F7F2E00C6}"/>
            </a:ext>
          </a:extLst>
        </xdr:cNvPr>
        <xdr:cNvCxnSpPr/>
      </xdr:nvCxnSpPr>
      <xdr:spPr>
        <a:xfrm rot="16200000" flipH="1">
          <a:off x="1158676" y="14421498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145790</xdr:colOff>
      <xdr:row>71</xdr:row>
      <xdr:rowOff>48595</xdr:rowOff>
    </xdr:from>
    <xdr:to>
      <xdr:col>36</xdr:col>
      <xdr:colOff>241041</xdr:colOff>
      <xdr:row>72</xdr:row>
      <xdr:rowOff>139702</xdr:rowOff>
    </xdr:to>
    <xdr:cxnSp macro="">
      <xdr:nvCxnSpPr>
        <xdr:cNvPr id="3113" name="Elbow Connector 55">
          <a:extLst>
            <a:ext uri="{FF2B5EF4-FFF2-40B4-BE49-F238E27FC236}">
              <a16:creationId xmlns:a16="http://schemas.microsoft.com/office/drawing/2014/main" id="{A301004D-8B18-4615-99A1-DE255EDF3F7D}"/>
            </a:ext>
          </a:extLst>
        </xdr:cNvPr>
        <xdr:cNvCxnSpPr/>
      </xdr:nvCxnSpPr>
      <xdr:spPr>
        <a:xfrm rot="16200000" flipH="1">
          <a:off x="11237683" y="14431217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155510</xdr:colOff>
      <xdr:row>63</xdr:row>
      <xdr:rowOff>48595</xdr:rowOff>
    </xdr:from>
    <xdr:to>
      <xdr:col>38</xdr:col>
      <xdr:colOff>250761</xdr:colOff>
      <xdr:row>64</xdr:row>
      <xdr:rowOff>147731</xdr:rowOff>
    </xdr:to>
    <xdr:cxnSp macro="">
      <xdr:nvCxnSpPr>
        <xdr:cNvPr id="3114" name="Elbow Connector 55">
          <a:extLst>
            <a:ext uri="{FF2B5EF4-FFF2-40B4-BE49-F238E27FC236}">
              <a16:creationId xmlns:a16="http://schemas.microsoft.com/office/drawing/2014/main" id="{247C84EC-F2CB-4C53-B89E-62B332429399}"/>
            </a:ext>
          </a:extLst>
        </xdr:cNvPr>
        <xdr:cNvCxnSpPr/>
      </xdr:nvCxnSpPr>
      <xdr:spPr>
        <a:xfrm rot="16200000" flipH="1">
          <a:off x="11865429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63</xdr:row>
      <xdr:rowOff>48595</xdr:rowOff>
    </xdr:from>
    <xdr:to>
      <xdr:col>40</xdr:col>
      <xdr:colOff>241036</xdr:colOff>
      <xdr:row>64</xdr:row>
      <xdr:rowOff>147731</xdr:rowOff>
    </xdr:to>
    <xdr:cxnSp macro="">
      <xdr:nvCxnSpPr>
        <xdr:cNvPr id="3115" name="Elbow Connector 55">
          <a:extLst>
            <a:ext uri="{FF2B5EF4-FFF2-40B4-BE49-F238E27FC236}">
              <a16:creationId xmlns:a16="http://schemas.microsoft.com/office/drawing/2014/main" id="{AF9D5302-45F4-45F2-B04B-3364B902065F}"/>
            </a:ext>
          </a:extLst>
        </xdr:cNvPr>
        <xdr:cNvCxnSpPr/>
      </xdr:nvCxnSpPr>
      <xdr:spPr>
        <a:xfrm rot="16200000" flipH="1">
          <a:off x="12477745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145787</xdr:colOff>
      <xdr:row>63</xdr:row>
      <xdr:rowOff>77753</xdr:rowOff>
    </xdr:from>
    <xdr:to>
      <xdr:col>42</xdr:col>
      <xdr:colOff>241038</xdr:colOff>
      <xdr:row>64</xdr:row>
      <xdr:rowOff>176889</xdr:rowOff>
    </xdr:to>
    <xdr:cxnSp macro="">
      <xdr:nvCxnSpPr>
        <xdr:cNvPr id="3116" name="Elbow Connector 55">
          <a:extLst>
            <a:ext uri="{FF2B5EF4-FFF2-40B4-BE49-F238E27FC236}">
              <a16:creationId xmlns:a16="http://schemas.microsoft.com/office/drawing/2014/main" id="{3FF0A8A8-C053-4004-BBED-55AE3629B8FE}"/>
            </a:ext>
          </a:extLst>
        </xdr:cNvPr>
        <xdr:cNvCxnSpPr/>
      </xdr:nvCxnSpPr>
      <xdr:spPr>
        <a:xfrm rot="16200000" flipH="1">
          <a:off x="13099788" y="1285097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145786</xdr:colOff>
      <xdr:row>63</xdr:row>
      <xdr:rowOff>126351</xdr:rowOff>
    </xdr:from>
    <xdr:to>
      <xdr:col>44</xdr:col>
      <xdr:colOff>241037</xdr:colOff>
      <xdr:row>65</xdr:row>
      <xdr:rowOff>31100</xdr:rowOff>
    </xdr:to>
    <xdr:cxnSp macro="">
      <xdr:nvCxnSpPr>
        <xdr:cNvPr id="3117" name="Elbow Connector 55">
          <a:extLst>
            <a:ext uri="{FF2B5EF4-FFF2-40B4-BE49-F238E27FC236}">
              <a16:creationId xmlns:a16="http://schemas.microsoft.com/office/drawing/2014/main" id="{15FE2938-B520-4E2D-89C7-8514FF8F2777}"/>
            </a:ext>
          </a:extLst>
        </xdr:cNvPr>
        <xdr:cNvCxnSpPr/>
      </xdr:nvCxnSpPr>
      <xdr:spPr>
        <a:xfrm rot="16200000" flipH="1">
          <a:off x="13838460" y="1289956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106909</xdr:colOff>
      <xdr:row>71</xdr:row>
      <xdr:rowOff>68033</xdr:rowOff>
    </xdr:from>
    <xdr:to>
      <xdr:col>2</xdr:col>
      <xdr:colOff>202160</xdr:colOff>
      <xdr:row>72</xdr:row>
      <xdr:rowOff>167170</xdr:rowOff>
    </xdr:to>
    <xdr:cxnSp macro="">
      <xdr:nvCxnSpPr>
        <xdr:cNvPr id="3118" name="Elbow Connector 55">
          <a:extLst>
            <a:ext uri="{FF2B5EF4-FFF2-40B4-BE49-F238E27FC236}">
              <a16:creationId xmlns:a16="http://schemas.microsoft.com/office/drawing/2014/main" id="{13738EFE-47A7-4201-8187-EFDFFADDAE1D}"/>
            </a:ext>
          </a:extLst>
        </xdr:cNvPr>
        <xdr:cNvCxnSpPr/>
      </xdr:nvCxnSpPr>
      <xdr:spPr>
        <a:xfrm rot="16200000" flipH="1">
          <a:off x="503461" y="1445467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116629</xdr:colOff>
      <xdr:row>71</xdr:row>
      <xdr:rowOff>38876</xdr:rowOff>
    </xdr:from>
    <xdr:to>
      <xdr:col>10</xdr:col>
      <xdr:colOff>211880</xdr:colOff>
      <xdr:row>72</xdr:row>
      <xdr:rowOff>138013</xdr:rowOff>
    </xdr:to>
    <xdr:cxnSp macro="">
      <xdr:nvCxnSpPr>
        <xdr:cNvPr id="3119" name="Elbow Connector 55">
          <a:extLst>
            <a:ext uri="{FF2B5EF4-FFF2-40B4-BE49-F238E27FC236}">
              <a16:creationId xmlns:a16="http://schemas.microsoft.com/office/drawing/2014/main" id="{82289A77-BA46-498D-8430-6605E604C760}"/>
            </a:ext>
          </a:extLst>
        </xdr:cNvPr>
        <xdr:cNvCxnSpPr/>
      </xdr:nvCxnSpPr>
      <xdr:spPr>
        <a:xfrm rot="16200000" flipH="1">
          <a:off x="3030502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126347</xdr:colOff>
      <xdr:row>71</xdr:row>
      <xdr:rowOff>48595</xdr:rowOff>
    </xdr:from>
    <xdr:to>
      <xdr:col>14</xdr:col>
      <xdr:colOff>221598</xdr:colOff>
      <xdr:row>72</xdr:row>
      <xdr:rowOff>147732</xdr:rowOff>
    </xdr:to>
    <xdr:cxnSp macro="">
      <xdr:nvCxnSpPr>
        <xdr:cNvPr id="3087" name="Elbow Connector 55">
          <a:extLst>
            <a:ext uri="{FF2B5EF4-FFF2-40B4-BE49-F238E27FC236}">
              <a16:creationId xmlns:a16="http://schemas.microsoft.com/office/drawing/2014/main" id="{77E08341-B2B9-4A6E-BE46-3E959D9EBCB0}"/>
            </a:ext>
          </a:extLst>
        </xdr:cNvPr>
        <xdr:cNvCxnSpPr/>
      </xdr:nvCxnSpPr>
      <xdr:spPr>
        <a:xfrm rot="16200000" flipH="1">
          <a:off x="4284302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145793</xdr:colOff>
      <xdr:row>71</xdr:row>
      <xdr:rowOff>48595</xdr:rowOff>
    </xdr:from>
    <xdr:to>
      <xdr:col>16</xdr:col>
      <xdr:colOff>241044</xdr:colOff>
      <xdr:row>72</xdr:row>
      <xdr:rowOff>147732</xdr:rowOff>
    </xdr:to>
    <xdr:cxnSp macro="">
      <xdr:nvCxnSpPr>
        <xdr:cNvPr id="3120" name="Elbow Connector 55">
          <a:extLst>
            <a:ext uri="{FF2B5EF4-FFF2-40B4-BE49-F238E27FC236}">
              <a16:creationId xmlns:a16="http://schemas.microsoft.com/office/drawing/2014/main" id="{F110F543-C4AA-448C-B5C7-B70AB4280EE3}"/>
            </a:ext>
          </a:extLst>
        </xdr:cNvPr>
        <xdr:cNvCxnSpPr/>
      </xdr:nvCxnSpPr>
      <xdr:spPr>
        <a:xfrm rot="16200000" flipH="1">
          <a:off x="4925789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145787</xdr:colOff>
      <xdr:row>71</xdr:row>
      <xdr:rowOff>38876</xdr:rowOff>
    </xdr:from>
    <xdr:to>
      <xdr:col>18</xdr:col>
      <xdr:colOff>241038</xdr:colOff>
      <xdr:row>72</xdr:row>
      <xdr:rowOff>138013</xdr:rowOff>
    </xdr:to>
    <xdr:cxnSp macro="">
      <xdr:nvCxnSpPr>
        <xdr:cNvPr id="3121" name="Elbow Connector 55">
          <a:extLst>
            <a:ext uri="{FF2B5EF4-FFF2-40B4-BE49-F238E27FC236}">
              <a16:creationId xmlns:a16="http://schemas.microsoft.com/office/drawing/2014/main" id="{297E663C-5D1F-4B19-A73B-8075248CB8F4}"/>
            </a:ext>
          </a:extLst>
        </xdr:cNvPr>
        <xdr:cNvCxnSpPr/>
      </xdr:nvCxnSpPr>
      <xdr:spPr>
        <a:xfrm rot="16200000" flipH="1">
          <a:off x="554782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145785</xdr:colOff>
      <xdr:row>71</xdr:row>
      <xdr:rowOff>38876</xdr:rowOff>
    </xdr:from>
    <xdr:to>
      <xdr:col>24</xdr:col>
      <xdr:colOff>241036</xdr:colOff>
      <xdr:row>72</xdr:row>
      <xdr:rowOff>138013</xdr:rowOff>
    </xdr:to>
    <xdr:cxnSp macro="">
      <xdr:nvCxnSpPr>
        <xdr:cNvPr id="3122" name="Elbow Connector 55">
          <a:extLst>
            <a:ext uri="{FF2B5EF4-FFF2-40B4-BE49-F238E27FC236}">
              <a16:creationId xmlns:a16="http://schemas.microsoft.com/office/drawing/2014/main" id="{CE9B1EC0-F2CE-4AC7-ADCF-A0664382B5C8}"/>
            </a:ext>
          </a:extLst>
        </xdr:cNvPr>
        <xdr:cNvCxnSpPr/>
      </xdr:nvCxnSpPr>
      <xdr:spPr>
        <a:xfrm rot="16200000" flipH="1">
          <a:off x="741394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165224</xdr:colOff>
      <xdr:row>71</xdr:row>
      <xdr:rowOff>38876</xdr:rowOff>
    </xdr:from>
    <xdr:to>
      <xdr:col>28</xdr:col>
      <xdr:colOff>260475</xdr:colOff>
      <xdr:row>72</xdr:row>
      <xdr:rowOff>138013</xdr:rowOff>
    </xdr:to>
    <xdr:cxnSp macro="">
      <xdr:nvCxnSpPr>
        <xdr:cNvPr id="3123" name="Elbow Connector 55">
          <a:extLst>
            <a:ext uri="{FF2B5EF4-FFF2-40B4-BE49-F238E27FC236}">
              <a16:creationId xmlns:a16="http://schemas.microsoft.com/office/drawing/2014/main" id="{B04705B2-2AFA-4508-8E5C-EEEE425E330B}"/>
            </a:ext>
          </a:extLst>
        </xdr:cNvPr>
        <xdr:cNvCxnSpPr/>
      </xdr:nvCxnSpPr>
      <xdr:spPr>
        <a:xfrm rot="16200000" flipH="1">
          <a:off x="8735781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155508</xdr:colOff>
      <xdr:row>71</xdr:row>
      <xdr:rowOff>48595</xdr:rowOff>
    </xdr:from>
    <xdr:to>
      <xdr:col>26</xdr:col>
      <xdr:colOff>250759</xdr:colOff>
      <xdr:row>72</xdr:row>
      <xdr:rowOff>147732</xdr:rowOff>
    </xdr:to>
    <xdr:cxnSp macro="">
      <xdr:nvCxnSpPr>
        <xdr:cNvPr id="3085" name="Elbow Connector 55">
          <a:extLst>
            <a:ext uri="{FF2B5EF4-FFF2-40B4-BE49-F238E27FC236}">
              <a16:creationId xmlns:a16="http://schemas.microsoft.com/office/drawing/2014/main" id="{84862637-A88F-46DA-A7E2-D471BC4556C7}"/>
            </a:ext>
          </a:extLst>
        </xdr:cNvPr>
        <xdr:cNvCxnSpPr/>
      </xdr:nvCxnSpPr>
      <xdr:spPr>
        <a:xfrm rot="16200000" flipH="1">
          <a:off x="8045708" y="14435232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145788</xdr:colOff>
      <xdr:row>71</xdr:row>
      <xdr:rowOff>77754</xdr:rowOff>
    </xdr:from>
    <xdr:to>
      <xdr:col>30</xdr:col>
      <xdr:colOff>241039</xdr:colOff>
      <xdr:row>72</xdr:row>
      <xdr:rowOff>176891</xdr:rowOff>
    </xdr:to>
    <xdr:cxnSp macro="">
      <xdr:nvCxnSpPr>
        <xdr:cNvPr id="3124" name="Elbow Connector 55">
          <a:extLst>
            <a:ext uri="{FF2B5EF4-FFF2-40B4-BE49-F238E27FC236}">
              <a16:creationId xmlns:a16="http://schemas.microsoft.com/office/drawing/2014/main" id="{212F705B-F650-41FF-8810-C0DD808B192A}"/>
            </a:ext>
          </a:extLst>
        </xdr:cNvPr>
        <xdr:cNvCxnSpPr/>
      </xdr:nvCxnSpPr>
      <xdr:spPr>
        <a:xfrm rot="16200000" flipH="1">
          <a:off x="9309228" y="14464391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126351</xdr:colOff>
      <xdr:row>79</xdr:row>
      <xdr:rowOff>77752</xdr:rowOff>
    </xdr:from>
    <xdr:to>
      <xdr:col>18</xdr:col>
      <xdr:colOff>221602</xdr:colOff>
      <xdr:row>80</xdr:row>
      <xdr:rowOff>176889</xdr:rowOff>
    </xdr:to>
    <xdr:cxnSp macro="">
      <xdr:nvCxnSpPr>
        <xdr:cNvPr id="3125" name="Elbow Connector 55">
          <a:extLst>
            <a:ext uri="{FF2B5EF4-FFF2-40B4-BE49-F238E27FC236}">
              <a16:creationId xmlns:a16="http://schemas.microsoft.com/office/drawing/2014/main" id="{E77CB468-1740-434F-AAF5-5284F59DEADB}"/>
            </a:ext>
          </a:extLst>
        </xdr:cNvPr>
        <xdr:cNvCxnSpPr/>
      </xdr:nvCxnSpPr>
      <xdr:spPr>
        <a:xfrm rot="16200000" flipH="1">
          <a:off x="5528388" y="1607780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155507</xdr:colOff>
      <xdr:row>79</xdr:row>
      <xdr:rowOff>97191</xdr:rowOff>
    </xdr:from>
    <xdr:to>
      <xdr:col>24</xdr:col>
      <xdr:colOff>250758</xdr:colOff>
      <xdr:row>81</xdr:row>
      <xdr:rowOff>1940</xdr:rowOff>
    </xdr:to>
    <xdr:cxnSp macro="">
      <xdr:nvCxnSpPr>
        <xdr:cNvPr id="3126" name="Elbow Connector 55">
          <a:extLst>
            <a:ext uri="{FF2B5EF4-FFF2-40B4-BE49-F238E27FC236}">
              <a16:creationId xmlns:a16="http://schemas.microsoft.com/office/drawing/2014/main" id="{65B735BE-2257-4711-AF65-34609C333314}"/>
            </a:ext>
          </a:extLst>
        </xdr:cNvPr>
        <xdr:cNvCxnSpPr/>
      </xdr:nvCxnSpPr>
      <xdr:spPr>
        <a:xfrm rot="16200000" flipH="1">
          <a:off x="7423666" y="16097246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155504</xdr:colOff>
      <xdr:row>79</xdr:row>
      <xdr:rowOff>106910</xdr:rowOff>
    </xdr:from>
    <xdr:to>
      <xdr:col>28</xdr:col>
      <xdr:colOff>250755</xdr:colOff>
      <xdr:row>81</xdr:row>
      <xdr:rowOff>11659</xdr:rowOff>
    </xdr:to>
    <xdr:cxnSp macro="">
      <xdr:nvCxnSpPr>
        <xdr:cNvPr id="3127" name="Elbow Connector 55">
          <a:extLst>
            <a:ext uri="{FF2B5EF4-FFF2-40B4-BE49-F238E27FC236}">
              <a16:creationId xmlns:a16="http://schemas.microsoft.com/office/drawing/2014/main" id="{645DD8F4-760B-426E-A38A-059C8F37D190}"/>
            </a:ext>
          </a:extLst>
        </xdr:cNvPr>
        <xdr:cNvCxnSpPr/>
      </xdr:nvCxnSpPr>
      <xdr:spPr>
        <a:xfrm rot="16200000" flipH="1">
          <a:off x="8696903" y="1610696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126351</xdr:colOff>
      <xdr:row>79</xdr:row>
      <xdr:rowOff>97190</xdr:rowOff>
    </xdr:from>
    <xdr:to>
      <xdr:col>26</xdr:col>
      <xdr:colOff>221602</xdr:colOff>
      <xdr:row>81</xdr:row>
      <xdr:rowOff>1939</xdr:rowOff>
    </xdr:to>
    <xdr:cxnSp macro="">
      <xdr:nvCxnSpPr>
        <xdr:cNvPr id="3128" name="Elbow Connector 55">
          <a:extLst>
            <a:ext uri="{FF2B5EF4-FFF2-40B4-BE49-F238E27FC236}">
              <a16:creationId xmlns:a16="http://schemas.microsoft.com/office/drawing/2014/main" id="{724245F9-570C-485C-A9C6-8F6D94658877}"/>
            </a:ext>
          </a:extLst>
        </xdr:cNvPr>
        <xdr:cNvCxnSpPr/>
      </xdr:nvCxnSpPr>
      <xdr:spPr>
        <a:xfrm rot="16200000" flipH="1">
          <a:off x="8016551" y="1609724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126349</xdr:colOff>
      <xdr:row>79</xdr:row>
      <xdr:rowOff>77753</xdr:rowOff>
    </xdr:from>
    <xdr:to>
      <xdr:col>30</xdr:col>
      <xdr:colOff>221600</xdr:colOff>
      <xdr:row>80</xdr:row>
      <xdr:rowOff>176890</xdr:rowOff>
    </xdr:to>
    <xdr:cxnSp macro="">
      <xdr:nvCxnSpPr>
        <xdr:cNvPr id="3129" name="Elbow Connector 55">
          <a:extLst>
            <a:ext uri="{FF2B5EF4-FFF2-40B4-BE49-F238E27FC236}">
              <a16:creationId xmlns:a16="http://schemas.microsoft.com/office/drawing/2014/main" id="{AA10223B-9F2F-4FFD-8504-72108966F4CC}"/>
            </a:ext>
          </a:extLst>
        </xdr:cNvPr>
        <xdr:cNvCxnSpPr/>
      </xdr:nvCxnSpPr>
      <xdr:spPr>
        <a:xfrm rot="16200000" flipH="1">
          <a:off x="9289789" y="1607780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145794</xdr:colOff>
      <xdr:row>79</xdr:row>
      <xdr:rowOff>116635</xdr:rowOff>
    </xdr:from>
    <xdr:to>
      <xdr:col>40</xdr:col>
      <xdr:colOff>260477</xdr:colOff>
      <xdr:row>81</xdr:row>
      <xdr:rowOff>1940</xdr:rowOff>
    </xdr:to>
    <xdr:cxnSp macro="">
      <xdr:nvCxnSpPr>
        <xdr:cNvPr id="3130" name="Elbow Connector 55">
          <a:extLst>
            <a:ext uri="{FF2B5EF4-FFF2-40B4-BE49-F238E27FC236}">
              <a16:creationId xmlns:a16="http://schemas.microsoft.com/office/drawing/2014/main" id="{01C835D6-65EE-403C-AE38-E77DDF71508E}"/>
            </a:ext>
          </a:extLst>
        </xdr:cNvPr>
        <xdr:cNvCxnSpPr/>
      </xdr:nvCxnSpPr>
      <xdr:spPr>
        <a:xfrm rot="16200000" flipH="1">
          <a:off x="12468034" y="16097252"/>
          <a:ext cx="332397" cy="1146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186122</xdr:colOff>
      <xdr:row>87</xdr:row>
      <xdr:rowOff>109482</xdr:rowOff>
    </xdr:from>
    <xdr:to>
      <xdr:col>32</xdr:col>
      <xdr:colOff>260480</xdr:colOff>
      <xdr:row>88</xdr:row>
      <xdr:rowOff>157451</xdr:rowOff>
    </xdr:to>
    <xdr:cxnSp macro="">
      <xdr:nvCxnSpPr>
        <xdr:cNvPr id="3131" name="Elbow Connector 55">
          <a:extLst>
            <a:ext uri="{FF2B5EF4-FFF2-40B4-BE49-F238E27FC236}">
              <a16:creationId xmlns:a16="http://schemas.microsoft.com/office/drawing/2014/main" id="{AACE5735-2890-495D-8685-1F4880954D11}"/>
            </a:ext>
          </a:extLst>
        </xdr:cNvPr>
        <xdr:cNvCxnSpPr/>
      </xdr:nvCxnSpPr>
      <xdr:spPr>
        <a:xfrm rot="16200000" flipH="1">
          <a:off x="10353842" y="17159176"/>
          <a:ext cx="299779" cy="7435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136071</xdr:colOff>
      <xdr:row>87</xdr:row>
      <xdr:rowOff>145790</xdr:rowOff>
    </xdr:from>
    <xdr:to>
      <xdr:col>16</xdr:col>
      <xdr:colOff>211879</xdr:colOff>
      <xdr:row>89</xdr:row>
      <xdr:rowOff>1941</xdr:rowOff>
    </xdr:to>
    <xdr:cxnSp macro="">
      <xdr:nvCxnSpPr>
        <xdr:cNvPr id="3132" name="Elbow Connector 55">
          <a:extLst>
            <a:ext uri="{FF2B5EF4-FFF2-40B4-BE49-F238E27FC236}">
              <a16:creationId xmlns:a16="http://schemas.microsoft.com/office/drawing/2014/main" id="{4B162469-11A9-41B3-AA9B-ABB15B99A9CA}"/>
            </a:ext>
          </a:extLst>
        </xdr:cNvPr>
        <xdr:cNvCxnSpPr/>
      </xdr:nvCxnSpPr>
      <xdr:spPr>
        <a:xfrm rot="16200000" flipH="1">
          <a:off x="4930645" y="1774468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184667</xdr:colOff>
      <xdr:row>87</xdr:row>
      <xdr:rowOff>97193</xdr:rowOff>
    </xdr:from>
    <xdr:to>
      <xdr:col>18</xdr:col>
      <xdr:colOff>260475</xdr:colOff>
      <xdr:row>88</xdr:row>
      <xdr:rowOff>147731</xdr:rowOff>
    </xdr:to>
    <xdr:cxnSp macro="">
      <xdr:nvCxnSpPr>
        <xdr:cNvPr id="3134" name="Elbow Connector 55">
          <a:extLst>
            <a:ext uri="{FF2B5EF4-FFF2-40B4-BE49-F238E27FC236}">
              <a16:creationId xmlns:a16="http://schemas.microsoft.com/office/drawing/2014/main" id="{43655ACF-6C01-440F-A797-8647AA3DE3D2}"/>
            </a:ext>
          </a:extLst>
        </xdr:cNvPr>
        <xdr:cNvCxnSpPr/>
      </xdr:nvCxnSpPr>
      <xdr:spPr>
        <a:xfrm rot="16200000" flipH="1">
          <a:off x="5601282" y="17696089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165228</xdr:colOff>
      <xdr:row>87</xdr:row>
      <xdr:rowOff>116631</xdr:rowOff>
    </xdr:from>
    <xdr:to>
      <xdr:col>22</xdr:col>
      <xdr:colOff>241036</xdr:colOff>
      <xdr:row>88</xdr:row>
      <xdr:rowOff>167169</xdr:rowOff>
    </xdr:to>
    <xdr:cxnSp macro="">
      <xdr:nvCxnSpPr>
        <xdr:cNvPr id="3135" name="Elbow Connector 55">
          <a:extLst>
            <a:ext uri="{FF2B5EF4-FFF2-40B4-BE49-F238E27FC236}">
              <a16:creationId xmlns:a16="http://schemas.microsoft.com/office/drawing/2014/main" id="{7A9335BC-FB3A-4A58-99AF-6EFD428FC0D1}"/>
            </a:ext>
          </a:extLst>
        </xdr:cNvPr>
        <xdr:cNvCxnSpPr/>
      </xdr:nvCxnSpPr>
      <xdr:spPr>
        <a:xfrm rot="16200000" flipH="1">
          <a:off x="6825924" y="1771552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165226</xdr:colOff>
      <xdr:row>87</xdr:row>
      <xdr:rowOff>126351</xdr:rowOff>
    </xdr:from>
    <xdr:to>
      <xdr:col>24</xdr:col>
      <xdr:colOff>241034</xdr:colOff>
      <xdr:row>88</xdr:row>
      <xdr:rowOff>176889</xdr:rowOff>
    </xdr:to>
    <xdr:cxnSp macro="">
      <xdr:nvCxnSpPr>
        <xdr:cNvPr id="3136" name="Elbow Connector 55">
          <a:extLst>
            <a:ext uri="{FF2B5EF4-FFF2-40B4-BE49-F238E27FC236}">
              <a16:creationId xmlns:a16="http://schemas.microsoft.com/office/drawing/2014/main" id="{AEFF1040-DB00-4260-87AE-5B58C54FF8FE}"/>
            </a:ext>
          </a:extLst>
        </xdr:cNvPr>
        <xdr:cNvCxnSpPr/>
      </xdr:nvCxnSpPr>
      <xdr:spPr>
        <a:xfrm rot="16200000" flipH="1">
          <a:off x="7447963" y="1772524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120431</xdr:colOff>
      <xdr:row>87</xdr:row>
      <xdr:rowOff>87585</xdr:rowOff>
    </xdr:from>
    <xdr:to>
      <xdr:col>34</xdr:col>
      <xdr:colOff>241038</xdr:colOff>
      <xdr:row>88</xdr:row>
      <xdr:rowOff>138012</xdr:rowOff>
    </xdr:to>
    <xdr:cxnSp macro="">
      <xdr:nvCxnSpPr>
        <xdr:cNvPr id="3033" name="Elbow Connector 55">
          <a:extLst>
            <a:ext uri="{FF2B5EF4-FFF2-40B4-BE49-F238E27FC236}">
              <a16:creationId xmlns:a16="http://schemas.microsoft.com/office/drawing/2014/main" id="{BDC48E8F-A33A-4F4C-9F03-4798245D6AD7}"/>
            </a:ext>
          </a:extLst>
        </xdr:cNvPr>
        <xdr:cNvCxnSpPr/>
      </xdr:nvCxnSpPr>
      <xdr:spPr>
        <a:xfrm rot="16200000" flipH="1">
          <a:off x="10934099" y="17115383"/>
          <a:ext cx="302237" cy="12060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109484</xdr:colOff>
      <xdr:row>87</xdr:row>
      <xdr:rowOff>98533</xdr:rowOff>
    </xdr:from>
    <xdr:to>
      <xdr:col>36</xdr:col>
      <xdr:colOff>231320</xdr:colOff>
      <xdr:row>88</xdr:row>
      <xdr:rowOff>157450</xdr:rowOff>
    </xdr:to>
    <xdr:cxnSp macro="">
      <xdr:nvCxnSpPr>
        <xdr:cNvPr id="3133" name="Elbow Connector 55">
          <a:extLst>
            <a:ext uri="{FF2B5EF4-FFF2-40B4-BE49-F238E27FC236}">
              <a16:creationId xmlns:a16="http://schemas.microsoft.com/office/drawing/2014/main" id="{9EAD2E55-4BB1-420A-BF6E-5488D5010E36}"/>
            </a:ext>
          </a:extLst>
        </xdr:cNvPr>
        <xdr:cNvCxnSpPr/>
      </xdr:nvCxnSpPr>
      <xdr:spPr>
        <a:xfrm rot="16200000" flipH="1">
          <a:off x="11543572" y="17129962"/>
          <a:ext cx="310727" cy="12183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153276</xdr:colOff>
      <xdr:row>87</xdr:row>
      <xdr:rowOff>98534</xdr:rowOff>
    </xdr:from>
    <xdr:to>
      <xdr:col>38</xdr:col>
      <xdr:colOff>250758</xdr:colOff>
      <xdr:row>88</xdr:row>
      <xdr:rowOff>167170</xdr:rowOff>
    </xdr:to>
    <xdr:cxnSp macro="">
      <xdr:nvCxnSpPr>
        <xdr:cNvPr id="3137" name="Elbow Connector 55">
          <a:extLst>
            <a:ext uri="{FF2B5EF4-FFF2-40B4-BE49-F238E27FC236}">
              <a16:creationId xmlns:a16="http://schemas.microsoft.com/office/drawing/2014/main" id="{18EC81C7-BE1B-4916-8999-730B599FF50C}"/>
            </a:ext>
          </a:extLst>
        </xdr:cNvPr>
        <xdr:cNvCxnSpPr/>
      </xdr:nvCxnSpPr>
      <xdr:spPr>
        <a:xfrm rot="16200000" flipH="1">
          <a:off x="12238173" y="17146999"/>
          <a:ext cx="320446" cy="974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136070</xdr:colOff>
      <xdr:row>87</xdr:row>
      <xdr:rowOff>60772</xdr:rowOff>
    </xdr:from>
    <xdr:to>
      <xdr:col>42</xdr:col>
      <xdr:colOff>211878</xdr:colOff>
      <xdr:row>88</xdr:row>
      <xdr:rowOff>111310</xdr:rowOff>
    </xdr:to>
    <xdr:cxnSp macro="">
      <xdr:nvCxnSpPr>
        <xdr:cNvPr id="3073" name="Elbow Connector 55">
          <a:extLst>
            <a:ext uri="{FF2B5EF4-FFF2-40B4-BE49-F238E27FC236}">
              <a16:creationId xmlns:a16="http://schemas.microsoft.com/office/drawing/2014/main" id="{A8963802-3D69-4693-875D-9E020B6B1651}"/>
            </a:ext>
          </a:extLst>
        </xdr:cNvPr>
        <xdr:cNvCxnSpPr/>
      </xdr:nvCxnSpPr>
      <xdr:spPr>
        <a:xfrm rot="16200000" flipH="1">
          <a:off x="13467283" y="17111025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145789</xdr:colOff>
      <xdr:row>87</xdr:row>
      <xdr:rowOff>77754</xdr:rowOff>
    </xdr:from>
    <xdr:to>
      <xdr:col>44</xdr:col>
      <xdr:colOff>221597</xdr:colOff>
      <xdr:row>88</xdr:row>
      <xdr:rowOff>128292</xdr:rowOff>
    </xdr:to>
    <xdr:cxnSp macro="">
      <xdr:nvCxnSpPr>
        <xdr:cNvPr id="3138" name="Elbow Connector 55">
          <a:extLst>
            <a:ext uri="{FF2B5EF4-FFF2-40B4-BE49-F238E27FC236}">
              <a16:creationId xmlns:a16="http://schemas.microsoft.com/office/drawing/2014/main" id="{AE94496A-835F-42DD-A9CE-4AEE6FFF67BF}"/>
            </a:ext>
          </a:extLst>
        </xdr:cNvPr>
        <xdr:cNvCxnSpPr/>
      </xdr:nvCxnSpPr>
      <xdr:spPr>
        <a:xfrm rot="16200000" flipH="1">
          <a:off x="13823883" y="1767665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126348</xdr:colOff>
      <xdr:row>95</xdr:row>
      <xdr:rowOff>29157</xdr:rowOff>
    </xdr:from>
    <xdr:to>
      <xdr:col>4</xdr:col>
      <xdr:colOff>202156</xdr:colOff>
      <xdr:row>96</xdr:row>
      <xdr:rowOff>79695</xdr:rowOff>
    </xdr:to>
    <xdr:cxnSp macro="">
      <xdr:nvCxnSpPr>
        <xdr:cNvPr id="3139" name="Elbow Connector 55">
          <a:extLst>
            <a:ext uri="{FF2B5EF4-FFF2-40B4-BE49-F238E27FC236}">
              <a16:creationId xmlns:a16="http://schemas.microsoft.com/office/drawing/2014/main" id="{2AB50425-E02D-419B-A705-39C1789790FE}"/>
            </a:ext>
          </a:extLst>
        </xdr:cNvPr>
        <xdr:cNvCxnSpPr/>
      </xdr:nvCxnSpPr>
      <xdr:spPr>
        <a:xfrm rot="16200000" flipH="1">
          <a:off x="1159519" y="19241471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145789</xdr:colOff>
      <xdr:row>95</xdr:row>
      <xdr:rowOff>77754</xdr:rowOff>
    </xdr:from>
    <xdr:to>
      <xdr:col>8</xdr:col>
      <xdr:colOff>221597</xdr:colOff>
      <xdr:row>96</xdr:row>
      <xdr:rowOff>128292</xdr:rowOff>
    </xdr:to>
    <xdr:cxnSp macro="">
      <xdr:nvCxnSpPr>
        <xdr:cNvPr id="3140" name="Elbow Connector 55">
          <a:extLst>
            <a:ext uri="{FF2B5EF4-FFF2-40B4-BE49-F238E27FC236}">
              <a16:creationId xmlns:a16="http://schemas.microsoft.com/office/drawing/2014/main" id="{A7738753-812C-456A-9538-53E46D30B65F}"/>
            </a:ext>
          </a:extLst>
        </xdr:cNvPr>
        <xdr:cNvCxnSpPr/>
      </xdr:nvCxnSpPr>
      <xdr:spPr>
        <a:xfrm rot="16200000" flipH="1">
          <a:off x="2452200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155507</xdr:colOff>
      <xdr:row>95</xdr:row>
      <xdr:rowOff>97193</xdr:rowOff>
    </xdr:from>
    <xdr:to>
      <xdr:col>10</xdr:col>
      <xdr:colOff>231315</xdr:colOff>
      <xdr:row>96</xdr:row>
      <xdr:rowOff>147731</xdr:rowOff>
    </xdr:to>
    <xdr:cxnSp macro="">
      <xdr:nvCxnSpPr>
        <xdr:cNvPr id="3141" name="Elbow Connector 55">
          <a:extLst>
            <a:ext uri="{FF2B5EF4-FFF2-40B4-BE49-F238E27FC236}">
              <a16:creationId xmlns:a16="http://schemas.microsoft.com/office/drawing/2014/main" id="{9057EFF9-7EA9-471B-8CAE-7EA58CA76DF9}"/>
            </a:ext>
          </a:extLst>
        </xdr:cNvPr>
        <xdr:cNvCxnSpPr/>
      </xdr:nvCxnSpPr>
      <xdr:spPr>
        <a:xfrm rot="16200000" flipH="1">
          <a:off x="3083958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136070</xdr:colOff>
      <xdr:row>95</xdr:row>
      <xdr:rowOff>77754</xdr:rowOff>
    </xdr:from>
    <xdr:to>
      <xdr:col>14</xdr:col>
      <xdr:colOff>211878</xdr:colOff>
      <xdr:row>96</xdr:row>
      <xdr:rowOff>128292</xdr:rowOff>
    </xdr:to>
    <xdr:cxnSp macro="">
      <xdr:nvCxnSpPr>
        <xdr:cNvPr id="3142" name="Elbow Connector 55">
          <a:extLst>
            <a:ext uri="{FF2B5EF4-FFF2-40B4-BE49-F238E27FC236}">
              <a16:creationId xmlns:a16="http://schemas.microsoft.com/office/drawing/2014/main" id="{447FC0C7-D669-45DA-8F88-241B79C643BA}"/>
            </a:ext>
          </a:extLst>
        </xdr:cNvPr>
        <xdr:cNvCxnSpPr/>
      </xdr:nvCxnSpPr>
      <xdr:spPr>
        <a:xfrm rot="16200000" flipH="1">
          <a:off x="4308603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145789</xdr:colOff>
      <xdr:row>95</xdr:row>
      <xdr:rowOff>97193</xdr:rowOff>
    </xdr:from>
    <xdr:to>
      <xdr:col>22</xdr:col>
      <xdr:colOff>221597</xdr:colOff>
      <xdr:row>96</xdr:row>
      <xdr:rowOff>147731</xdr:rowOff>
    </xdr:to>
    <xdr:cxnSp macro="">
      <xdr:nvCxnSpPr>
        <xdr:cNvPr id="3143" name="Elbow Connector 55">
          <a:extLst>
            <a:ext uri="{FF2B5EF4-FFF2-40B4-BE49-F238E27FC236}">
              <a16:creationId xmlns:a16="http://schemas.microsoft.com/office/drawing/2014/main" id="{785E2C70-6A45-4842-ABB6-37A351531B00}"/>
            </a:ext>
          </a:extLst>
        </xdr:cNvPr>
        <xdr:cNvCxnSpPr/>
      </xdr:nvCxnSpPr>
      <xdr:spPr>
        <a:xfrm rot="16200000" flipH="1">
          <a:off x="6806485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145788</xdr:colOff>
      <xdr:row>95</xdr:row>
      <xdr:rowOff>102385</xdr:rowOff>
    </xdr:from>
    <xdr:to>
      <xdr:col>24</xdr:col>
      <xdr:colOff>221596</xdr:colOff>
      <xdr:row>96</xdr:row>
      <xdr:rowOff>152923</xdr:rowOff>
    </xdr:to>
    <xdr:cxnSp macro="">
      <xdr:nvCxnSpPr>
        <xdr:cNvPr id="3144" name="Elbow Connector 55">
          <a:extLst>
            <a:ext uri="{FF2B5EF4-FFF2-40B4-BE49-F238E27FC236}">
              <a16:creationId xmlns:a16="http://schemas.microsoft.com/office/drawing/2014/main" id="{0402B6B3-AAF9-46AA-B6A3-40F4183CEFEC}"/>
            </a:ext>
          </a:extLst>
        </xdr:cNvPr>
        <xdr:cNvCxnSpPr/>
      </xdr:nvCxnSpPr>
      <xdr:spPr>
        <a:xfrm rot="16200000" flipH="1">
          <a:off x="7697741" y="18825985"/>
          <a:ext cx="301550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136069</xdr:colOff>
      <xdr:row>95</xdr:row>
      <xdr:rowOff>58316</xdr:rowOff>
    </xdr:from>
    <xdr:to>
      <xdr:col>26</xdr:col>
      <xdr:colOff>211877</xdr:colOff>
      <xdr:row>96</xdr:row>
      <xdr:rowOff>108854</xdr:rowOff>
    </xdr:to>
    <xdr:cxnSp macro="">
      <xdr:nvCxnSpPr>
        <xdr:cNvPr id="3145" name="Elbow Connector 55">
          <a:extLst>
            <a:ext uri="{FF2B5EF4-FFF2-40B4-BE49-F238E27FC236}">
              <a16:creationId xmlns:a16="http://schemas.microsoft.com/office/drawing/2014/main" id="{B106D9B4-73A9-422F-84FA-AA8B82605E7B}"/>
            </a:ext>
          </a:extLst>
        </xdr:cNvPr>
        <xdr:cNvCxnSpPr/>
      </xdr:nvCxnSpPr>
      <xdr:spPr>
        <a:xfrm rot="16200000" flipH="1">
          <a:off x="8040847" y="1927063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145791</xdr:colOff>
      <xdr:row>79</xdr:row>
      <xdr:rowOff>116633</xdr:rowOff>
    </xdr:from>
    <xdr:to>
      <xdr:col>42</xdr:col>
      <xdr:colOff>241035</xdr:colOff>
      <xdr:row>80</xdr:row>
      <xdr:rowOff>176887</xdr:rowOff>
    </xdr:to>
    <xdr:cxnSp macro="">
      <xdr:nvCxnSpPr>
        <xdr:cNvPr id="3146" name="Elbow Connector 55">
          <a:extLst>
            <a:ext uri="{FF2B5EF4-FFF2-40B4-BE49-F238E27FC236}">
              <a16:creationId xmlns:a16="http://schemas.microsoft.com/office/drawing/2014/main" id="{A7C469A7-AB9C-4B19-B197-B53FD47432DB}"/>
            </a:ext>
          </a:extLst>
        </xdr:cNvPr>
        <xdr:cNvCxnSpPr/>
      </xdr:nvCxnSpPr>
      <xdr:spPr>
        <a:xfrm rot="16200000" flipH="1">
          <a:off x="13090072" y="16097250"/>
          <a:ext cx="312958" cy="952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132184</xdr:colOff>
      <xdr:row>31</xdr:row>
      <xdr:rowOff>77755</xdr:rowOff>
    </xdr:from>
    <xdr:to>
      <xdr:col>8</xdr:col>
      <xdr:colOff>227435</xdr:colOff>
      <xdr:row>32</xdr:row>
      <xdr:rowOff>176892</xdr:rowOff>
    </xdr:to>
    <xdr:cxnSp macro="">
      <xdr:nvCxnSpPr>
        <xdr:cNvPr id="3147" name="Elbow Connector 55">
          <a:extLst>
            <a:ext uri="{FF2B5EF4-FFF2-40B4-BE49-F238E27FC236}">
              <a16:creationId xmlns:a16="http://schemas.microsoft.com/office/drawing/2014/main" id="{9AC73010-F393-4BDF-A254-D7ECEF6210D1}"/>
            </a:ext>
          </a:extLst>
        </xdr:cNvPr>
        <xdr:cNvCxnSpPr/>
      </xdr:nvCxnSpPr>
      <xdr:spPr>
        <a:xfrm rot="16200000" flipH="1">
          <a:off x="2501772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101081</xdr:colOff>
      <xdr:row>31</xdr:row>
      <xdr:rowOff>77755</xdr:rowOff>
    </xdr:from>
    <xdr:to>
      <xdr:col>2</xdr:col>
      <xdr:colOff>196332</xdr:colOff>
      <xdr:row>32</xdr:row>
      <xdr:rowOff>176892</xdr:rowOff>
    </xdr:to>
    <xdr:cxnSp macro="">
      <xdr:nvCxnSpPr>
        <xdr:cNvPr id="3148" name="Elbow Connector 55">
          <a:extLst>
            <a:ext uri="{FF2B5EF4-FFF2-40B4-BE49-F238E27FC236}">
              <a16:creationId xmlns:a16="http://schemas.microsoft.com/office/drawing/2014/main" id="{0047AF7E-8851-4314-8CAD-7C89FD87194B}"/>
            </a:ext>
          </a:extLst>
        </xdr:cNvPr>
        <xdr:cNvCxnSpPr/>
      </xdr:nvCxnSpPr>
      <xdr:spPr>
        <a:xfrm rot="16200000" flipH="1">
          <a:off x="511240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124408</xdr:colOff>
      <xdr:row>23</xdr:row>
      <xdr:rowOff>69980</xdr:rowOff>
    </xdr:from>
    <xdr:to>
      <xdr:col>14</xdr:col>
      <xdr:colOff>219659</xdr:colOff>
      <xdr:row>24</xdr:row>
      <xdr:rowOff>169117</xdr:rowOff>
    </xdr:to>
    <xdr:cxnSp macro="">
      <xdr:nvCxnSpPr>
        <xdr:cNvPr id="3149" name="Elbow Connector 55">
          <a:extLst>
            <a:ext uri="{FF2B5EF4-FFF2-40B4-BE49-F238E27FC236}">
              <a16:creationId xmlns:a16="http://schemas.microsoft.com/office/drawing/2014/main" id="{EF6060F0-3E62-4291-8E1A-068C65ED1D67}"/>
            </a:ext>
          </a:extLst>
        </xdr:cNvPr>
        <xdr:cNvCxnSpPr/>
      </xdr:nvCxnSpPr>
      <xdr:spPr>
        <a:xfrm rot="16200000" flipH="1">
          <a:off x="4430098" y="4776107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116633</xdr:colOff>
      <xdr:row>71</xdr:row>
      <xdr:rowOff>62205</xdr:rowOff>
    </xdr:from>
    <xdr:to>
      <xdr:col>22</xdr:col>
      <xdr:colOff>211884</xdr:colOff>
      <xdr:row>72</xdr:row>
      <xdr:rowOff>161342</xdr:rowOff>
    </xdr:to>
    <xdr:cxnSp macro="">
      <xdr:nvCxnSpPr>
        <xdr:cNvPr id="3150" name="Elbow Connector 55">
          <a:extLst>
            <a:ext uri="{FF2B5EF4-FFF2-40B4-BE49-F238E27FC236}">
              <a16:creationId xmlns:a16="http://schemas.microsoft.com/office/drawing/2014/main" id="{55C14B83-E9FE-42EF-B062-B8B297546CDC}"/>
            </a:ext>
          </a:extLst>
        </xdr:cNvPr>
        <xdr:cNvCxnSpPr/>
      </xdr:nvCxnSpPr>
      <xdr:spPr>
        <a:xfrm rot="16200000" flipH="1">
          <a:off x="7003792" y="14425515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101083</xdr:colOff>
      <xdr:row>79</xdr:row>
      <xdr:rowOff>85532</xdr:rowOff>
    </xdr:from>
    <xdr:to>
      <xdr:col>32</xdr:col>
      <xdr:colOff>196334</xdr:colOff>
      <xdr:row>80</xdr:row>
      <xdr:rowOff>184670</xdr:rowOff>
    </xdr:to>
    <xdr:cxnSp macro="">
      <xdr:nvCxnSpPr>
        <xdr:cNvPr id="3152" name="Elbow Connector 55">
          <a:extLst>
            <a:ext uri="{FF2B5EF4-FFF2-40B4-BE49-F238E27FC236}">
              <a16:creationId xmlns:a16="http://schemas.microsoft.com/office/drawing/2014/main" id="{5FFC46B1-9885-4DD7-AACC-9ECDD6468C3B}"/>
            </a:ext>
          </a:extLst>
        </xdr:cNvPr>
        <xdr:cNvCxnSpPr/>
      </xdr:nvCxnSpPr>
      <xdr:spPr>
        <a:xfrm rot="16200000" flipH="1">
          <a:off x="10261732" y="16058373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120431</xdr:colOff>
      <xdr:row>87</xdr:row>
      <xdr:rowOff>109482</xdr:rowOff>
    </xdr:from>
    <xdr:to>
      <xdr:col>40</xdr:col>
      <xdr:colOff>219660</xdr:colOff>
      <xdr:row>88</xdr:row>
      <xdr:rowOff>161341</xdr:rowOff>
    </xdr:to>
    <xdr:cxnSp macro="">
      <xdr:nvCxnSpPr>
        <xdr:cNvPr id="3153" name="Elbow Connector 55">
          <a:extLst>
            <a:ext uri="{FF2B5EF4-FFF2-40B4-BE49-F238E27FC236}">
              <a16:creationId xmlns:a16="http://schemas.microsoft.com/office/drawing/2014/main" id="{3AC57F57-4ADC-436A-938C-7AE419C53B91}"/>
            </a:ext>
          </a:extLst>
        </xdr:cNvPr>
        <xdr:cNvCxnSpPr/>
      </xdr:nvCxnSpPr>
      <xdr:spPr>
        <a:xfrm rot="16200000" flipH="1">
          <a:off x="12838642" y="17148685"/>
          <a:ext cx="303669" cy="9922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108858</xdr:colOff>
      <xdr:row>71</xdr:row>
      <xdr:rowOff>93307</xdr:rowOff>
    </xdr:from>
    <xdr:to>
      <xdr:col>32</xdr:col>
      <xdr:colOff>204109</xdr:colOff>
      <xdr:row>72</xdr:row>
      <xdr:rowOff>192444</xdr:rowOff>
    </xdr:to>
    <xdr:cxnSp macro="">
      <xdr:nvCxnSpPr>
        <xdr:cNvPr id="3154" name="Elbow Connector 55">
          <a:extLst>
            <a:ext uri="{FF2B5EF4-FFF2-40B4-BE49-F238E27FC236}">
              <a16:creationId xmlns:a16="http://schemas.microsoft.com/office/drawing/2014/main" id="{D817F1CA-92BF-447A-9588-5D1DC0983CDE}"/>
            </a:ext>
          </a:extLst>
        </xdr:cNvPr>
        <xdr:cNvCxnSpPr/>
      </xdr:nvCxnSpPr>
      <xdr:spPr>
        <a:xfrm rot="16200000" flipH="1">
          <a:off x="10269507" y="14456617"/>
          <a:ext cx="347954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188406</xdr:colOff>
      <xdr:row>55</xdr:row>
      <xdr:rowOff>104670</xdr:rowOff>
    </xdr:from>
    <xdr:to>
      <xdr:col>22</xdr:col>
      <xdr:colOff>283657</xdr:colOff>
      <xdr:row>57</xdr:row>
      <xdr:rowOff>7371</xdr:rowOff>
    </xdr:to>
    <xdr:cxnSp macro="">
      <xdr:nvCxnSpPr>
        <xdr:cNvPr id="3037" name="Elbow Connector 55">
          <a:extLst>
            <a:ext uri="{FF2B5EF4-FFF2-40B4-BE49-F238E27FC236}">
              <a16:creationId xmlns:a16="http://schemas.microsoft.com/office/drawing/2014/main" id="{766F488D-A5BA-45F1-BBE3-2927095D4E32}"/>
            </a:ext>
          </a:extLst>
        </xdr:cNvPr>
        <xdr:cNvCxnSpPr/>
      </xdr:nvCxnSpPr>
      <xdr:spPr>
        <a:xfrm rot="16200000" flipH="1">
          <a:off x="6978349" y="11014480"/>
          <a:ext cx="35278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188406</xdr:colOff>
      <xdr:row>55</xdr:row>
      <xdr:rowOff>104670</xdr:rowOff>
    </xdr:from>
    <xdr:to>
      <xdr:col>26</xdr:col>
      <xdr:colOff>283657</xdr:colOff>
      <xdr:row>57</xdr:row>
      <xdr:rowOff>15401</xdr:rowOff>
    </xdr:to>
    <xdr:cxnSp macro="">
      <xdr:nvCxnSpPr>
        <xdr:cNvPr id="3039" name="Elbow Connector 55">
          <a:extLst>
            <a:ext uri="{FF2B5EF4-FFF2-40B4-BE49-F238E27FC236}">
              <a16:creationId xmlns:a16="http://schemas.microsoft.com/office/drawing/2014/main" id="{4B7202F9-7869-43BB-A0DC-C450B82A95A6}"/>
            </a:ext>
          </a:extLst>
        </xdr:cNvPr>
        <xdr:cNvCxnSpPr/>
      </xdr:nvCxnSpPr>
      <xdr:spPr>
        <a:xfrm rot="16200000" flipH="1">
          <a:off x="8230378" y="11018495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188406</xdr:colOff>
      <xdr:row>55</xdr:row>
      <xdr:rowOff>125604</xdr:rowOff>
    </xdr:from>
    <xdr:to>
      <xdr:col>28</xdr:col>
      <xdr:colOff>283657</xdr:colOff>
      <xdr:row>57</xdr:row>
      <xdr:rowOff>36335</xdr:rowOff>
    </xdr:to>
    <xdr:cxnSp macro="">
      <xdr:nvCxnSpPr>
        <xdr:cNvPr id="3070" name="Elbow Connector 55">
          <a:extLst>
            <a:ext uri="{FF2B5EF4-FFF2-40B4-BE49-F238E27FC236}">
              <a16:creationId xmlns:a16="http://schemas.microsoft.com/office/drawing/2014/main" id="{41985BAF-339F-4A8F-9144-D73F8BCEE33F}"/>
            </a:ext>
          </a:extLst>
        </xdr:cNvPr>
        <xdr:cNvCxnSpPr/>
      </xdr:nvCxnSpPr>
      <xdr:spPr>
        <a:xfrm rot="16200000" flipH="1">
          <a:off x="8889801" y="11039429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55</xdr:row>
      <xdr:rowOff>115137</xdr:rowOff>
    </xdr:from>
    <xdr:to>
      <xdr:col>30</xdr:col>
      <xdr:colOff>262723</xdr:colOff>
      <xdr:row>57</xdr:row>
      <xdr:rowOff>25868</xdr:rowOff>
    </xdr:to>
    <xdr:cxnSp macro="">
      <xdr:nvCxnSpPr>
        <xdr:cNvPr id="3072" name="Elbow Connector 55">
          <a:extLst>
            <a:ext uri="{FF2B5EF4-FFF2-40B4-BE49-F238E27FC236}">
              <a16:creationId xmlns:a16="http://schemas.microsoft.com/office/drawing/2014/main" id="{6D99E741-B7AF-40F9-9B86-3C2D4B78A9F3}"/>
            </a:ext>
          </a:extLst>
        </xdr:cNvPr>
        <xdr:cNvCxnSpPr/>
      </xdr:nvCxnSpPr>
      <xdr:spPr>
        <a:xfrm rot="16200000" flipH="1">
          <a:off x="9496889" y="11028962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167472</xdr:colOff>
      <xdr:row>55</xdr:row>
      <xdr:rowOff>125604</xdr:rowOff>
    </xdr:from>
    <xdr:to>
      <xdr:col>32</xdr:col>
      <xdr:colOff>243280</xdr:colOff>
      <xdr:row>56</xdr:row>
      <xdr:rowOff>176142</xdr:rowOff>
    </xdr:to>
    <xdr:cxnSp macro="">
      <xdr:nvCxnSpPr>
        <xdr:cNvPr id="3035" name="Elbow Connector 55">
          <a:extLst>
            <a:ext uri="{FF2B5EF4-FFF2-40B4-BE49-F238E27FC236}">
              <a16:creationId xmlns:a16="http://schemas.microsoft.com/office/drawing/2014/main" id="{A61DFE2E-2B75-4C1F-984F-74F31F117B32}"/>
            </a:ext>
          </a:extLst>
        </xdr:cNvPr>
        <xdr:cNvCxnSpPr/>
      </xdr:nvCxnSpPr>
      <xdr:spPr>
        <a:xfrm rot="16200000" flipH="1">
          <a:off x="10170890" y="11024851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146538</xdr:colOff>
      <xdr:row>55</xdr:row>
      <xdr:rowOff>115137</xdr:rowOff>
    </xdr:from>
    <xdr:to>
      <xdr:col>34</xdr:col>
      <xdr:colOff>222346</xdr:colOff>
      <xdr:row>56</xdr:row>
      <xdr:rowOff>165675</xdr:rowOff>
    </xdr:to>
    <xdr:cxnSp macro="">
      <xdr:nvCxnSpPr>
        <xdr:cNvPr id="3088" name="Elbow Connector 55">
          <a:extLst>
            <a:ext uri="{FF2B5EF4-FFF2-40B4-BE49-F238E27FC236}">
              <a16:creationId xmlns:a16="http://schemas.microsoft.com/office/drawing/2014/main" id="{C92B9F49-E6E0-45F1-B966-AA65F531AE12}"/>
            </a:ext>
          </a:extLst>
        </xdr:cNvPr>
        <xdr:cNvCxnSpPr/>
      </xdr:nvCxnSpPr>
      <xdr:spPr>
        <a:xfrm rot="16200000" flipH="1">
          <a:off x="10777978" y="1101438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136071</xdr:colOff>
      <xdr:row>55</xdr:row>
      <xdr:rowOff>104670</xdr:rowOff>
    </xdr:from>
    <xdr:to>
      <xdr:col>24</xdr:col>
      <xdr:colOff>211879</xdr:colOff>
      <xdr:row>56</xdr:row>
      <xdr:rowOff>155208</xdr:rowOff>
    </xdr:to>
    <xdr:cxnSp macro="">
      <xdr:nvCxnSpPr>
        <xdr:cNvPr id="3156" name="Elbow Connector 55">
          <a:extLst>
            <a:ext uri="{FF2B5EF4-FFF2-40B4-BE49-F238E27FC236}">
              <a16:creationId xmlns:a16="http://schemas.microsoft.com/office/drawing/2014/main" id="{08BDFAA6-017C-40E4-B134-1C056851D850}"/>
            </a:ext>
          </a:extLst>
        </xdr:cNvPr>
        <xdr:cNvCxnSpPr/>
      </xdr:nvCxnSpPr>
      <xdr:spPr>
        <a:xfrm rot="16200000" flipH="1">
          <a:off x="7564599" y="1100391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146538</xdr:colOff>
      <xdr:row>103</xdr:row>
      <xdr:rowOff>125604</xdr:rowOff>
    </xdr:from>
    <xdr:to>
      <xdr:col>28</xdr:col>
      <xdr:colOff>241789</xdr:colOff>
      <xdr:row>105</xdr:row>
      <xdr:rowOff>30353</xdr:rowOff>
    </xdr:to>
    <xdr:cxnSp macro="">
      <xdr:nvCxnSpPr>
        <xdr:cNvPr id="3090" name="Elbow Connector 55">
          <a:extLst>
            <a:ext uri="{FF2B5EF4-FFF2-40B4-BE49-F238E27FC236}">
              <a16:creationId xmlns:a16="http://schemas.microsoft.com/office/drawing/2014/main" id="{7A6712AA-2E7E-4B0C-851F-8A82BBE159D5}"/>
            </a:ext>
          </a:extLst>
        </xdr:cNvPr>
        <xdr:cNvCxnSpPr/>
      </xdr:nvCxnSpPr>
      <xdr:spPr>
        <a:xfrm rot="16200000" flipH="1">
          <a:off x="8850924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103</xdr:row>
      <xdr:rowOff>125604</xdr:rowOff>
    </xdr:from>
    <xdr:to>
      <xdr:col>30</xdr:col>
      <xdr:colOff>262723</xdr:colOff>
      <xdr:row>105</xdr:row>
      <xdr:rowOff>30353</xdr:rowOff>
    </xdr:to>
    <xdr:cxnSp macro="">
      <xdr:nvCxnSpPr>
        <xdr:cNvPr id="3159" name="Elbow Connector 55">
          <a:extLst>
            <a:ext uri="{FF2B5EF4-FFF2-40B4-BE49-F238E27FC236}">
              <a16:creationId xmlns:a16="http://schemas.microsoft.com/office/drawing/2014/main" id="{73ACD6D3-1DDE-4965-A770-BDA0C252719D}"/>
            </a:ext>
          </a:extLst>
        </xdr:cNvPr>
        <xdr:cNvCxnSpPr/>
      </xdr:nvCxnSpPr>
      <xdr:spPr>
        <a:xfrm rot="16200000" flipH="1">
          <a:off x="9499880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103</xdr:row>
      <xdr:rowOff>115137</xdr:rowOff>
    </xdr:from>
    <xdr:to>
      <xdr:col>36</xdr:col>
      <xdr:colOff>262723</xdr:colOff>
      <xdr:row>105</xdr:row>
      <xdr:rowOff>19886</xdr:rowOff>
    </xdr:to>
    <xdr:cxnSp macro="">
      <xdr:nvCxnSpPr>
        <xdr:cNvPr id="3160" name="Elbow Connector 55">
          <a:extLst>
            <a:ext uri="{FF2B5EF4-FFF2-40B4-BE49-F238E27FC236}">
              <a16:creationId xmlns:a16="http://schemas.microsoft.com/office/drawing/2014/main" id="{B4A7F0E9-8CAD-487E-8683-2EFD31472974}"/>
            </a:ext>
          </a:extLst>
        </xdr:cNvPr>
        <xdr:cNvCxnSpPr/>
      </xdr:nvCxnSpPr>
      <xdr:spPr>
        <a:xfrm rot="16200000" flipH="1">
          <a:off x="11415347" y="20509103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157005</xdr:colOff>
      <xdr:row>103</xdr:row>
      <xdr:rowOff>125604</xdr:rowOff>
    </xdr:from>
    <xdr:to>
      <xdr:col>38</xdr:col>
      <xdr:colOff>252256</xdr:colOff>
      <xdr:row>105</xdr:row>
      <xdr:rowOff>30353</xdr:rowOff>
    </xdr:to>
    <xdr:cxnSp macro="">
      <xdr:nvCxnSpPr>
        <xdr:cNvPr id="3161" name="Elbow Connector 55">
          <a:extLst>
            <a:ext uri="{FF2B5EF4-FFF2-40B4-BE49-F238E27FC236}">
              <a16:creationId xmlns:a16="http://schemas.microsoft.com/office/drawing/2014/main" id="{BF2545E4-55F6-4AC8-A369-CF75F4BBEE36}"/>
            </a:ext>
          </a:extLst>
        </xdr:cNvPr>
        <xdr:cNvCxnSpPr/>
      </xdr:nvCxnSpPr>
      <xdr:spPr>
        <a:xfrm rot="16200000" flipH="1">
          <a:off x="12064303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136071</xdr:colOff>
      <xdr:row>103</xdr:row>
      <xdr:rowOff>73269</xdr:rowOff>
    </xdr:from>
    <xdr:to>
      <xdr:col>40</xdr:col>
      <xdr:colOff>231322</xdr:colOff>
      <xdr:row>104</xdr:row>
      <xdr:rowOff>166424</xdr:rowOff>
    </xdr:to>
    <xdr:cxnSp macro="">
      <xdr:nvCxnSpPr>
        <xdr:cNvPr id="3031" name="Elbow Connector 55">
          <a:extLst>
            <a:ext uri="{FF2B5EF4-FFF2-40B4-BE49-F238E27FC236}">
              <a16:creationId xmlns:a16="http://schemas.microsoft.com/office/drawing/2014/main" id="{DF7E3294-B537-46ED-91A8-BDC2FB8EAE4F}"/>
            </a:ext>
          </a:extLst>
        </xdr:cNvPr>
        <xdr:cNvCxnSpPr/>
      </xdr:nvCxnSpPr>
      <xdr:spPr>
        <a:xfrm rot="16200000" flipH="1">
          <a:off x="12671391" y="2046723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103</xdr:row>
      <xdr:rowOff>83736</xdr:rowOff>
    </xdr:from>
    <xdr:to>
      <xdr:col>42</xdr:col>
      <xdr:colOff>273190</xdr:colOff>
      <xdr:row>104</xdr:row>
      <xdr:rowOff>176891</xdr:rowOff>
    </xdr:to>
    <xdr:cxnSp macro="">
      <xdr:nvCxnSpPr>
        <xdr:cNvPr id="3032" name="Elbow Connector 55">
          <a:extLst>
            <a:ext uri="{FF2B5EF4-FFF2-40B4-BE49-F238E27FC236}">
              <a16:creationId xmlns:a16="http://schemas.microsoft.com/office/drawing/2014/main" id="{29CE0663-8B80-45EC-820C-FDF220C0C709}"/>
            </a:ext>
          </a:extLst>
        </xdr:cNvPr>
        <xdr:cNvCxnSpPr/>
      </xdr:nvCxnSpPr>
      <xdr:spPr>
        <a:xfrm rot="16200000" flipH="1">
          <a:off x="13341281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103</xdr:row>
      <xdr:rowOff>83736</xdr:rowOff>
    </xdr:from>
    <xdr:to>
      <xdr:col>44</xdr:col>
      <xdr:colOff>241789</xdr:colOff>
      <xdr:row>104</xdr:row>
      <xdr:rowOff>176891</xdr:rowOff>
    </xdr:to>
    <xdr:cxnSp macro="">
      <xdr:nvCxnSpPr>
        <xdr:cNvPr id="3162" name="Elbow Connector 55">
          <a:extLst>
            <a:ext uri="{FF2B5EF4-FFF2-40B4-BE49-F238E27FC236}">
              <a16:creationId xmlns:a16="http://schemas.microsoft.com/office/drawing/2014/main" id="{1A59D9B7-7910-4CBD-98F4-8ECBEDEE6045}"/>
            </a:ext>
          </a:extLst>
        </xdr:cNvPr>
        <xdr:cNvCxnSpPr/>
      </xdr:nvCxnSpPr>
      <xdr:spPr>
        <a:xfrm rot="16200000" flipH="1">
          <a:off x="14053039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115137</xdr:colOff>
      <xdr:row>111</xdr:row>
      <xdr:rowOff>104670</xdr:rowOff>
    </xdr:from>
    <xdr:to>
      <xdr:col>2</xdr:col>
      <xdr:colOff>210388</xdr:colOff>
      <xdr:row>113</xdr:row>
      <xdr:rowOff>9419</xdr:rowOff>
    </xdr:to>
    <xdr:cxnSp macro="">
      <xdr:nvCxnSpPr>
        <xdr:cNvPr id="3163" name="Elbow Connector 55">
          <a:extLst>
            <a:ext uri="{FF2B5EF4-FFF2-40B4-BE49-F238E27FC236}">
              <a16:creationId xmlns:a16="http://schemas.microsoft.com/office/drawing/2014/main" id="{A0E08814-0100-4951-88F8-310AD16744CC}"/>
            </a:ext>
          </a:extLst>
        </xdr:cNvPr>
        <xdr:cNvCxnSpPr/>
      </xdr:nvCxnSpPr>
      <xdr:spPr>
        <a:xfrm rot="16200000" flipH="1">
          <a:off x="508699" y="2207915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125604</xdr:colOff>
      <xdr:row>111</xdr:row>
      <xdr:rowOff>83736</xdr:rowOff>
    </xdr:from>
    <xdr:to>
      <xdr:col>4</xdr:col>
      <xdr:colOff>201412</xdr:colOff>
      <xdr:row>112</xdr:row>
      <xdr:rowOff>134274</xdr:rowOff>
    </xdr:to>
    <xdr:cxnSp macro="">
      <xdr:nvCxnSpPr>
        <xdr:cNvPr id="3164" name="Elbow Connector 55">
          <a:extLst>
            <a:ext uri="{FF2B5EF4-FFF2-40B4-BE49-F238E27FC236}">
              <a16:creationId xmlns:a16="http://schemas.microsoft.com/office/drawing/2014/main" id="{29100956-3984-4413-9FBB-81E0F7CB8E6A}"/>
            </a:ext>
          </a:extLst>
        </xdr:cNvPr>
        <xdr:cNvCxnSpPr/>
      </xdr:nvCxnSpPr>
      <xdr:spPr>
        <a:xfrm rot="16200000" flipH="1">
          <a:off x="1158775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157005</xdr:colOff>
      <xdr:row>111</xdr:row>
      <xdr:rowOff>83736</xdr:rowOff>
    </xdr:from>
    <xdr:to>
      <xdr:col>6</xdr:col>
      <xdr:colOff>232813</xdr:colOff>
      <xdr:row>112</xdr:row>
      <xdr:rowOff>134274</xdr:rowOff>
    </xdr:to>
    <xdr:cxnSp macro="">
      <xdr:nvCxnSpPr>
        <xdr:cNvPr id="3165" name="Elbow Connector 55">
          <a:extLst>
            <a:ext uri="{FF2B5EF4-FFF2-40B4-BE49-F238E27FC236}">
              <a16:creationId xmlns:a16="http://schemas.microsoft.com/office/drawing/2014/main" id="{87C1E84F-6DAA-4E2F-A1E9-E9D800F9976B}"/>
            </a:ext>
          </a:extLst>
        </xdr:cNvPr>
        <xdr:cNvCxnSpPr/>
      </xdr:nvCxnSpPr>
      <xdr:spPr>
        <a:xfrm rot="16200000" flipH="1">
          <a:off x="1818198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136071</xdr:colOff>
      <xdr:row>111</xdr:row>
      <xdr:rowOff>94203</xdr:rowOff>
    </xdr:from>
    <xdr:to>
      <xdr:col>8</xdr:col>
      <xdr:colOff>211879</xdr:colOff>
      <xdr:row>112</xdr:row>
      <xdr:rowOff>144741</xdr:rowOff>
    </xdr:to>
    <xdr:cxnSp macro="">
      <xdr:nvCxnSpPr>
        <xdr:cNvPr id="3166" name="Elbow Connector 55">
          <a:extLst>
            <a:ext uri="{FF2B5EF4-FFF2-40B4-BE49-F238E27FC236}">
              <a16:creationId xmlns:a16="http://schemas.microsoft.com/office/drawing/2014/main" id="{6A49B945-CBC4-42B3-8E61-8059DD7EF853}"/>
            </a:ext>
          </a:extLst>
        </xdr:cNvPr>
        <xdr:cNvCxnSpPr/>
      </xdr:nvCxnSpPr>
      <xdr:spPr>
        <a:xfrm rot="16200000" flipH="1">
          <a:off x="2456687" y="2205710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198873</xdr:colOff>
      <xdr:row>31</xdr:row>
      <xdr:rowOff>94203</xdr:rowOff>
    </xdr:from>
    <xdr:to>
      <xdr:col>34</xdr:col>
      <xdr:colOff>294124</xdr:colOff>
      <xdr:row>32</xdr:row>
      <xdr:rowOff>187359</xdr:rowOff>
    </xdr:to>
    <xdr:cxnSp macro="">
      <xdr:nvCxnSpPr>
        <xdr:cNvPr id="3167" name="Elbow Connector 55">
          <a:extLst>
            <a:ext uri="{FF2B5EF4-FFF2-40B4-BE49-F238E27FC236}">
              <a16:creationId xmlns:a16="http://schemas.microsoft.com/office/drawing/2014/main" id="{53E58060-9C4F-4336-9EA0-9A80377CAD08}"/>
            </a:ext>
          </a:extLst>
        </xdr:cNvPr>
        <xdr:cNvCxnSpPr/>
      </xdr:nvCxnSpPr>
      <xdr:spPr>
        <a:xfrm rot="16200000" flipH="1">
          <a:off x="10818726" y="6263471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167472</xdr:colOff>
      <xdr:row>31</xdr:row>
      <xdr:rowOff>104670</xdr:rowOff>
    </xdr:from>
    <xdr:to>
      <xdr:col>38</xdr:col>
      <xdr:colOff>262723</xdr:colOff>
      <xdr:row>33</xdr:row>
      <xdr:rowOff>9420</xdr:rowOff>
    </xdr:to>
    <xdr:cxnSp macro="">
      <xdr:nvCxnSpPr>
        <xdr:cNvPr id="3168" name="Elbow Connector 55">
          <a:extLst>
            <a:ext uri="{FF2B5EF4-FFF2-40B4-BE49-F238E27FC236}">
              <a16:creationId xmlns:a16="http://schemas.microsoft.com/office/drawing/2014/main" id="{7C06881B-B549-47C2-9591-83E953662BCA}"/>
            </a:ext>
          </a:extLst>
        </xdr:cNvPr>
        <xdr:cNvCxnSpPr/>
      </xdr:nvCxnSpPr>
      <xdr:spPr>
        <a:xfrm rot="16200000" flipH="1">
          <a:off x="12074770" y="6273938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31</xdr:row>
      <xdr:rowOff>115137</xdr:rowOff>
    </xdr:from>
    <xdr:to>
      <xdr:col>42</xdr:col>
      <xdr:colOff>273190</xdr:colOff>
      <xdr:row>33</xdr:row>
      <xdr:rowOff>19887</xdr:rowOff>
    </xdr:to>
    <xdr:cxnSp macro="">
      <xdr:nvCxnSpPr>
        <xdr:cNvPr id="3169" name="Elbow Connector 55">
          <a:extLst>
            <a:ext uri="{FF2B5EF4-FFF2-40B4-BE49-F238E27FC236}">
              <a16:creationId xmlns:a16="http://schemas.microsoft.com/office/drawing/2014/main" id="{DEB192AB-8B19-4560-B8F6-A78342C5CD6E}"/>
            </a:ext>
          </a:extLst>
        </xdr:cNvPr>
        <xdr:cNvCxnSpPr/>
      </xdr:nvCxnSpPr>
      <xdr:spPr>
        <a:xfrm rot="16200000" flipH="1">
          <a:off x="13341281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31</xdr:row>
      <xdr:rowOff>115137</xdr:rowOff>
    </xdr:from>
    <xdr:to>
      <xdr:col>44</xdr:col>
      <xdr:colOff>241789</xdr:colOff>
      <xdr:row>33</xdr:row>
      <xdr:rowOff>19887</xdr:rowOff>
    </xdr:to>
    <xdr:cxnSp macro="">
      <xdr:nvCxnSpPr>
        <xdr:cNvPr id="3170" name="Elbow Connector 55">
          <a:extLst>
            <a:ext uri="{FF2B5EF4-FFF2-40B4-BE49-F238E27FC236}">
              <a16:creationId xmlns:a16="http://schemas.microsoft.com/office/drawing/2014/main" id="{A550FB18-FFD5-490D-BA4B-FF0C92246573}"/>
            </a:ext>
          </a:extLst>
        </xdr:cNvPr>
        <xdr:cNvCxnSpPr/>
      </xdr:nvCxnSpPr>
      <xdr:spPr>
        <a:xfrm rot="16200000" flipH="1">
          <a:off x="14053039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39</xdr:row>
      <xdr:rowOff>115137</xdr:rowOff>
    </xdr:from>
    <xdr:to>
      <xdr:col>18</xdr:col>
      <xdr:colOff>252256</xdr:colOff>
      <xdr:row>41</xdr:row>
      <xdr:rowOff>19887</xdr:rowOff>
    </xdr:to>
    <xdr:cxnSp macro="">
      <xdr:nvCxnSpPr>
        <xdr:cNvPr id="3171" name="Elbow Connector 55">
          <a:extLst>
            <a:ext uri="{FF2B5EF4-FFF2-40B4-BE49-F238E27FC236}">
              <a16:creationId xmlns:a16="http://schemas.microsoft.com/office/drawing/2014/main" id="{8B893301-2244-495E-B48D-97749E7EEEAB}"/>
            </a:ext>
          </a:extLst>
        </xdr:cNvPr>
        <xdr:cNvCxnSpPr/>
      </xdr:nvCxnSpPr>
      <xdr:spPr>
        <a:xfrm rot="16200000" flipH="1">
          <a:off x="5689880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39</xdr:row>
      <xdr:rowOff>115137</xdr:rowOff>
    </xdr:from>
    <xdr:to>
      <xdr:col>20</xdr:col>
      <xdr:colOff>252256</xdr:colOff>
      <xdr:row>41</xdr:row>
      <xdr:rowOff>19887</xdr:rowOff>
    </xdr:to>
    <xdr:cxnSp macro="">
      <xdr:nvCxnSpPr>
        <xdr:cNvPr id="3172" name="Elbow Connector 55">
          <a:extLst>
            <a:ext uri="{FF2B5EF4-FFF2-40B4-BE49-F238E27FC236}">
              <a16:creationId xmlns:a16="http://schemas.microsoft.com/office/drawing/2014/main" id="{F2968502-E546-4471-B3D6-A602D897CFE4}"/>
            </a:ext>
          </a:extLst>
        </xdr:cNvPr>
        <xdr:cNvCxnSpPr/>
      </xdr:nvCxnSpPr>
      <xdr:spPr>
        <a:xfrm rot="16200000" flipH="1">
          <a:off x="6317902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157005</xdr:colOff>
      <xdr:row>47</xdr:row>
      <xdr:rowOff>83736</xdr:rowOff>
    </xdr:from>
    <xdr:to>
      <xdr:col>2</xdr:col>
      <xdr:colOff>252256</xdr:colOff>
      <xdr:row>48</xdr:row>
      <xdr:rowOff>176891</xdr:rowOff>
    </xdr:to>
    <xdr:cxnSp macro="">
      <xdr:nvCxnSpPr>
        <xdr:cNvPr id="3173" name="Elbow Connector 55">
          <a:extLst>
            <a:ext uri="{FF2B5EF4-FFF2-40B4-BE49-F238E27FC236}">
              <a16:creationId xmlns:a16="http://schemas.microsoft.com/office/drawing/2014/main" id="{719E6896-FA3A-45E6-BA20-4CD43A45276B}"/>
            </a:ext>
          </a:extLst>
        </xdr:cNvPr>
        <xdr:cNvCxnSpPr/>
      </xdr:nvCxnSpPr>
      <xdr:spPr>
        <a:xfrm rot="16200000" flipH="1">
          <a:off x="550567" y="941404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146538</xdr:colOff>
      <xdr:row>47</xdr:row>
      <xdr:rowOff>94203</xdr:rowOff>
    </xdr:from>
    <xdr:to>
      <xdr:col>8</xdr:col>
      <xdr:colOff>241789</xdr:colOff>
      <xdr:row>48</xdr:row>
      <xdr:rowOff>187358</xdr:rowOff>
    </xdr:to>
    <xdr:cxnSp macro="">
      <xdr:nvCxnSpPr>
        <xdr:cNvPr id="3174" name="Elbow Connector 55">
          <a:extLst>
            <a:ext uri="{FF2B5EF4-FFF2-40B4-BE49-F238E27FC236}">
              <a16:creationId xmlns:a16="http://schemas.microsoft.com/office/drawing/2014/main" id="{BC1E15DB-44FA-4699-866C-E6DFE16F4BB2}"/>
            </a:ext>
          </a:extLst>
        </xdr:cNvPr>
        <xdr:cNvCxnSpPr/>
      </xdr:nvCxnSpPr>
      <xdr:spPr>
        <a:xfrm rot="16200000" flipH="1">
          <a:off x="2455567" y="942451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47</xdr:row>
      <xdr:rowOff>73269</xdr:rowOff>
    </xdr:from>
    <xdr:to>
      <xdr:col>18</xdr:col>
      <xdr:colOff>252256</xdr:colOff>
      <xdr:row>48</xdr:row>
      <xdr:rowOff>166424</xdr:rowOff>
    </xdr:to>
    <xdr:cxnSp macro="">
      <xdr:nvCxnSpPr>
        <xdr:cNvPr id="3175" name="Elbow Connector 55">
          <a:extLst>
            <a:ext uri="{FF2B5EF4-FFF2-40B4-BE49-F238E27FC236}">
              <a16:creationId xmlns:a16="http://schemas.microsoft.com/office/drawing/2014/main" id="{A8CAC541-1D12-4285-9623-9CB4ADB925CB}"/>
            </a:ext>
          </a:extLst>
        </xdr:cNvPr>
        <xdr:cNvCxnSpPr/>
      </xdr:nvCxnSpPr>
      <xdr:spPr>
        <a:xfrm rot="16200000" flipH="1">
          <a:off x="5689880" y="9403581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47</xdr:row>
      <xdr:rowOff>104670</xdr:rowOff>
    </xdr:from>
    <xdr:to>
      <xdr:col>20</xdr:col>
      <xdr:colOff>252256</xdr:colOff>
      <xdr:row>49</xdr:row>
      <xdr:rowOff>9419</xdr:rowOff>
    </xdr:to>
    <xdr:cxnSp macro="">
      <xdr:nvCxnSpPr>
        <xdr:cNvPr id="3176" name="Elbow Connector 55">
          <a:extLst>
            <a:ext uri="{FF2B5EF4-FFF2-40B4-BE49-F238E27FC236}">
              <a16:creationId xmlns:a16="http://schemas.microsoft.com/office/drawing/2014/main" id="{99C76B63-B10F-4C56-A023-00292D9A17B8}"/>
            </a:ext>
          </a:extLst>
        </xdr:cNvPr>
        <xdr:cNvCxnSpPr/>
      </xdr:nvCxnSpPr>
      <xdr:spPr>
        <a:xfrm rot="16200000" flipH="1">
          <a:off x="6317902" y="943498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167474</xdr:colOff>
      <xdr:row>103</xdr:row>
      <xdr:rowOff>136074</xdr:rowOff>
    </xdr:from>
    <xdr:to>
      <xdr:col>16</xdr:col>
      <xdr:colOff>231319</xdr:colOff>
      <xdr:row>104</xdr:row>
      <xdr:rowOff>172406</xdr:rowOff>
    </xdr:to>
    <xdr:cxnSp macro="">
      <xdr:nvCxnSpPr>
        <xdr:cNvPr id="3177" name="Elbow Connector 55">
          <a:extLst>
            <a:ext uri="{FF2B5EF4-FFF2-40B4-BE49-F238E27FC236}">
              <a16:creationId xmlns:a16="http://schemas.microsoft.com/office/drawing/2014/main" id="{3205F627-B472-4184-B80F-ED5A9F70793A}"/>
            </a:ext>
          </a:extLst>
        </xdr:cNvPr>
        <xdr:cNvCxnSpPr/>
      </xdr:nvCxnSpPr>
      <xdr:spPr>
        <a:xfrm rot="16200000" flipH="1">
          <a:off x="5001300" y="2051733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146538</xdr:colOff>
      <xdr:row>103</xdr:row>
      <xdr:rowOff>136071</xdr:rowOff>
    </xdr:from>
    <xdr:to>
      <xdr:col>18</xdr:col>
      <xdr:colOff>210383</xdr:colOff>
      <xdr:row>104</xdr:row>
      <xdr:rowOff>172403</xdr:rowOff>
    </xdr:to>
    <xdr:cxnSp macro="">
      <xdr:nvCxnSpPr>
        <xdr:cNvPr id="3180" name="Elbow Connector 55">
          <a:extLst>
            <a:ext uri="{FF2B5EF4-FFF2-40B4-BE49-F238E27FC236}">
              <a16:creationId xmlns:a16="http://schemas.microsoft.com/office/drawing/2014/main" id="{5F8DECD3-28FF-4563-827E-CD57A7A834E1}"/>
            </a:ext>
          </a:extLst>
        </xdr:cNvPr>
        <xdr:cNvCxnSpPr/>
      </xdr:nvCxnSpPr>
      <xdr:spPr>
        <a:xfrm rot="16200000" flipH="1">
          <a:off x="5692122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103</xdr:row>
      <xdr:rowOff>146538</xdr:rowOff>
    </xdr:from>
    <xdr:to>
      <xdr:col>20</xdr:col>
      <xdr:colOff>220850</xdr:colOff>
      <xdr:row>104</xdr:row>
      <xdr:rowOff>182870</xdr:rowOff>
    </xdr:to>
    <xdr:cxnSp macro="">
      <xdr:nvCxnSpPr>
        <xdr:cNvPr id="3181" name="Elbow Connector 55">
          <a:extLst>
            <a:ext uri="{FF2B5EF4-FFF2-40B4-BE49-F238E27FC236}">
              <a16:creationId xmlns:a16="http://schemas.microsoft.com/office/drawing/2014/main" id="{53A6E570-97C6-450B-BC0D-A9184DF40154}"/>
            </a:ext>
          </a:extLst>
        </xdr:cNvPr>
        <xdr:cNvCxnSpPr/>
      </xdr:nvCxnSpPr>
      <xdr:spPr>
        <a:xfrm rot="16200000" flipH="1">
          <a:off x="6330611" y="2052779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146538</xdr:colOff>
      <xdr:row>103</xdr:row>
      <xdr:rowOff>125604</xdr:rowOff>
    </xdr:from>
    <xdr:to>
      <xdr:col>22</xdr:col>
      <xdr:colOff>210383</xdr:colOff>
      <xdr:row>104</xdr:row>
      <xdr:rowOff>161936</xdr:rowOff>
    </xdr:to>
    <xdr:cxnSp macro="">
      <xdr:nvCxnSpPr>
        <xdr:cNvPr id="3182" name="Elbow Connector 55">
          <a:extLst>
            <a:ext uri="{FF2B5EF4-FFF2-40B4-BE49-F238E27FC236}">
              <a16:creationId xmlns:a16="http://schemas.microsoft.com/office/drawing/2014/main" id="{817D37EB-9CC7-4E17-812B-B23E55394316}"/>
            </a:ext>
          </a:extLst>
        </xdr:cNvPr>
        <xdr:cNvCxnSpPr/>
      </xdr:nvCxnSpPr>
      <xdr:spPr>
        <a:xfrm rot="16200000" flipH="1">
          <a:off x="6948166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146538</xdr:colOff>
      <xdr:row>103</xdr:row>
      <xdr:rowOff>94203</xdr:rowOff>
    </xdr:from>
    <xdr:to>
      <xdr:col>24</xdr:col>
      <xdr:colOff>210383</xdr:colOff>
      <xdr:row>104</xdr:row>
      <xdr:rowOff>130535</xdr:rowOff>
    </xdr:to>
    <xdr:cxnSp macro="">
      <xdr:nvCxnSpPr>
        <xdr:cNvPr id="3183" name="Elbow Connector 55">
          <a:extLst>
            <a:ext uri="{FF2B5EF4-FFF2-40B4-BE49-F238E27FC236}">
              <a16:creationId xmlns:a16="http://schemas.microsoft.com/office/drawing/2014/main" id="{65FB2633-8EE4-46CB-BFAC-E9552A581406}"/>
            </a:ext>
          </a:extLst>
        </xdr:cNvPr>
        <xdr:cNvCxnSpPr/>
      </xdr:nvCxnSpPr>
      <xdr:spPr>
        <a:xfrm rot="16200000" flipH="1">
          <a:off x="7576188" y="2047546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136071</xdr:colOff>
      <xdr:row>103</xdr:row>
      <xdr:rowOff>136071</xdr:rowOff>
    </xdr:from>
    <xdr:to>
      <xdr:col>14</xdr:col>
      <xdr:colOff>199916</xdr:colOff>
      <xdr:row>104</xdr:row>
      <xdr:rowOff>172403</xdr:rowOff>
    </xdr:to>
    <xdr:cxnSp macro="">
      <xdr:nvCxnSpPr>
        <xdr:cNvPr id="3178" name="Elbow Connector 55">
          <a:extLst>
            <a:ext uri="{FF2B5EF4-FFF2-40B4-BE49-F238E27FC236}">
              <a16:creationId xmlns:a16="http://schemas.microsoft.com/office/drawing/2014/main" id="{B47760FC-0CA5-4EF8-8F5C-A2A2C725A808}"/>
            </a:ext>
          </a:extLst>
        </xdr:cNvPr>
        <xdr:cNvCxnSpPr/>
      </xdr:nvCxnSpPr>
      <xdr:spPr>
        <a:xfrm rot="16200000" flipH="1">
          <a:off x="4341875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146538</xdr:colOff>
      <xdr:row>103</xdr:row>
      <xdr:rowOff>104670</xdr:rowOff>
    </xdr:from>
    <xdr:to>
      <xdr:col>12</xdr:col>
      <xdr:colOff>210383</xdr:colOff>
      <xdr:row>104</xdr:row>
      <xdr:rowOff>141002</xdr:rowOff>
    </xdr:to>
    <xdr:cxnSp macro="">
      <xdr:nvCxnSpPr>
        <xdr:cNvPr id="3179" name="Elbow Connector 55">
          <a:extLst>
            <a:ext uri="{FF2B5EF4-FFF2-40B4-BE49-F238E27FC236}">
              <a16:creationId xmlns:a16="http://schemas.microsoft.com/office/drawing/2014/main" id="{3964A341-4DBF-4811-B162-2D34C0FE3420}"/>
            </a:ext>
          </a:extLst>
        </xdr:cNvPr>
        <xdr:cNvCxnSpPr/>
      </xdr:nvCxnSpPr>
      <xdr:spPr>
        <a:xfrm rot="16200000" flipH="1">
          <a:off x="3724320" y="20485927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167472</xdr:colOff>
      <xdr:row>103</xdr:row>
      <xdr:rowOff>125604</xdr:rowOff>
    </xdr:from>
    <xdr:to>
      <xdr:col>10</xdr:col>
      <xdr:colOff>231317</xdr:colOff>
      <xdr:row>104</xdr:row>
      <xdr:rowOff>161936</xdr:rowOff>
    </xdr:to>
    <xdr:cxnSp macro="">
      <xdr:nvCxnSpPr>
        <xdr:cNvPr id="3184" name="Elbow Connector 55">
          <a:extLst>
            <a:ext uri="{FF2B5EF4-FFF2-40B4-BE49-F238E27FC236}">
              <a16:creationId xmlns:a16="http://schemas.microsoft.com/office/drawing/2014/main" id="{9F56273E-A7E6-4009-80FE-A4C68E362F3F}"/>
            </a:ext>
          </a:extLst>
        </xdr:cNvPr>
        <xdr:cNvCxnSpPr/>
      </xdr:nvCxnSpPr>
      <xdr:spPr>
        <a:xfrm rot="16200000" flipH="1">
          <a:off x="3117232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157005</xdr:colOff>
      <xdr:row>103</xdr:row>
      <xdr:rowOff>115137</xdr:rowOff>
    </xdr:from>
    <xdr:to>
      <xdr:col>8</xdr:col>
      <xdr:colOff>220850</xdr:colOff>
      <xdr:row>104</xdr:row>
      <xdr:rowOff>151469</xdr:rowOff>
    </xdr:to>
    <xdr:cxnSp macro="">
      <xdr:nvCxnSpPr>
        <xdr:cNvPr id="3185" name="Elbow Connector 55">
          <a:extLst>
            <a:ext uri="{FF2B5EF4-FFF2-40B4-BE49-F238E27FC236}">
              <a16:creationId xmlns:a16="http://schemas.microsoft.com/office/drawing/2014/main" id="{F9FA3B82-B8A9-458B-8C8E-0F76B99DCE5A}"/>
            </a:ext>
          </a:extLst>
        </xdr:cNvPr>
        <xdr:cNvCxnSpPr/>
      </xdr:nvCxnSpPr>
      <xdr:spPr>
        <a:xfrm rot="16200000" flipH="1">
          <a:off x="2478743" y="20496394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136071</xdr:colOff>
      <xdr:row>111</xdr:row>
      <xdr:rowOff>83736</xdr:rowOff>
    </xdr:from>
    <xdr:to>
      <xdr:col>10</xdr:col>
      <xdr:colOff>211879</xdr:colOff>
      <xdr:row>112</xdr:row>
      <xdr:rowOff>134274</xdr:rowOff>
    </xdr:to>
    <xdr:cxnSp macro="">
      <xdr:nvCxnSpPr>
        <xdr:cNvPr id="3186" name="Elbow Connector 55">
          <a:extLst>
            <a:ext uri="{FF2B5EF4-FFF2-40B4-BE49-F238E27FC236}">
              <a16:creationId xmlns:a16="http://schemas.microsoft.com/office/drawing/2014/main" id="{FBE6A376-3759-4AD4-9491-976B92C5F9A4}"/>
            </a:ext>
          </a:extLst>
        </xdr:cNvPr>
        <xdr:cNvCxnSpPr/>
      </xdr:nvCxnSpPr>
      <xdr:spPr>
        <a:xfrm rot="16200000" flipH="1">
          <a:off x="3084709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136071</xdr:colOff>
      <xdr:row>111</xdr:row>
      <xdr:rowOff>136071</xdr:rowOff>
    </xdr:from>
    <xdr:to>
      <xdr:col>32</xdr:col>
      <xdr:colOff>199916</xdr:colOff>
      <xdr:row>112</xdr:row>
      <xdr:rowOff>172403</xdr:rowOff>
    </xdr:to>
    <xdr:cxnSp macro="">
      <xdr:nvCxnSpPr>
        <xdr:cNvPr id="3038" name="Elbow Connector 55">
          <a:extLst>
            <a:ext uri="{FF2B5EF4-FFF2-40B4-BE49-F238E27FC236}">
              <a16:creationId xmlns:a16="http://schemas.microsoft.com/office/drawing/2014/main" id="{4812E4FF-F829-4692-8F9F-438744C4F785}"/>
            </a:ext>
          </a:extLst>
        </xdr:cNvPr>
        <xdr:cNvCxnSpPr/>
      </xdr:nvCxnSpPr>
      <xdr:spPr>
        <a:xfrm rot="16200000" flipH="1">
          <a:off x="10140611" y="2209785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157005</xdr:colOff>
      <xdr:row>111</xdr:row>
      <xdr:rowOff>104670</xdr:rowOff>
    </xdr:from>
    <xdr:to>
      <xdr:col>34</xdr:col>
      <xdr:colOff>220850</xdr:colOff>
      <xdr:row>112</xdr:row>
      <xdr:rowOff>141002</xdr:rowOff>
    </xdr:to>
    <xdr:cxnSp macro="">
      <xdr:nvCxnSpPr>
        <xdr:cNvPr id="3187" name="Elbow Connector 55">
          <a:extLst>
            <a:ext uri="{FF2B5EF4-FFF2-40B4-BE49-F238E27FC236}">
              <a16:creationId xmlns:a16="http://schemas.microsoft.com/office/drawing/2014/main" id="{43BAE8D7-38EA-4A8A-83AD-DCDB249F0B21}"/>
            </a:ext>
          </a:extLst>
        </xdr:cNvPr>
        <xdr:cNvCxnSpPr/>
      </xdr:nvCxnSpPr>
      <xdr:spPr>
        <a:xfrm rot="16200000" flipH="1">
          <a:off x="10789567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111</xdr:row>
      <xdr:rowOff>104670</xdr:rowOff>
    </xdr:from>
    <xdr:to>
      <xdr:col>36</xdr:col>
      <xdr:colOff>231317</xdr:colOff>
      <xdr:row>112</xdr:row>
      <xdr:rowOff>141002</xdr:rowOff>
    </xdr:to>
    <xdr:cxnSp macro="">
      <xdr:nvCxnSpPr>
        <xdr:cNvPr id="3188" name="Elbow Connector 55">
          <a:extLst>
            <a:ext uri="{FF2B5EF4-FFF2-40B4-BE49-F238E27FC236}">
              <a16:creationId xmlns:a16="http://schemas.microsoft.com/office/drawing/2014/main" id="{04024487-273E-4109-ADDC-16A4B0A79D3D}"/>
            </a:ext>
          </a:extLst>
        </xdr:cNvPr>
        <xdr:cNvCxnSpPr/>
      </xdr:nvCxnSpPr>
      <xdr:spPr>
        <a:xfrm rot="16200000" flipH="1">
          <a:off x="11428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146538</xdr:colOff>
      <xdr:row>111</xdr:row>
      <xdr:rowOff>104670</xdr:rowOff>
    </xdr:from>
    <xdr:to>
      <xdr:col>38</xdr:col>
      <xdr:colOff>210383</xdr:colOff>
      <xdr:row>112</xdr:row>
      <xdr:rowOff>141002</xdr:rowOff>
    </xdr:to>
    <xdr:cxnSp macro="">
      <xdr:nvCxnSpPr>
        <xdr:cNvPr id="3189" name="Elbow Connector 55">
          <a:extLst>
            <a:ext uri="{FF2B5EF4-FFF2-40B4-BE49-F238E27FC236}">
              <a16:creationId xmlns:a16="http://schemas.microsoft.com/office/drawing/2014/main" id="{2790489B-3A2A-4219-B4CE-DFF7C992DC6F}"/>
            </a:ext>
          </a:extLst>
        </xdr:cNvPr>
        <xdr:cNvCxnSpPr/>
      </xdr:nvCxnSpPr>
      <xdr:spPr>
        <a:xfrm rot="16200000" flipH="1">
          <a:off x="12066545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146538</xdr:colOff>
      <xdr:row>111</xdr:row>
      <xdr:rowOff>83736</xdr:rowOff>
    </xdr:from>
    <xdr:to>
      <xdr:col>40</xdr:col>
      <xdr:colOff>210383</xdr:colOff>
      <xdr:row>112</xdr:row>
      <xdr:rowOff>120068</xdr:rowOff>
    </xdr:to>
    <xdr:cxnSp macro="">
      <xdr:nvCxnSpPr>
        <xdr:cNvPr id="3190" name="Elbow Connector 55">
          <a:extLst>
            <a:ext uri="{FF2B5EF4-FFF2-40B4-BE49-F238E27FC236}">
              <a16:creationId xmlns:a16="http://schemas.microsoft.com/office/drawing/2014/main" id="{23D7BCF5-AEB9-46C7-904B-4CDF2D8B214B}"/>
            </a:ext>
          </a:extLst>
        </xdr:cNvPr>
        <xdr:cNvCxnSpPr/>
      </xdr:nvCxnSpPr>
      <xdr:spPr>
        <a:xfrm rot="16200000" flipH="1">
          <a:off x="12694567" y="2204551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157005</xdr:colOff>
      <xdr:row>111</xdr:row>
      <xdr:rowOff>104670</xdr:rowOff>
    </xdr:from>
    <xdr:to>
      <xdr:col>42</xdr:col>
      <xdr:colOff>220850</xdr:colOff>
      <xdr:row>112</xdr:row>
      <xdr:rowOff>141002</xdr:rowOff>
    </xdr:to>
    <xdr:cxnSp macro="">
      <xdr:nvCxnSpPr>
        <xdr:cNvPr id="3191" name="Elbow Connector 55">
          <a:extLst>
            <a:ext uri="{FF2B5EF4-FFF2-40B4-BE49-F238E27FC236}">
              <a16:creationId xmlns:a16="http://schemas.microsoft.com/office/drawing/2014/main" id="{3C175CF8-F923-46CC-8707-CDC2BEB70D31}"/>
            </a:ext>
          </a:extLst>
        </xdr:cNvPr>
        <xdr:cNvCxnSpPr/>
      </xdr:nvCxnSpPr>
      <xdr:spPr>
        <a:xfrm rot="16200000" flipH="1">
          <a:off x="13333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83737</xdr:colOff>
      <xdr:row>84</xdr:row>
      <xdr:rowOff>157006</xdr:rowOff>
    </xdr:from>
    <xdr:to>
      <xdr:col>38</xdr:col>
      <xdr:colOff>225285</xdr:colOff>
      <xdr:row>85</xdr:row>
      <xdr:rowOff>136512</xdr:rowOff>
    </xdr:to>
    <xdr:sp macro="" textlink="">
      <xdr:nvSpPr>
        <xdr:cNvPr id="3192" name="6-Point Star 717">
          <a:extLst>
            <a:ext uri="{FF2B5EF4-FFF2-40B4-BE49-F238E27FC236}">
              <a16:creationId xmlns:a16="http://schemas.microsoft.com/office/drawing/2014/main" id="{5D1CCB74-5F6F-4096-A44C-968AB31E8A2E}"/>
            </a:ext>
          </a:extLst>
        </xdr:cNvPr>
        <xdr:cNvSpPr/>
      </xdr:nvSpPr>
      <xdr:spPr>
        <a:xfrm>
          <a:off x="12120825" y="16694918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104670</xdr:colOff>
      <xdr:row>84</xdr:row>
      <xdr:rowOff>177940</xdr:rowOff>
    </xdr:from>
    <xdr:to>
      <xdr:col>44</xdr:col>
      <xdr:colOff>246218</xdr:colOff>
      <xdr:row>85</xdr:row>
      <xdr:rowOff>157446</xdr:rowOff>
    </xdr:to>
    <xdr:sp macro="" textlink="">
      <xdr:nvSpPr>
        <xdr:cNvPr id="3193" name="6-Point Star 717">
          <a:extLst>
            <a:ext uri="{FF2B5EF4-FFF2-40B4-BE49-F238E27FC236}">
              <a16:creationId xmlns:a16="http://schemas.microsoft.com/office/drawing/2014/main" id="{92AC48D2-261B-4FE1-AC50-BB70D7217EA1}"/>
            </a:ext>
          </a:extLst>
        </xdr:cNvPr>
        <xdr:cNvSpPr/>
      </xdr:nvSpPr>
      <xdr:spPr>
        <a:xfrm>
          <a:off x="14140961" y="1671585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104670</xdr:colOff>
      <xdr:row>92</xdr:row>
      <xdr:rowOff>146539</xdr:rowOff>
    </xdr:from>
    <xdr:to>
      <xdr:col>6</xdr:col>
      <xdr:colOff>246218</xdr:colOff>
      <xdr:row>93</xdr:row>
      <xdr:rowOff>126045</xdr:rowOff>
    </xdr:to>
    <xdr:sp macro="" textlink="">
      <xdr:nvSpPr>
        <xdr:cNvPr id="3194" name="6-Point Star 717">
          <a:extLst>
            <a:ext uri="{FF2B5EF4-FFF2-40B4-BE49-F238E27FC236}">
              <a16:creationId xmlns:a16="http://schemas.microsoft.com/office/drawing/2014/main" id="{B61DEA73-A3D1-4D97-80A0-79037D7FD5F6}"/>
            </a:ext>
          </a:extLst>
        </xdr:cNvPr>
        <xdr:cNvSpPr/>
      </xdr:nvSpPr>
      <xdr:spPr>
        <a:xfrm>
          <a:off x="1884066" y="18264973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104669</xdr:colOff>
      <xdr:row>84</xdr:row>
      <xdr:rowOff>167472</xdr:rowOff>
    </xdr:from>
    <xdr:to>
      <xdr:col>36</xdr:col>
      <xdr:colOff>246217</xdr:colOff>
      <xdr:row>85</xdr:row>
      <xdr:rowOff>146978</xdr:rowOff>
    </xdr:to>
    <xdr:sp macro="" textlink="">
      <xdr:nvSpPr>
        <xdr:cNvPr id="3195" name="6-Point Star 717">
          <a:extLst>
            <a:ext uri="{FF2B5EF4-FFF2-40B4-BE49-F238E27FC236}">
              <a16:creationId xmlns:a16="http://schemas.microsoft.com/office/drawing/2014/main" id="{76DFD455-EE47-4B79-A02C-3BD0C177E9B3}"/>
            </a:ext>
          </a:extLst>
        </xdr:cNvPr>
        <xdr:cNvSpPr/>
      </xdr:nvSpPr>
      <xdr:spPr>
        <a:xfrm>
          <a:off x="11482334" y="16705384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83736</xdr:colOff>
      <xdr:row>84</xdr:row>
      <xdr:rowOff>167473</xdr:rowOff>
    </xdr:from>
    <xdr:to>
      <xdr:col>42</xdr:col>
      <xdr:colOff>225284</xdr:colOff>
      <xdr:row>85</xdr:row>
      <xdr:rowOff>146979</xdr:rowOff>
    </xdr:to>
    <xdr:sp macro="" textlink="">
      <xdr:nvSpPr>
        <xdr:cNvPr id="3196" name="6-Point Star 717">
          <a:extLst>
            <a:ext uri="{FF2B5EF4-FFF2-40B4-BE49-F238E27FC236}">
              <a16:creationId xmlns:a16="http://schemas.microsoft.com/office/drawing/2014/main" id="{45EDCD2E-5D69-4F33-840E-C64D27EC2248}"/>
            </a:ext>
          </a:extLst>
        </xdr:cNvPr>
        <xdr:cNvSpPr/>
      </xdr:nvSpPr>
      <xdr:spPr>
        <a:xfrm>
          <a:off x="13376868" y="16705385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83736</xdr:colOff>
      <xdr:row>84</xdr:row>
      <xdr:rowOff>146539</xdr:rowOff>
    </xdr:from>
    <xdr:to>
      <xdr:col>40</xdr:col>
      <xdr:colOff>225284</xdr:colOff>
      <xdr:row>85</xdr:row>
      <xdr:rowOff>126045</xdr:rowOff>
    </xdr:to>
    <xdr:sp macro="" textlink="">
      <xdr:nvSpPr>
        <xdr:cNvPr id="3197" name="6-Point Star 717">
          <a:extLst>
            <a:ext uri="{FF2B5EF4-FFF2-40B4-BE49-F238E27FC236}">
              <a16:creationId xmlns:a16="http://schemas.microsoft.com/office/drawing/2014/main" id="{ED147B63-A47B-426B-86ED-4050A31187D6}"/>
            </a:ext>
          </a:extLst>
        </xdr:cNvPr>
        <xdr:cNvSpPr/>
      </xdr:nvSpPr>
      <xdr:spPr>
        <a:xfrm>
          <a:off x="12748846" y="16684451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83736</xdr:colOff>
      <xdr:row>92</xdr:row>
      <xdr:rowOff>136072</xdr:rowOff>
    </xdr:from>
    <xdr:to>
      <xdr:col>4</xdr:col>
      <xdr:colOff>225284</xdr:colOff>
      <xdr:row>93</xdr:row>
      <xdr:rowOff>115578</xdr:rowOff>
    </xdr:to>
    <xdr:sp macro="" textlink="">
      <xdr:nvSpPr>
        <xdr:cNvPr id="3199" name="6-Point Star 717">
          <a:extLst>
            <a:ext uri="{FF2B5EF4-FFF2-40B4-BE49-F238E27FC236}">
              <a16:creationId xmlns:a16="http://schemas.microsoft.com/office/drawing/2014/main" id="{3CDEA689-EBA5-4A55-9799-0B4BCC153599}"/>
            </a:ext>
          </a:extLst>
        </xdr:cNvPr>
        <xdr:cNvSpPr/>
      </xdr:nvSpPr>
      <xdr:spPr>
        <a:xfrm>
          <a:off x="1235110" y="18254506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104670</xdr:colOff>
      <xdr:row>154</xdr:row>
      <xdr:rowOff>10467</xdr:rowOff>
    </xdr:from>
    <xdr:to>
      <xdr:col>21</xdr:col>
      <xdr:colOff>219808</xdr:colOff>
      <xdr:row>160</xdr:row>
      <xdr:rowOff>126352</xdr:rowOff>
    </xdr:to>
    <xdr:sp macro="" textlink="">
      <xdr:nvSpPr>
        <xdr:cNvPr id="3200" name="Arrow: Right 319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63FE4AA-5081-9A8E-AE91-0DAB483EE7FF}"/>
            </a:ext>
          </a:extLst>
        </xdr:cNvPr>
        <xdr:cNvSpPr/>
      </xdr:nvSpPr>
      <xdr:spPr>
        <a:xfrm>
          <a:off x="4876889" y="30645977"/>
          <a:ext cx="2049297" cy="1136421"/>
        </a:xfrm>
        <a:prstGeom prst="rightArrow">
          <a:avLst/>
        </a:prstGeom>
        <a:solidFill>
          <a:srgbClr val="00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>
    <xdr:from>
      <xdr:col>15</xdr:col>
      <xdr:colOff>230273</xdr:colOff>
      <xdr:row>156</xdr:row>
      <xdr:rowOff>38877</xdr:rowOff>
    </xdr:from>
    <xdr:to>
      <xdr:col>20</xdr:col>
      <xdr:colOff>272142</xdr:colOff>
      <xdr:row>158</xdr:row>
      <xdr:rowOff>29158</xdr:rowOff>
    </xdr:to>
    <xdr:sp macro="" textlink="">
      <xdr:nvSpPr>
        <xdr:cNvPr id="3201" name="TextBox 3200">
          <a:extLst>
            <a:ext uri="{FF2B5EF4-FFF2-40B4-BE49-F238E27FC236}">
              <a16:creationId xmlns:a16="http://schemas.microsoft.com/office/drawing/2014/main" id="{BB2FBE61-9C8E-F526-0AE5-216C5D823C02}"/>
            </a:ext>
          </a:extLst>
        </xdr:cNvPr>
        <xdr:cNvSpPr txBox="1"/>
      </xdr:nvSpPr>
      <xdr:spPr>
        <a:xfrm>
          <a:off x="5002492" y="31004846"/>
          <a:ext cx="1635849" cy="349899"/>
        </a:xfrm>
        <a:prstGeom prst="rect">
          <a:avLst/>
        </a:prstGeom>
        <a:solidFill>
          <a:srgbClr val="00FFC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 kern="1200"/>
            <a:t>Location</a:t>
          </a:r>
          <a:r>
            <a:rPr lang="en-IN" sz="1400" kern="1200" baseline="0"/>
            <a:t> Summary</a:t>
          </a:r>
          <a:endParaRPr lang="en-IN" sz="1400" kern="1200"/>
        </a:p>
      </xdr:txBody>
    </xdr:sp>
    <xdr:clientData/>
  </xdr:twoCellAnchor>
  <xdr:twoCellAnchor>
    <xdr:from>
      <xdr:col>8</xdr:col>
      <xdr:colOff>86143</xdr:colOff>
      <xdr:row>92</xdr:row>
      <xdr:rowOff>173856</xdr:rowOff>
    </xdr:from>
    <xdr:to>
      <xdr:col>8</xdr:col>
      <xdr:colOff>227691</xdr:colOff>
      <xdr:row>93</xdr:row>
      <xdr:rowOff>153362</xdr:rowOff>
    </xdr:to>
    <xdr:sp macro="" textlink="">
      <xdr:nvSpPr>
        <xdr:cNvPr id="3202" name="6-Point Star 717">
          <a:extLst>
            <a:ext uri="{FF2B5EF4-FFF2-40B4-BE49-F238E27FC236}">
              <a16:creationId xmlns:a16="http://schemas.microsoft.com/office/drawing/2014/main" id="{6CBFDDB3-35E2-4B79-B394-D68A01A87925}"/>
            </a:ext>
          </a:extLst>
        </xdr:cNvPr>
        <xdr:cNvSpPr/>
      </xdr:nvSpPr>
      <xdr:spPr>
        <a:xfrm>
          <a:off x="2524962" y="18292290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83736</xdr:colOff>
      <xdr:row>92</xdr:row>
      <xdr:rowOff>136071</xdr:rowOff>
    </xdr:from>
    <xdr:to>
      <xdr:col>10</xdr:col>
      <xdr:colOff>225284</xdr:colOff>
      <xdr:row>93</xdr:row>
      <xdr:rowOff>115577</xdr:rowOff>
    </xdr:to>
    <xdr:sp macro="" textlink="">
      <xdr:nvSpPr>
        <xdr:cNvPr id="3203" name="6-Point Star 717">
          <a:extLst>
            <a:ext uri="{FF2B5EF4-FFF2-40B4-BE49-F238E27FC236}">
              <a16:creationId xmlns:a16="http://schemas.microsoft.com/office/drawing/2014/main" id="{B19ACDA7-23E3-441F-9A63-8EE34C98056E}"/>
            </a:ext>
          </a:extLst>
        </xdr:cNvPr>
        <xdr:cNvSpPr/>
      </xdr:nvSpPr>
      <xdr:spPr>
        <a:xfrm>
          <a:off x="3150577" y="18254505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83736</xdr:colOff>
      <xdr:row>84</xdr:row>
      <xdr:rowOff>115369</xdr:rowOff>
    </xdr:from>
    <xdr:to>
      <xdr:col>34</xdr:col>
      <xdr:colOff>225284</xdr:colOff>
      <xdr:row>85</xdr:row>
      <xdr:rowOff>94875</xdr:rowOff>
    </xdr:to>
    <xdr:sp macro="" textlink="">
      <xdr:nvSpPr>
        <xdr:cNvPr id="3204" name="6-Point Star 717">
          <a:extLst>
            <a:ext uri="{FF2B5EF4-FFF2-40B4-BE49-F238E27FC236}">
              <a16:creationId xmlns:a16="http://schemas.microsoft.com/office/drawing/2014/main" id="{15079DE0-5CDE-418E-81F2-C2FAF2595EC9}"/>
            </a:ext>
          </a:extLst>
        </xdr:cNvPr>
        <xdr:cNvSpPr/>
      </xdr:nvSpPr>
      <xdr:spPr>
        <a:xfrm>
          <a:off x="10783486" y="1674178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94203</xdr:colOff>
      <xdr:row>92</xdr:row>
      <xdr:rowOff>136071</xdr:rowOff>
    </xdr:from>
    <xdr:to>
      <xdr:col>14</xdr:col>
      <xdr:colOff>235751</xdr:colOff>
      <xdr:row>93</xdr:row>
      <xdr:rowOff>115577</xdr:rowOff>
    </xdr:to>
    <xdr:sp macro="" textlink="">
      <xdr:nvSpPr>
        <xdr:cNvPr id="3205" name="6-Point Star 717">
          <a:extLst>
            <a:ext uri="{FF2B5EF4-FFF2-40B4-BE49-F238E27FC236}">
              <a16:creationId xmlns:a16="http://schemas.microsoft.com/office/drawing/2014/main" id="{DD8E73A1-E7E4-4E32-96E9-ED3A59E4B7A7}"/>
            </a:ext>
          </a:extLst>
        </xdr:cNvPr>
        <xdr:cNvSpPr/>
      </xdr:nvSpPr>
      <xdr:spPr>
        <a:xfrm>
          <a:off x="4417088" y="18254505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104670</xdr:colOff>
      <xdr:row>92</xdr:row>
      <xdr:rowOff>157005</xdr:rowOff>
    </xdr:from>
    <xdr:to>
      <xdr:col>22</xdr:col>
      <xdr:colOff>246218</xdr:colOff>
      <xdr:row>93</xdr:row>
      <xdr:rowOff>136511</xdr:rowOff>
    </xdr:to>
    <xdr:sp macro="" textlink="">
      <xdr:nvSpPr>
        <xdr:cNvPr id="3206" name="6-Point Star 717">
          <a:extLst>
            <a:ext uri="{FF2B5EF4-FFF2-40B4-BE49-F238E27FC236}">
              <a16:creationId xmlns:a16="http://schemas.microsoft.com/office/drawing/2014/main" id="{E1652C42-B4B2-4B28-81B9-29E2D8867465}"/>
            </a:ext>
          </a:extLst>
        </xdr:cNvPr>
        <xdr:cNvSpPr/>
      </xdr:nvSpPr>
      <xdr:spPr>
        <a:xfrm>
          <a:off x="7023379" y="18275439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104670</xdr:colOff>
      <xdr:row>92</xdr:row>
      <xdr:rowOff>157005</xdr:rowOff>
    </xdr:from>
    <xdr:to>
      <xdr:col>26</xdr:col>
      <xdr:colOff>246218</xdr:colOff>
      <xdr:row>93</xdr:row>
      <xdr:rowOff>136511</xdr:rowOff>
    </xdr:to>
    <xdr:sp macro="" textlink="">
      <xdr:nvSpPr>
        <xdr:cNvPr id="3198" name="6-Point Star 717">
          <a:extLst>
            <a:ext uri="{FF2B5EF4-FFF2-40B4-BE49-F238E27FC236}">
              <a16:creationId xmlns:a16="http://schemas.microsoft.com/office/drawing/2014/main" id="{334D4DEC-A958-4C1C-853E-E493B45FE737}"/>
            </a:ext>
          </a:extLst>
        </xdr:cNvPr>
        <xdr:cNvSpPr/>
      </xdr:nvSpPr>
      <xdr:spPr>
        <a:xfrm>
          <a:off x="8279423" y="18275439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115138</xdr:colOff>
      <xdr:row>84</xdr:row>
      <xdr:rowOff>167472</xdr:rowOff>
    </xdr:from>
    <xdr:to>
      <xdr:col>32</xdr:col>
      <xdr:colOff>256686</xdr:colOff>
      <xdr:row>85</xdr:row>
      <xdr:rowOff>146978</xdr:rowOff>
    </xdr:to>
    <xdr:sp macro="" textlink="">
      <xdr:nvSpPr>
        <xdr:cNvPr id="3207" name="6-Point Star 717">
          <a:extLst>
            <a:ext uri="{FF2B5EF4-FFF2-40B4-BE49-F238E27FC236}">
              <a16:creationId xmlns:a16="http://schemas.microsoft.com/office/drawing/2014/main" id="{BB544F34-98D9-4FAF-8A57-1659F4CB65BD}"/>
            </a:ext>
          </a:extLst>
        </xdr:cNvPr>
        <xdr:cNvSpPr/>
      </xdr:nvSpPr>
      <xdr:spPr>
        <a:xfrm>
          <a:off x="10236759" y="16705384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104670</xdr:colOff>
      <xdr:row>92</xdr:row>
      <xdr:rowOff>146538</xdr:rowOff>
    </xdr:from>
    <xdr:to>
      <xdr:col>28</xdr:col>
      <xdr:colOff>246218</xdr:colOff>
      <xdr:row>93</xdr:row>
      <xdr:rowOff>126044</xdr:rowOff>
    </xdr:to>
    <xdr:sp macro="" textlink="">
      <xdr:nvSpPr>
        <xdr:cNvPr id="3208" name="6-Point Star 717">
          <a:extLst>
            <a:ext uri="{FF2B5EF4-FFF2-40B4-BE49-F238E27FC236}">
              <a16:creationId xmlns:a16="http://schemas.microsoft.com/office/drawing/2014/main" id="{FA1E8C8F-FB6F-49D5-B66B-789CB54D4F7B}"/>
            </a:ext>
          </a:extLst>
        </xdr:cNvPr>
        <xdr:cNvSpPr/>
      </xdr:nvSpPr>
      <xdr:spPr>
        <a:xfrm>
          <a:off x="8938846" y="1826497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104670</xdr:colOff>
      <xdr:row>92</xdr:row>
      <xdr:rowOff>125604</xdr:rowOff>
    </xdr:from>
    <xdr:to>
      <xdr:col>2</xdr:col>
      <xdr:colOff>246218</xdr:colOff>
      <xdr:row>93</xdr:row>
      <xdr:rowOff>105110</xdr:rowOff>
    </xdr:to>
    <xdr:sp macro="" textlink="">
      <xdr:nvSpPr>
        <xdr:cNvPr id="3209" name="6-Point Star 717">
          <a:extLst>
            <a:ext uri="{FF2B5EF4-FFF2-40B4-BE49-F238E27FC236}">
              <a16:creationId xmlns:a16="http://schemas.microsoft.com/office/drawing/2014/main" id="{2762F447-7FA9-46D9-A123-EF69EFC75A90}"/>
            </a:ext>
          </a:extLst>
        </xdr:cNvPr>
        <xdr:cNvSpPr/>
      </xdr:nvSpPr>
      <xdr:spPr>
        <a:xfrm>
          <a:off x="628022" y="18244038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124108</xdr:colOff>
      <xdr:row>68</xdr:row>
      <xdr:rowOff>156257</xdr:rowOff>
    </xdr:from>
    <xdr:to>
      <xdr:col>16</xdr:col>
      <xdr:colOff>265656</xdr:colOff>
      <xdr:row>69</xdr:row>
      <xdr:rowOff>135763</xdr:rowOff>
    </xdr:to>
    <xdr:sp macro="" textlink="">
      <xdr:nvSpPr>
        <xdr:cNvPr id="3211" name="6-Point Star 717">
          <a:extLst>
            <a:ext uri="{FF2B5EF4-FFF2-40B4-BE49-F238E27FC236}">
              <a16:creationId xmlns:a16="http://schemas.microsoft.com/office/drawing/2014/main" id="{FC83305A-420E-4F1B-8EF3-A6042DC9C131}"/>
            </a:ext>
          </a:extLst>
        </xdr:cNvPr>
        <xdr:cNvSpPr/>
      </xdr:nvSpPr>
      <xdr:spPr>
        <a:xfrm>
          <a:off x="5265664" y="1389947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113641</xdr:colOff>
      <xdr:row>68</xdr:row>
      <xdr:rowOff>154761</xdr:rowOff>
    </xdr:from>
    <xdr:to>
      <xdr:col>14</xdr:col>
      <xdr:colOff>255189</xdr:colOff>
      <xdr:row>69</xdr:row>
      <xdr:rowOff>134267</xdr:rowOff>
    </xdr:to>
    <xdr:sp macro="" textlink="">
      <xdr:nvSpPr>
        <xdr:cNvPr id="3212" name="6-Point Star 717">
          <a:extLst>
            <a:ext uri="{FF2B5EF4-FFF2-40B4-BE49-F238E27FC236}">
              <a16:creationId xmlns:a16="http://schemas.microsoft.com/office/drawing/2014/main" id="{1341D660-65B9-49CB-A9CA-BDF2C17E1959}"/>
            </a:ext>
          </a:extLst>
        </xdr:cNvPr>
        <xdr:cNvSpPr/>
      </xdr:nvSpPr>
      <xdr:spPr>
        <a:xfrm>
          <a:off x="4594279" y="1389797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105830</xdr:colOff>
      <xdr:row>68</xdr:row>
      <xdr:rowOff>169331</xdr:rowOff>
    </xdr:from>
    <xdr:to>
      <xdr:col>18</xdr:col>
      <xdr:colOff>247378</xdr:colOff>
      <xdr:row>69</xdr:row>
      <xdr:rowOff>148837</xdr:rowOff>
    </xdr:to>
    <xdr:sp macro="" textlink="">
      <xdr:nvSpPr>
        <xdr:cNvPr id="3213" name="6-Point Star 717">
          <a:extLst>
            <a:ext uri="{FF2B5EF4-FFF2-40B4-BE49-F238E27FC236}">
              <a16:creationId xmlns:a16="http://schemas.microsoft.com/office/drawing/2014/main" id="{99F8F423-5AA7-4BFA-B0A2-79305CFD8975}"/>
            </a:ext>
          </a:extLst>
        </xdr:cNvPr>
        <xdr:cNvSpPr/>
      </xdr:nvSpPr>
      <xdr:spPr>
        <a:xfrm>
          <a:off x="5746747" y="1362074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115549</xdr:colOff>
      <xdr:row>68</xdr:row>
      <xdr:rowOff>178185</xdr:rowOff>
    </xdr:from>
    <xdr:to>
      <xdr:col>22</xdr:col>
      <xdr:colOff>257097</xdr:colOff>
      <xdr:row>69</xdr:row>
      <xdr:rowOff>157691</xdr:rowOff>
    </xdr:to>
    <xdr:sp macro="" textlink="">
      <xdr:nvSpPr>
        <xdr:cNvPr id="3214" name="6-Point Star 717">
          <a:extLst>
            <a:ext uri="{FF2B5EF4-FFF2-40B4-BE49-F238E27FC236}">
              <a16:creationId xmlns:a16="http://schemas.microsoft.com/office/drawing/2014/main" id="{6A6BC044-0DC4-45BA-B273-3D8EF073316B}"/>
            </a:ext>
          </a:extLst>
        </xdr:cNvPr>
        <xdr:cNvSpPr/>
      </xdr:nvSpPr>
      <xdr:spPr>
        <a:xfrm>
          <a:off x="7191263" y="1392139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105832</xdr:colOff>
      <xdr:row>68</xdr:row>
      <xdr:rowOff>169332</xdr:rowOff>
    </xdr:from>
    <xdr:to>
      <xdr:col>24</xdr:col>
      <xdr:colOff>247380</xdr:colOff>
      <xdr:row>69</xdr:row>
      <xdr:rowOff>148838</xdr:rowOff>
    </xdr:to>
    <xdr:sp macro="" textlink="">
      <xdr:nvSpPr>
        <xdr:cNvPr id="3215" name="6-Point Star 717">
          <a:extLst>
            <a:ext uri="{FF2B5EF4-FFF2-40B4-BE49-F238E27FC236}">
              <a16:creationId xmlns:a16="http://schemas.microsoft.com/office/drawing/2014/main" id="{253E1E35-074F-4C30-8C23-52EDEB8BA560}"/>
            </a:ext>
          </a:extLst>
        </xdr:cNvPr>
        <xdr:cNvSpPr/>
      </xdr:nvSpPr>
      <xdr:spPr>
        <a:xfrm>
          <a:off x="7619999" y="1362074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105833</xdr:colOff>
      <xdr:row>68</xdr:row>
      <xdr:rowOff>158749</xdr:rowOff>
    </xdr:from>
    <xdr:to>
      <xdr:col>32</xdr:col>
      <xdr:colOff>247381</xdr:colOff>
      <xdr:row>69</xdr:row>
      <xdr:rowOff>138255</xdr:rowOff>
    </xdr:to>
    <xdr:sp macro="" textlink="">
      <xdr:nvSpPr>
        <xdr:cNvPr id="3216" name="6-Point Star 717">
          <a:extLst>
            <a:ext uri="{FF2B5EF4-FFF2-40B4-BE49-F238E27FC236}">
              <a16:creationId xmlns:a16="http://schemas.microsoft.com/office/drawing/2014/main" id="{8267435D-F680-474D-B09B-34A6EC592693}"/>
            </a:ext>
          </a:extLst>
        </xdr:cNvPr>
        <xdr:cNvSpPr/>
      </xdr:nvSpPr>
      <xdr:spPr>
        <a:xfrm>
          <a:off x="10181166" y="1361016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118145</xdr:colOff>
      <xdr:row>68</xdr:row>
      <xdr:rowOff>158748</xdr:rowOff>
    </xdr:from>
    <xdr:to>
      <xdr:col>36</xdr:col>
      <xdr:colOff>259693</xdr:colOff>
      <xdr:row>69</xdr:row>
      <xdr:rowOff>138254</xdr:rowOff>
    </xdr:to>
    <xdr:sp macro="" textlink="">
      <xdr:nvSpPr>
        <xdr:cNvPr id="3217" name="6-Point Star 717">
          <a:extLst>
            <a:ext uri="{FF2B5EF4-FFF2-40B4-BE49-F238E27FC236}">
              <a16:creationId xmlns:a16="http://schemas.microsoft.com/office/drawing/2014/main" id="{1BA982EE-0B8C-4D86-A16A-EB17623063EF}"/>
            </a:ext>
          </a:extLst>
        </xdr:cNvPr>
        <xdr:cNvSpPr/>
      </xdr:nvSpPr>
      <xdr:spPr>
        <a:xfrm>
          <a:off x="11606461" y="1390196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169333</xdr:colOff>
      <xdr:row>87</xdr:row>
      <xdr:rowOff>158748</xdr:rowOff>
    </xdr:from>
    <xdr:to>
      <xdr:col>20</xdr:col>
      <xdr:colOff>245141</xdr:colOff>
      <xdr:row>89</xdr:row>
      <xdr:rowOff>18786</xdr:rowOff>
    </xdr:to>
    <xdr:cxnSp macro="">
      <xdr:nvCxnSpPr>
        <xdr:cNvPr id="3218" name="Elbow Connector 55">
          <a:extLst>
            <a:ext uri="{FF2B5EF4-FFF2-40B4-BE49-F238E27FC236}">
              <a16:creationId xmlns:a16="http://schemas.microsoft.com/office/drawing/2014/main" id="{4CF0B8AE-192C-46AD-9B0D-1632B5C50B4B}"/>
            </a:ext>
          </a:extLst>
        </xdr:cNvPr>
        <xdr:cNvCxnSpPr/>
      </xdr:nvCxnSpPr>
      <xdr:spPr>
        <a:xfrm rot="16200000" flipH="1">
          <a:off x="6320301" y="174710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158748</xdr:colOff>
      <xdr:row>87</xdr:row>
      <xdr:rowOff>137582</xdr:rowOff>
    </xdr:from>
    <xdr:to>
      <xdr:col>26</xdr:col>
      <xdr:colOff>234556</xdr:colOff>
      <xdr:row>88</xdr:row>
      <xdr:rowOff>188120</xdr:rowOff>
    </xdr:to>
    <xdr:cxnSp macro="">
      <xdr:nvCxnSpPr>
        <xdr:cNvPr id="3219" name="Elbow Connector 55">
          <a:extLst>
            <a:ext uri="{FF2B5EF4-FFF2-40B4-BE49-F238E27FC236}">
              <a16:creationId xmlns:a16="http://schemas.microsoft.com/office/drawing/2014/main" id="{8D453446-A153-4213-AE4E-9F5E6F47D17C}"/>
            </a:ext>
          </a:extLst>
        </xdr:cNvPr>
        <xdr:cNvCxnSpPr/>
      </xdr:nvCxnSpPr>
      <xdr:spPr>
        <a:xfrm rot="16200000" flipH="1">
          <a:off x="8182966" y="1744986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137584</xdr:colOff>
      <xdr:row>87</xdr:row>
      <xdr:rowOff>105832</xdr:rowOff>
    </xdr:from>
    <xdr:to>
      <xdr:col>28</xdr:col>
      <xdr:colOff>213392</xdr:colOff>
      <xdr:row>88</xdr:row>
      <xdr:rowOff>156370</xdr:rowOff>
    </xdr:to>
    <xdr:cxnSp macro="">
      <xdr:nvCxnSpPr>
        <xdr:cNvPr id="3220" name="Elbow Connector 55">
          <a:extLst>
            <a:ext uri="{FF2B5EF4-FFF2-40B4-BE49-F238E27FC236}">
              <a16:creationId xmlns:a16="http://schemas.microsoft.com/office/drawing/2014/main" id="{864E68E7-DC17-4C75-A0FC-AB4AC0FA33DC}"/>
            </a:ext>
          </a:extLst>
        </xdr:cNvPr>
        <xdr:cNvCxnSpPr/>
      </xdr:nvCxnSpPr>
      <xdr:spPr>
        <a:xfrm rot="16200000" flipH="1">
          <a:off x="8817969" y="1741811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137579</xdr:colOff>
      <xdr:row>87</xdr:row>
      <xdr:rowOff>95248</xdr:rowOff>
    </xdr:from>
    <xdr:to>
      <xdr:col>30</xdr:col>
      <xdr:colOff>213387</xdr:colOff>
      <xdr:row>88</xdr:row>
      <xdr:rowOff>145786</xdr:rowOff>
    </xdr:to>
    <xdr:cxnSp macro="">
      <xdr:nvCxnSpPr>
        <xdr:cNvPr id="3221" name="Elbow Connector 55">
          <a:extLst>
            <a:ext uri="{FF2B5EF4-FFF2-40B4-BE49-F238E27FC236}">
              <a16:creationId xmlns:a16="http://schemas.microsoft.com/office/drawing/2014/main" id="{4BDE93A8-76F4-48EA-B768-B879BB78D883}"/>
            </a:ext>
          </a:extLst>
        </xdr:cNvPr>
        <xdr:cNvCxnSpPr/>
      </xdr:nvCxnSpPr>
      <xdr:spPr>
        <a:xfrm rot="16200000" flipH="1">
          <a:off x="9442381" y="174075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116416</xdr:colOff>
      <xdr:row>95</xdr:row>
      <xdr:rowOff>84666</xdr:rowOff>
    </xdr:from>
    <xdr:to>
      <xdr:col>2</xdr:col>
      <xdr:colOff>192224</xdr:colOff>
      <xdr:row>96</xdr:row>
      <xdr:rowOff>135204</xdr:rowOff>
    </xdr:to>
    <xdr:cxnSp macro="">
      <xdr:nvCxnSpPr>
        <xdr:cNvPr id="3222" name="Elbow Connector 55">
          <a:extLst>
            <a:ext uri="{FF2B5EF4-FFF2-40B4-BE49-F238E27FC236}">
              <a16:creationId xmlns:a16="http://schemas.microsoft.com/office/drawing/2014/main" id="{B97AB3BB-3372-4625-944E-2801EA0F6691}"/>
            </a:ext>
          </a:extLst>
        </xdr:cNvPr>
        <xdr:cNvCxnSpPr/>
      </xdr:nvCxnSpPr>
      <xdr:spPr>
        <a:xfrm rot="16200000" flipH="1">
          <a:off x="531218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126998</xdr:colOff>
      <xdr:row>95</xdr:row>
      <xdr:rowOff>84664</xdr:rowOff>
    </xdr:from>
    <xdr:to>
      <xdr:col>12</xdr:col>
      <xdr:colOff>202806</xdr:colOff>
      <xdr:row>96</xdr:row>
      <xdr:rowOff>135202</xdr:rowOff>
    </xdr:to>
    <xdr:cxnSp macro="">
      <xdr:nvCxnSpPr>
        <xdr:cNvPr id="3223" name="Elbow Connector 55">
          <a:extLst>
            <a:ext uri="{FF2B5EF4-FFF2-40B4-BE49-F238E27FC236}">
              <a16:creationId xmlns:a16="http://schemas.microsoft.com/office/drawing/2014/main" id="{911F3089-FDC2-4440-BA13-A67571AC6BC6}"/>
            </a:ext>
          </a:extLst>
        </xdr:cNvPr>
        <xdr:cNvCxnSpPr/>
      </xdr:nvCxnSpPr>
      <xdr:spPr>
        <a:xfrm rot="16200000" flipH="1">
          <a:off x="3695633" y="18984446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137583</xdr:colOff>
      <xdr:row>71</xdr:row>
      <xdr:rowOff>63499</xdr:rowOff>
    </xdr:from>
    <xdr:to>
      <xdr:col>34</xdr:col>
      <xdr:colOff>213391</xdr:colOff>
      <xdr:row>72</xdr:row>
      <xdr:rowOff>114037</xdr:rowOff>
    </xdr:to>
    <xdr:cxnSp macro="">
      <xdr:nvCxnSpPr>
        <xdr:cNvPr id="3224" name="Elbow Connector 55">
          <a:extLst>
            <a:ext uri="{FF2B5EF4-FFF2-40B4-BE49-F238E27FC236}">
              <a16:creationId xmlns:a16="http://schemas.microsoft.com/office/drawing/2014/main" id="{600CD042-898B-4083-9F07-7BD6533E8487}"/>
            </a:ext>
          </a:extLst>
        </xdr:cNvPr>
        <xdr:cNvCxnSpPr/>
      </xdr:nvCxnSpPr>
      <xdr:spPr>
        <a:xfrm rot="16200000" flipH="1">
          <a:off x="10722968" y="14200781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148164</xdr:colOff>
      <xdr:row>71</xdr:row>
      <xdr:rowOff>74081</xdr:rowOff>
    </xdr:from>
    <xdr:to>
      <xdr:col>42</xdr:col>
      <xdr:colOff>223972</xdr:colOff>
      <xdr:row>72</xdr:row>
      <xdr:rowOff>124619</xdr:rowOff>
    </xdr:to>
    <xdr:cxnSp macro="">
      <xdr:nvCxnSpPr>
        <xdr:cNvPr id="3225" name="Elbow Connector 55">
          <a:extLst>
            <a:ext uri="{FF2B5EF4-FFF2-40B4-BE49-F238E27FC236}">
              <a16:creationId xmlns:a16="http://schemas.microsoft.com/office/drawing/2014/main" id="{4FE3DCA5-353D-4FC7-B12F-90214E9270AB}"/>
            </a:ext>
          </a:extLst>
        </xdr:cNvPr>
        <xdr:cNvCxnSpPr/>
      </xdr:nvCxnSpPr>
      <xdr:spPr>
        <a:xfrm rot="16200000" flipH="1">
          <a:off x="13273549" y="14211363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179913</xdr:colOff>
      <xdr:row>71</xdr:row>
      <xdr:rowOff>63498</xdr:rowOff>
    </xdr:from>
    <xdr:to>
      <xdr:col>44</xdr:col>
      <xdr:colOff>255721</xdr:colOff>
      <xdr:row>72</xdr:row>
      <xdr:rowOff>114036</xdr:rowOff>
    </xdr:to>
    <xdr:cxnSp macro="">
      <xdr:nvCxnSpPr>
        <xdr:cNvPr id="3226" name="Elbow Connector 55">
          <a:extLst>
            <a:ext uri="{FF2B5EF4-FFF2-40B4-BE49-F238E27FC236}">
              <a16:creationId xmlns:a16="http://schemas.microsoft.com/office/drawing/2014/main" id="{8022DFF8-1B49-48AE-87D4-64E5B74CCC8A}"/>
            </a:ext>
          </a:extLst>
        </xdr:cNvPr>
        <xdr:cNvCxnSpPr/>
      </xdr:nvCxnSpPr>
      <xdr:spPr>
        <a:xfrm rot="16200000" flipH="1">
          <a:off x="14046131" y="142007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222251</xdr:colOff>
      <xdr:row>95</xdr:row>
      <xdr:rowOff>116416</xdr:rowOff>
    </xdr:from>
    <xdr:to>
      <xdr:col>36</xdr:col>
      <xdr:colOff>298059</xdr:colOff>
      <xdr:row>96</xdr:row>
      <xdr:rowOff>166954</xdr:rowOff>
    </xdr:to>
    <xdr:cxnSp macro="">
      <xdr:nvCxnSpPr>
        <xdr:cNvPr id="3227" name="Elbow Connector 55">
          <a:extLst>
            <a:ext uri="{FF2B5EF4-FFF2-40B4-BE49-F238E27FC236}">
              <a16:creationId xmlns:a16="http://schemas.microsoft.com/office/drawing/2014/main" id="{C1480A0C-37F6-40B5-AC2A-8C2F2F0224DE}"/>
            </a:ext>
          </a:extLst>
        </xdr:cNvPr>
        <xdr:cNvCxnSpPr/>
      </xdr:nvCxnSpPr>
      <xdr:spPr>
        <a:xfrm rot="16200000" flipH="1">
          <a:off x="11432053" y="190161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148165</xdr:colOff>
      <xdr:row>95</xdr:row>
      <xdr:rowOff>63498</xdr:rowOff>
    </xdr:from>
    <xdr:to>
      <xdr:col>34</xdr:col>
      <xdr:colOff>223973</xdr:colOff>
      <xdr:row>96</xdr:row>
      <xdr:rowOff>114036</xdr:rowOff>
    </xdr:to>
    <xdr:cxnSp macro="">
      <xdr:nvCxnSpPr>
        <xdr:cNvPr id="3228" name="Elbow Connector 55">
          <a:extLst>
            <a:ext uri="{FF2B5EF4-FFF2-40B4-BE49-F238E27FC236}">
              <a16:creationId xmlns:a16="http://schemas.microsoft.com/office/drawing/2014/main" id="{8B7BFA11-F8F9-4912-A9CE-383087E5C958}"/>
            </a:ext>
          </a:extLst>
        </xdr:cNvPr>
        <xdr:cNvCxnSpPr/>
      </xdr:nvCxnSpPr>
      <xdr:spPr>
        <a:xfrm rot="16200000" flipH="1">
          <a:off x="10733550" y="189632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137582</xdr:colOff>
      <xdr:row>95</xdr:row>
      <xdr:rowOff>84666</xdr:rowOff>
    </xdr:from>
    <xdr:to>
      <xdr:col>30</xdr:col>
      <xdr:colOff>213390</xdr:colOff>
      <xdr:row>96</xdr:row>
      <xdr:rowOff>135204</xdr:rowOff>
    </xdr:to>
    <xdr:cxnSp macro="">
      <xdr:nvCxnSpPr>
        <xdr:cNvPr id="3229" name="Elbow Connector 55">
          <a:extLst>
            <a:ext uri="{FF2B5EF4-FFF2-40B4-BE49-F238E27FC236}">
              <a16:creationId xmlns:a16="http://schemas.microsoft.com/office/drawing/2014/main" id="{181CAC12-81B0-4A6F-AE8C-AA6581D05EF2}"/>
            </a:ext>
          </a:extLst>
        </xdr:cNvPr>
        <xdr:cNvCxnSpPr/>
      </xdr:nvCxnSpPr>
      <xdr:spPr>
        <a:xfrm rot="16200000" flipH="1">
          <a:off x="944238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158749</xdr:colOff>
      <xdr:row>95</xdr:row>
      <xdr:rowOff>84666</xdr:rowOff>
    </xdr:from>
    <xdr:to>
      <xdr:col>28</xdr:col>
      <xdr:colOff>234557</xdr:colOff>
      <xdr:row>96</xdr:row>
      <xdr:rowOff>135204</xdr:rowOff>
    </xdr:to>
    <xdr:cxnSp macro="">
      <xdr:nvCxnSpPr>
        <xdr:cNvPr id="3230" name="Elbow Connector 55">
          <a:extLst>
            <a:ext uri="{FF2B5EF4-FFF2-40B4-BE49-F238E27FC236}">
              <a16:creationId xmlns:a16="http://schemas.microsoft.com/office/drawing/2014/main" id="{9F830534-BD10-4F34-B895-1BD6F4B071A4}"/>
            </a:ext>
          </a:extLst>
        </xdr:cNvPr>
        <xdr:cNvCxnSpPr/>
      </xdr:nvCxnSpPr>
      <xdr:spPr>
        <a:xfrm rot="16200000" flipH="1">
          <a:off x="883913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137583</xdr:colOff>
      <xdr:row>95</xdr:row>
      <xdr:rowOff>105833</xdr:rowOff>
    </xdr:from>
    <xdr:to>
      <xdr:col>20</xdr:col>
      <xdr:colOff>213391</xdr:colOff>
      <xdr:row>96</xdr:row>
      <xdr:rowOff>156371</xdr:rowOff>
    </xdr:to>
    <xdr:cxnSp macro="">
      <xdr:nvCxnSpPr>
        <xdr:cNvPr id="3231" name="Elbow Connector 55">
          <a:extLst>
            <a:ext uri="{FF2B5EF4-FFF2-40B4-BE49-F238E27FC236}">
              <a16:creationId xmlns:a16="http://schemas.microsoft.com/office/drawing/2014/main" id="{C7B20C5A-1A71-4FE4-8A1A-6967F077A2F3}"/>
            </a:ext>
          </a:extLst>
        </xdr:cNvPr>
        <xdr:cNvCxnSpPr/>
      </xdr:nvCxnSpPr>
      <xdr:spPr>
        <a:xfrm rot="16200000" flipH="1">
          <a:off x="6288551" y="1900561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148164</xdr:colOff>
      <xdr:row>71</xdr:row>
      <xdr:rowOff>42332</xdr:rowOff>
    </xdr:from>
    <xdr:to>
      <xdr:col>38</xdr:col>
      <xdr:colOff>243415</xdr:colOff>
      <xdr:row>72</xdr:row>
      <xdr:rowOff>141470</xdr:rowOff>
    </xdr:to>
    <xdr:cxnSp macro="">
      <xdr:nvCxnSpPr>
        <xdr:cNvPr id="3232" name="Elbow Connector 55">
          <a:extLst>
            <a:ext uri="{FF2B5EF4-FFF2-40B4-BE49-F238E27FC236}">
              <a16:creationId xmlns:a16="http://schemas.microsoft.com/office/drawing/2014/main" id="{2A8532AB-3BAE-4345-A2FA-30E2E72B6222}"/>
            </a:ext>
          </a:extLst>
        </xdr:cNvPr>
        <xdr:cNvCxnSpPr/>
      </xdr:nvCxnSpPr>
      <xdr:spPr>
        <a:xfrm rot="16200000" flipH="1">
          <a:off x="12010138" y="141941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126999</xdr:colOff>
      <xdr:row>71</xdr:row>
      <xdr:rowOff>52915</xdr:rowOff>
    </xdr:from>
    <xdr:to>
      <xdr:col>40</xdr:col>
      <xdr:colOff>222250</xdr:colOff>
      <xdr:row>72</xdr:row>
      <xdr:rowOff>152053</xdr:rowOff>
    </xdr:to>
    <xdr:cxnSp macro="">
      <xdr:nvCxnSpPr>
        <xdr:cNvPr id="3233" name="Elbow Connector 55">
          <a:extLst>
            <a:ext uri="{FF2B5EF4-FFF2-40B4-BE49-F238E27FC236}">
              <a16:creationId xmlns:a16="http://schemas.microsoft.com/office/drawing/2014/main" id="{D0C72569-B76C-4EAC-8EBF-9BC612738FAB}"/>
            </a:ext>
          </a:extLst>
        </xdr:cNvPr>
        <xdr:cNvCxnSpPr/>
      </xdr:nvCxnSpPr>
      <xdr:spPr>
        <a:xfrm rot="16200000" flipH="1">
          <a:off x="12613389" y="142047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79</xdr:row>
      <xdr:rowOff>105833</xdr:rowOff>
    </xdr:from>
    <xdr:to>
      <xdr:col>2</xdr:col>
      <xdr:colOff>222251</xdr:colOff>
      <xdr:row>81</xdr:row>
      <xdr:rowOff>14471</xdr:rowOff>
    </xdr:to>
    <xdr:cxnSp macro="">
      <xdr:nvCxnSpPr>
        <xdr:cNvPr id="3234" name="Elbow Connector 55">
          <a:extLst>
            <a:ext uri="{FF2B5EF4-FFF2-40B4-BE49-F238E27FC236}">
              <a16:creationId xmlns:a16="http://schemas.microsoft.com/office/drawing/2014/main" id="{66664C34-DB38-401C-819C-A517FE02BC76}"/>
            </a:ext>
          </a:extLst>
        </xdr:cNvPr>
        <xdr:cNvCxnSpPr/>
      </xdr:nvCxnSpPr>
      <xdr:spPr>
        <a:xfrm rot="16200000" flipH="1">
          <a:off x="527224" y="15845193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137581</xdr:colOff>
      <xdr:row>79</xdr:row>
      <xdr:rowOff>52915</xdr:rowOff>
    </xdr:from>
    <xdr:to>
      <xdr:col>4</xdr:col>
      <xdr:colOff>232832</xdr:colOff>
      <xdr:row>80</xdr:row>
      <xdr:rowOff>152053</xdr:rowOff>
    </xdr:to>
    <xdr:cxnSp macro="">
      <xdr:nvCxnSpPr>
        <xdr:cNvPr id="3235" name="Elbow Connector 55">
          <a:extLst>
            <a:ext uri="{FF2B5EF4-FFF2-40B4-BE49-F238E27FC236}">
              <a16:creationId xmlns:a16="http://schemas.microsoft.com/office/drawing/2014/main" id="{B0B031E2-2A3E-478A-9501-EE60BFA042B7}"/>
            </a:ext>
          </a:extLst>
        </xdr:cNvPr>
        <xdr:cNvCxnSpPr/>
      </xdr:nvCxnSpPr>
      <xdr:spPr>
        <a:xfrm rot="16200000" flipH="1">
          <a:off x="1162221" y="157922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137582</xdr:colOff>
      <xdr:row>79</xdr:row>
      <xdr:rowOff>84666</xdr:rowOff>
    </xdr:from>
    <xdr:to>
      <xdr:col>6</xdr:col>
      <xdr:colOff>232833</xdr:colOff>
      <xdr:row>80</xdr:row>
      <xdr:rowOff>183804</xdr:rowOff>
    </xdr:to>
    <xdr:cxnSp macro="">
      <xdr:nvCxnSpPr>
        <xdr:cNvPr id="3236" name="Elbow Connector 55">
          <a:extLst>
            <a:ext uri="{FF2B5EF4-FFF2-40B4-BE49-F238E27FC236}">
              <a16:creationId xmlns:a16="http://schemas.microsoft.com/office/drawing/2014/main" id="{AC074342-7B7E-4349-9E20-CAA0AFFEBF2F}"/>
            </a:ext>
          </a:extLst>
        </xdr:cNvPr>
        <xdr:cNvCxnSpPr/>
      </xdr:nvCxnSpPr>
      <xdr:spPr>
        <a:xfrm rot="16200000" flipH="1">
          <a:off x="1786639" y="15824026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137582</xdr:colOff>
      <xdr:row>79</xdr:row>
      <xdr:rowOff>42332</xdr:rowOff>
    </xdr:from>
    <xdr:to>
      <xdr:col>8</xdr:col>
      <xdr:colOff>232833</xdr:colOff>
      <xdr:row>80</xdr:row>
      <xdr:rowOff>141470</xdr:rowOff>
    </xdr:to>
    <xdr:cxnSp macro="">
      <xdr:nvCxnSpPr>
        <xdr:cNvPr id="3237" name="Elbow Connector 55">
          <a:extLst>
            <a:ext uri="{FF2B5EF4-FFF2-40B4-BE49-F238E27FC236}">
              <a16:creationId xmlns:a16="http://schemas.microsoft.com/office/drawing/2014/main" id="{72F4D9BA-5B60-464F-ACC0-BE7A901299CB}"/>
            </a:ext>
          </a:extLst>
        </xdr:cNvPr>
        <xdr:cNvCxnSpPr/>
      </xdr:nvCxnSpPr>
      <xdr:spPr>
        <a:xfrm rot="16200000" flipH="1">
          <a:off x="2442806" y="157816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158746</xdr:colOff>
      <xdr:row>79</xdr:row>
      <xdr:rowOff>63498</xdr:rowOff>
    </xdr:from>
    <xdr:to>
      <xdr:col>10</xdr:col>
      <xdr:colOff>253997</xdr:colOff>
      <xdr:row>80</xdr:row>
      <xdr:rowOff>162636</xdr:rowOff>
    </xdr:to>
    <xdr:cxnSp macro="">
      <xdr:nvCxnSpPr>
        <xdr:cNvPr id="3238" name="Elbow Connector 55">
          <a:extLst>
            <a:ext uri="{FF2B5EF4-FFF2-40B4-BE49-F238E27FC236}">
              <a16:creationId xmlns:a16="http://schemas.microsoft.com/office/drawing/2014/main" id="{5CE56B2F-02BD-4345-8E5F-0F69FDAB459E}"/>
            </a:ext>
          </a:extLst>
        </xdr:cNvPr>
        <xdr:cNvCxnSpPr/>
      </xdr:nvCxnSpPr>
      <xdr:spPr>
        <a:xfrm rot="16200000" flipH="1">
          <a:off x="3088386" y="15802858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137580</xdr:colOff>
      <xdr:row>79</xdr:row>
      <xdr:rowOff>63498</xdr:rowOff>
    </xdr:from>
    <xdr:to>
      <xdr:col>12</xdr:col>
      <xdr:colOff>232831</xdr:colOff>
      <xdr:row>80</xdr:row>
      <xdr:rowOff>158747</xdr:rowOff>
    </xdr:to>
    <xdr:cxnSp macro="">
      <xdr:nvCxnSpPr>
        <xdr:cNvPr id="3239" name="Elbow Connector 55">
          <a:extLst>
            <a:ext uri="{FF2B5EF4-FFF2-40B4-BE49-F238E27FC236}">
              <a16:creationId xmlns:a16="http://schemas.microsoft.com/office/drawing/2014/main" id="{3F3A5AA5-EE22-4357-95F6-BB1824894BCA}"/>
            </a:ext>
          </a:extLst>
        </xdr:cNvPr>
        <xdr:cNvCxnSpPr/>
      </xdr:nvCxnSpPr>
      <xdr:spPr>
        <a:xfrm rot="16200000" flipH="1">
          <a:off x="3693581" y="15800914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137584</xdr:colOff>
      <xdr:row>79</xdr:row>
      <xdr:rowOff>84665</xdr:rowOff>
    </xdr:from>
    <xdr:to>
      <xdr:col>14</xdr:col>
      <xdr:colOff>232835</xdr:colOff>
      <xdr:row>80</xdr:row>
      <xdr:rowOff>179914</xdr:rowOff>
    </xdr:to>
    <xdr:cxnSp macro="">
      <xdr:nvCxnSpPr>
        <xdr:cNvPr id="3240" name="Elbow Connector 55">
          <a:extLst>
            <a:ext uri="{FF2B5EF4-FFF2-40B4-BE49-F238E27FC236}">
              <a16:creationId xmlns:a16="http://schemas.microsoft.com/office/drawing/2014/main" id="{803EF11F-CF90-4CD5-9514-3026A9C235B3}"/>
            </a:ext>
          </a:extLst>
        </xdr:cNvPr>
        <xdr:cNvCxnSpPr/>
      </xdr:nvCxnSpPr>
      <xdr:spPr>
        <a:xfrm rot="16200000" flipH="1">
          <a:off x="4318002" y="15822081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137582</xdr:colOff>
      <xdr:row>79</xdr:row>
      <xdr:rowOff>63499</xdr:rowOff>
    </xdr:from>
    <xdr:to>
      <xdr:col>16</xdr:col>
      <xdr:colOff>232833</xdr:colOff>
      <xdr:row>80</xdr:row>
      <xdr:rowOff>158748</xdr:rowOff>
    </xdr:to>
    <xdr:cxnSp macro="">
      <xdr:nvCxnSpPr>
        <xdr:cNvPr id="3241" name="Elbow Connector 55">
          <a:extLst>
            <a:ext uri="{FF2B5EF4-FFF2-40B4-BE49-F238E27FC236}">
              <a16:creationId xmlns:a16="http://schemas.microsoft.com/office/drawing/2014/main" id="{193BAAF9-8080-4B43-8FF9-818EA3F869DC}"/>
            </a:ext>
          </a:extLst>
        </xdr:cNvPr>
        <xdr:cNvCxnSpPr/>
      </xdr:nvCxnSpPr>
      <xdr:spPr>
        <a:xfrm rot="16200000" flipH="1">
          <a:off x="4942416" y="15800915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137580</xdr:colOff>
      <xdr:row>79</xdr:row>
      <xdr:rowOff>95247</xdr:rowOff>
    </xdr:from>
    <xdr:to>
      <xdr:col>20</xdr:col>
      <xdr:colOff>232831</xdr:colOff>
      <xdr:row>80</xdr:row>
      <xdr:rowOff>190496</xdr:rowOff>
    </xdr:to>
    <xdr:cxnSp macro="">
      <xdr:nvCxnSpPr>
        <xdr:cNvPr id="3242" name="Elbow Connector 55">
          <a:extLst>
            <a:ext uri="{FF2B5EF4-FFF2-40B4-BE49-F238E27FC236}">
              <a16:creationId xmlns:a16="http://schemas.microsoft.com/office/drawing/2014/main" id="{B58A82C6-9D3B-4C71-ADB6-948CFA4BDCF1}"/>
            </a:ext>
          </a:extLst>
        </xdr:cNvPr>
        <xdr:cNvCxnSpPr/>
      </xdr:nvCxnSpPr>
      <xdr:spPr>
        <a:xfrm rot="16200000" flipH="1">
          <a:off x="627591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137583</xdr:colOff>
      <xdr:row>79</xdr:row>
      <xdr:rowOff>95247</xdr:rowOff>
    </xdr:from>
    <xdr:to>
      <xdr:col>22</xdr:col>
      <xdr:colOff>232834</xdr:colOff>
      <xdr:row>80</xdr:row>
      <xdr:rowOff>190496</xdr:rowOff>
    </xdr:to>
    <xdr:cxnSp macro="">
      <xdr:nvCxnSpPr>
        <xdr:cNvPr id="3243" name="Elbow Connector 55">
          <a:extLst>
            <a:ext uri="{FF2B5EF4-FFF2-40B4-BE49-F238E27FC236}">
              <a16:creationId xmlns:a16="http://schemas.microsoft.com/office/drawing/2014/main" id="{00A80ECE-92F6-4A9D-BFF3-C6ED74B70DB5}"/>
            </a:ext>
          </a:extLst>
        </xdr:cNvPr>
        <xdr:cNvCxnSpPr/>
      </xdr:nvCxnSpPr>
      <xdr:spPr>
        <a:xfrm rot="16200000" flipH="1">
          <a:off x="690033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148162</xdr:colOff>
      <xdr:row>79</xdr:row>
      <xdr:rowOff>137583</xdr:rowOff>
    </xdr:from>
    <xdr:to>
      <xdr:col>34</xdr:col>
      <xdr:colOff>243413</xdr:colOff>
      <xdr:row>81</xdr:row>
      <xdr:rowOff>42332</xdr:rowOff>
    </xdr:to>
    <xdr:cxnSp macro="">
      <xdr:nvCxnSpPr>
        <xdr:cNvPr id="3244" name="Elbow Connector 55">
          <a:extLst>
            <a:ext uri="{FF2B5EF4-FFF2-40B4-BE49-F238E27FC236}">
              <a16:creationId xmlns:a16="http://schemas.microsoft.com/office/drawing/2014/main" id="{60A1D373-5AA6-4FB3-8BB6-728020667FA5}"/>
            </a:ext>
          </a:extLst>
        </xdr:cNvPr>
        <xdr:cNvCxnSpPr/>
      </xdr:nvCxnSpPr>
      <xdr:spPr>
        <a:xfrm rot="16200000" flipH="1">
          <a:off x="10720913" y="15874999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169333</xdr:colOff>
      <xdr:row>79</xdr:row>
      <xdr:rowOff>84664</xdr:rowOff>
    </xdr:from>
    <xdr:to>
      <xdr:col>36</xdr:col>
      <xdr:colOff>264584</xdr:colOff>
      <xdr:row>80</xdr:row>
      <xdr:rowOff>179913</xdr:rowOff>
    </xdr:to>
    <xdr:cxnSp macro="">
      <xdr:nvCxnSpPr>
        <xdr:cNvPr id="3245" name="Elbow Connector 55">
          <a:extLst>
            <a:ext uri="{FF2B5EF4-FFF2-40B4-BE49-F238E27FC236}">
              <a16:creationId xmlns:a16="http://schemas.microsoft.com/office/drawing/2014/main" id="{5F295303-8D34-42D9-B2D8-871CBA6D8BDE}"/>
            </a:ext>
          </a:extLst>
        </xdr:cNvPr>
        <xdr:cNvCxnSpPr/>
      </xdr:nvCxnSpPr>
      <xdr:spPr>
        <a:xfrm rot="16200000" flipH="1">
          <a:off x="11366501" y="15822080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126999</xdr:colOff>
      <xdr:row>79</xdr:row>
      <xdr:rowOff>42332</xdr:rowOff>
    </xdr:from>
    <xdr:to>
      <xdr:col>38</xdr:col>
      <xdr:colOff>222250</xdr:colOff>
      <xdr:row>80</xdr:row>
      <xdr:rowOff>137581</xdr:rowOff>
    </xdr:to>
    <xdr:cxnSp macro="">
      <xdr:nvCxnSpPr>
        <xdr:cNvPr id="3246" name="Elbow Connector 55">
          <a:extLst>
            <a:ext uri="{FF2B5EF4-FFF2-40B4-BE49-F238E27FC236}">
              <a16:creationId xmlns:a16="http://schemas.microsoft.com/office/drawing/2014/main" id="{C43C0635-E94C-47D7-9CF2-A6ABF6C74EDF}"/>
            </a:ext>
          </a:extLst>
        </xdr:cNvPr>
        <xdr:cNvCxnSpPr/>
      </xdr:nvCxnSpPr>
      <xdr:spPr>
        <a:xfrm rot="16200000" flipH="1">
          <a:off x="11990917" y="15779748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95247</xdr:colOff>
      <xdr:row>36</xdr:row>
      <xdr:rowOff>186174</xdr:rowOff>
    </xdr:from>
    <xdr:to>
      <xdr:col>8</xdr:col>
      <xdr:colOff>236795</xdr:colOff>
      <xdr:row>37</xdr:row>
      <xdr:rowOff>165680</xdr:rowOff>
    </xdr:to>
    <xdr:sp macro="" textlink="">
      <xdr:nvSpPr>
        <xdr:cNvPr id="3247" name="6-Point Star 717">
          <a:extLst>
            <a:ext uri="{FF2B5EF4-FFF2-40B4-BE49-F238E27FC236}">
              <a16:creationId xmlns:a16="http://schemas.microsoft.com/office/drawing/2014/main" id="{8D8EEA32-D863-4DCC-BEDB-B7B7910C21CD}"/>
            </a:ext>
          </a:extLst>
        </xdr:cNvPr>
        <xdr:cNvSpPr/>
      </xdr:nvSpPr>
      <xdr:spPr>
        <a:xfrm>
          <a:off x="2593130" y="740767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74081</xdr:colOff>
      <xdr:row>37</xdr:row>
      <xdr:rowOff>0</xdr:rowOff>
    </xdr:from>
    <xdr:to>
      <xdr:col>10</xdr:col>
      <xdr:colOff>215629</xdr:colOff>
      <xdr:row>37</xdr:row>
      <xdr:rowOff>170006</xdr:rowOff>
    </xdr:to>
    <xdr:sp macro="" textlink="">
      <xdr:nvSpPr>
        <xdr:cNvPr id="3248" name="6-Point Star 717">
          <a:extLst>
            <a:ext uri="{FF2B5EF4-FFF2-40B4-BE49-F238E27FC236}">
              <a16:creationId xmlns:a16="http://schemas.microsoft.com/office/drawing/2014/main" id="{44342E45-5061-4E92-BA30-DFDD71100CC4}"/>
            </a:ext>
          </a:extLst>
        </xdr:cNvPr>
        <xdr:cNvSpPr/>
      </xdr:nvSpPr>
      <xdr:spPr>
        <a:xfrm>
          <a:off x="3132664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116415</xdr:colOff>
      <xdr:row>29</xdr:row>
      <xdr:rowOff>0</xdr:rowOff>
    </xdr:from>
    <xdr:to>
      <xdr:col>36</xdr:col>
      <xdr:colOff>257963</xdr:colOff>
      <xdr:row>29</xdr:row>
      <xdr:rowOff>170006</xdr:rowOff>
    </xdr:to>
    <xdr:sp macro="" textlink="">
      <xdr:nvSpPr>
        <xdr:cNvPr id="3249" name="6-Point Star 717">
          <a:extLst>
            <a:ext uri="{FF2B5EF4-FFF2-40B4-BE49-F238E27FC236}">
              <a16:creationId xmlns:a16="http://schemas.microsoft.com/office/drawing/2014/main" id="{11C24642-D260-4481-940A-D24E69CC091F}"/>
            </a:ext>
          </a:extLst>
        </xdr:cNvPr>
        <xdr:cNvSpPr/>
      </xdr:nvSpPr>
      <xdr:spPr>
        <a:xfrm>
          <a:off x="11440582" y="57044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84665</xdr:colOff>
      <xdr:row>37</xdr:row>
      <xdr:rowOff>0</xdr:rowOff>
    </xdr:from>
    <xdr:to>
      <xdr:col>12</xdr:col>
      <xdr:colOff>226213</xdr:colOff>
      <xdr:row>37</xdr:row>
      <xdr:rowOff>170006</xdr:rowOff>
    </xdr:to>
    <xdr:sp macro="" textlink="">
      <xdr:nvSpPr>
        <xdr:cNvPr id="3250" name="6-Point Star 717">
          <a:extLst>
            <a:ext uri="{FF2B5EF4-FFF2-40B4-BE49-F238E27FC236}">
              <a16:creationId xmlns:a16="http://schemas.microsoft.com/office/drawing/2014/main" id="{5F59045C-1F57-4E81-8AA1-586A92426E74}"/>
            </a:ext>
          </a:extLst>
        </xdr:cNvPr>
        <xdr:cNvSpPr/>
      </xdr:nvSpPr>
      <xdr:spPr>
        <a:xfrm>
          <a:off x="3767665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95248</xdr:colOff>
      <xdr:row>37</xdr:row>
      <xdr:rowOff>0</xdr:rowOff>
    </xdr:from>
    <xdr:to>
      <xdr:col>14</xdr:col>
      <xdr:colOff>236796</xdr:colOff>
      <xdr:row>37</xdr:row>
      <xdr:rowOff>170006</xdr:rowOff>
    </xdr:to>
    <xdr:sp macro="" textlink="">
      <xdr:nvSpPr>
        <xdr:cNvPr id="3251" name="6-Point Star 717">
          <a:extLst>
            <a:ext uri="{FF2B5EF4-FFF2-40B4-BE49-F238E27FC236}">
              <a16:creationId xmlns:a16="http://schemas.microsoft.com/office/drawing/2014/main" id="{7C1A7E62-6C58-4FDA-81C4-F9D8B8D4326D}"/>
            </a:ext>
          </a:extLst>
        </xdr:cNvPr>
        <xdr:cNvSpPr/>
      </xdr:nvSpPr>
      <xdr:spPr>
        <a:xfrm>
          <a:off x="4402665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95249</xdr:colOff>
      <xdr:row>37</xdr:row>
      <xdr:rowOff>0</xdr:rowOff>
    </xdr:from>
    <xdr:to>
      <xdr:col>18</xdr:col>
      <xdr:colOff>236797</xdr:colOff>
      <xdr:row>37</xdr:row>
      <xdr:rowOff>170006</xdr:rowOff>
    </xdr:to>
    <xdr:sp macro="" textlink="">
      <xdr:nvSpPr>
        <xdr:cNvPr id="3252" name="6-Point Star 717">
          <a:extLst>
            <a:ext uri="{FF2B5EF4-FFF2-40B4-BE49-F238E27FC236}">
              <a16:creationId xmlns:a16="http://schemas.microsoft.com/office/drawing/2014/main" id="{8193CD0D-FBC0-4AB4-AF58-E9CD13069989}"/>
            </a:ext>
          </a:extLst>
        </xdr:cNvPr>
        <xdr:cNvSpPr/>
      </xdr:nvSpPr>
      <xdr:spPr>
        <a:xfrm>
          <a:off x="5736166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95248</xdr:colOff>
      <xdr:row>37</xdr:row>
      <xdr:rowOff>0</xdr:rowOff>
    </xdr:from>
    <xdr:to>
      <xdr:col>20</xdr:col>
      <xdr:colOff>236796</xdr:colOff>
      <xdr:row>37</xdr:row>
      <xdr:rowOff>170006</xdr:rowOff>
    </xdr:to>
    <xdr:sp macro="" textlink="">
      <xdr:nvSpPr>
        <xdr:cNvPr id="3253" name="6-Point Star 717">
          <a:extLst>
            <a:ext uri="{FF2B5EF4-FFF2-40B4-BE49-F238E27FC236}">
              <a16:creationId xmlns:a16="http://schemas.microsoft.com/office/drawing/2014/main" id="{29885E03-EB6F-4EDC-8445-4DF5F3DF0B24}"/>
            </a:ext>
          </a:extLst>
        </xdr:cNvPr>
        <xdr:cNvSpPr/>
      </xdr:nvSpPr>
      <xdr:spPr>
        <a:xfrm>
          <a:off x="6360581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84664</xdr:colOff>
      <xdr:row>36</xdr:row>
      <xdr:rowOff>169334</xdr:rowOff>
    </xdr:from>
    <xdr:to>
      <xdr:col>26</xdr:col>
      <xdr:colOff>226212</xdr:colOff>
      <xdr:row>37</xdr:row>
      <xdr:rowOff>148840</xdr:rowOff>
    </xdr:to>
    <xdr:sp macro="" textlink="">
      <xdr:nvSpPr>
        <xdr:cNvPr id="3254" name="6-Point Star 717">
          <a:extLst>
            <a:ext uri="{FF2B5EF4-FFF2-40B4-BE49-F238E27FC236}">
              <a16:creationId xmlns:a16="http://schemas.microsoft.com/office/drawing/2014/main" id="{5DEF6039-9490-4D3A-976C-659131F48835}"/>
            </a:ext>
          </a:extLst>
        </xdr:cNvPr>
        <xdr:cNvSpPr/>
      </xdr:nvSpPr>
      <xdr:spPr>
        <a:xfrm>
          <a:off x="8223247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84664</xdr:colOff>
      <xdr:row>36</xdr:row>
      <xdr:rowOff>179917</xdr:rowOff>
    </xdr:from>
    <xdr:to>
      <xdr:col>28</xdr:col>
      <xdr:colOff>226212</xdr:colOff>
      <xdr:row>37</xdr:row>
      <xdr:rowOff>159423</xdr:rowOff>
    </xdr:to>
    <xdr:sp macro="" textlink="">
      <xdr:nvSpPr>
        <xdr:cNvPr id="3255" name="6-Point Star 717">
          <a:extLst>
            <a:ext uri="{FF2B5EF4-FFF2-40B4-BE49-F238E27FC236}">
              <a16:creationId xmlns:a16="http://schemas.microsoft.com/office/drawing/2014/main" id="{43E8BD99-6B00-4B12-9E09-BED2D3908BEF}"/>
            </a:ext>
          </a:extLst>
        </xdr:cNvPr>
        <xdr:cNvSpPr/>
      </xdr:nvSpPr>
      <xdr:spPr>
        <a:xfrm>
          <a:off x="8879414" y="72813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84664</xdr:colOff>
      <xdr:row>37</xdr:row>
      <xdr:rowOff>0</xdr:rowOff>
    </xdr:from>
    <xdr:to>
      <xdr:col>30</xdr:col>
      <xdr:colOff>226212</xdr:colOff>
      <xdr:row>37</xdr:row>
      <xdr:rowOff>170006</xdr:rowOff>
    </xdr:to>
    <xdr:sp macro="" textlink="">
      <xdr:nvSpPr>
        <xdr:cNvPr id="3256" name="6-Point Star 717">
          <a:extLst>
            <a:ext uri="{FF2B5EF4-FFF2-40B4-BE49-F238E27FC236}">
              <a16:creationId xmlns:a16="http://schemas.microsoft.com/office/drawing/2014/main" id="{926DD50D-B45A-4585-A0A4-67674176135B}"/>
            </a:ext>
          </a:extLst>
        </xdr:cNvPr>
        <xdr:cNvSpPr/>
      </xdr:nvSpPr>
      <xdr:spPr>
        <a:xfrm>
          <a:off x="9503831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95247</xdr:colOff>
      <xdr:row>36</xdr:row>
      <xdr:rowOff>148168</xdr:rowOff>
    </xdr:from>
    <xdr:to>
      <xdr:col>32</xdr:col>
      <xdr:colOff>236795</xdr:colOff>
      <xdr:row>37</xdr:row>
      <xdr:rowOff>127674</xdr:rowOff>
    </xdr:to>
    <xdr:sp macro="" textlink="">
      <xdr:nvSpPr>
        <xdr:cNvPr id="3257" name="6-Point Star 717">
          <a:extLst>
            <a:ext uri="{FF2B5EF4-FFF2-40B4-BE49-F238E27FC236}">
              <a16:creationId xmlns:a16="http://schemas.microsoft.com/office/drawing/2014/main" id="{B1AA74BB-B1FA-44EE-812D-568ABD3A9823}"/>
            </a:ext>
          </a:extLst>
        </xdr:cNvPr>
        <xdr:cNvSpPr/>
      </xdr:nvSpPr>
      <xdr:spPr>
        <a:xfrm>
          <a:off x="10170580" y="724958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84664</xdr:colOff>
      <xdr:row>36</xdr:row>
      <xdr:rowOff>158751</xdr:rowOff>
    </xdr:from>
    <xdr:to>
      <xdr:col>34</xdr:col>
      <xdr:colOff>226212</xdr:colOff>
      <xdr:row>37</xdr:row>
      <xdr:rowOff>138257</xdr:rowOff>
    </xdr:to>
    <xdr:sp macro="" textlink="">
      <xdr:nvSpPr>
        <xdr:cNvPr id="3258" name="6-Point Star 717">
          <a:extLst>
            <a:ext uri="{FF2B5EF4-FFF2-40B4-BE49-F238E27FC236}">
              <a16:creationId xmlns:a16="http://schemas.microsoft.com/office/drawing/2014/main" id="{3EF4FE3E-0F58-416B-8909-025443649AB1}"/>
            </a:ext>
          </a:extLst>
        </xdr:cNvPr>
        <xdr:cNvSpPr/>
      </xdr:nvSpPr>
      <xdr:spPr>
        <a:xfrm>
          <a:off x="10784414" y="726016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97839</xdr:colOff>
      <xdr:row>36</xdr:row>
      <xdr:rowOff>148162</xdr:rowOff>
    </xdr:from>
    <xdr:to>
      <xdr:col>36</xdr:col>
      <xdr:colOff>239387</xdr:colOff>
      <xdr:row>37</xdr:row>
      <xdr:rowOff>127668</xdr:rowOff>
    </xdr:to>
    <xdr:sp macro="" textlink="">
      <xdr:nvSpPr>
        <xdr:cNvPr id="3259" name="6-Point Star 717">
          <a:extLst>
            <a:ext uri="{FF2B5EF4-FFF2-40B4-BE49-F238E27FC236}">
              <a16:creationId xmlns:a16="http://schemas.microsoft.com/office/drawing/2014/main" id="{BE419D52-33C5-41A2-BB57-ACECF84200DF}"/>
            </a:ext>
          </a:extLst>
        </xdr:cNvPr>
        <xdr:cNvSpPr/>
      </xdr:nvSpPr>
      <xdr:spPr>
        <a:xfrm>
          <a:off x="11586155" y="736966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95251</xdr:colOff>
      <xdr:row>36</xdr:row>
      <xdr:rowOff>169334</xdr:rowOff>
    </xdr:from>
    <xdr:to>
      <xdr:col>16</xdr:col>
      <xdr:colOff>236799</xdr:colOff>
      <xdr:row>37</xdr:row>
      <xdr:rowOff>148840</xdr:rowOff>
    </xdr:to>
    <xdr:sp macro="" textlink="">
      <xdr:nvSpPr>
        <xdr:cNvPr id="3260" name="6-Point Star 717">
          <a:extLst>
            <a:ext uri="{FF2B5EF4-FFF2-40B4-BE49-F238E27FC236}">
              <a16:creationId xmlns:a16="http://schemas.microsoft.com/office/drawing/2014/main" id="{A1506352-CA74-44AB-BD9C-4B7F5763543A}"/>
            </a:ext>
          </a:extLst>
        </xdr:cNvPr>
        <xdr:cNvSpPr/>
      </xdr:nvSpPr>
      <xdr:spPr>
        <a:xfrm>
          <a:off x="5027084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253998</xdr:colOff>
      <xdr:row>85</xdr:row>
      <xdr:rowOff>60386</xdr:rowOff>
    </xdr:from>
    <xdr:to>
      <xdr:col>34</xdr:col>
      <xdr:colOff>232832</xdr:colOff>
      <xdr:row>86</xdr:row>
      <xdr:rowOff>28636</xdr:rowOff>
    </xdr:to>
    <xdr:sp macro="" textlink="">
      <xdr:nvSpPr>
        <xdr:cNvPr id="3261" name="Freeform 10707">
          <a:extLst>
            <a:ext uri="{FF2B5EF4-FFF2-40B4-BE49-F238E27FC236}">
              <a16:creationId xmlns:a16="http://schemas.microsoft.com/office/drawing/2014/main" id="{BEAA7109-96FB-4025-934E-DD4812692709}"/>
            </a:ext>
          </a:extLst>
        </xdr:cNvPr>
        <xdr:cNvSpPr>
          <a:spLocks/>
        </xdr:cNvSpPr>
      </xdr:nvSpPr>
      <xdr:spPr bwMode="auto">
        <a:xfrm>
          <a:off x="10664263" y="16992474"/>
          <a:ext cx="617569" cy="1587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148408</xdr:colOff>
      <xdr:row>85</xdr:row>
      <xdr:rowOff>87474</xdr:rowOff>
    </xdr:from>
    <xdr:to>
      <xdr:col>36</xdr:col>
      <xdr:colOff>174949</xdr:colOff>
      <xdr:row>86</xdr:row>
      <xdr:rowOff>31468</xdr:rowOff>
    </xdr:to>
    <xdr:sp macro="" textlink="">
      <xdr:nvSpPr>
        <xdr:cNvPr id="3262" name="Freeform 10707">
          <a:extLst>
            <a:ext uri="{FF2B5EF4-FFF2-40B4-BE49-F238E27FC236}">
              <a16:creationId xmlns:a16="http://schemas.microsoft.com/office/drawing/2014/main" id="{45C0DA00-3C90-4E52-902C-4506BAAC4F35}"/>
            </a:ext>
          </a:extLst>
        </xdr:cNvPr>
        <xdr:cNvSpPr>
          <a:spLocks/>
        </xdr:cNvSpPr>
      </xdr:nvSpPr>
      <xdr:spPr bwMode="auto">
        <a:xfrm>
          <a:off x="11014684" y="17251913"/>
          <a:ext cx="648581" cy="1383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201084</xdr:colOff>
      <xdr:row>85</xdr:row>
      <xdr:rowOff>105833</xdr:rowOff>
    </xdr:from>
    <xdr:to>
      <xdr:col>38</xdr:col>
      <xdr:colOff>222250</xdr:colOff>
      <xdr:row>86</xdr:row>
      <xdr:rowOff>74083</xdr:rowOff>
    </xdr:to>
    <xdr:sp macro="" textlink="">
      <xdr:nvSpPr>
        <xdr:cNvPr id="3263" name="Freeform 10707">
          <a:extLst>
            <a:ext uri="{FF2B5EF4-FFF2-40B4-BE49-F238E27FC236}">
              <a16:creationId xmlns:a16="http://schemas.microsoft.com/office/drawing/2014/main" id="{CAE9FDA3-82BD-4077-A767-AF063554DC29}"/>
            </a:ext>
          </a:extLst>
        </xdr:cNvPr>
        <xdr:cNvSpPr>
          <a:spLocks/>
        </xdr:cNvSpPr>
      </xdr:nvSpPr>
      <xdr:spPr bwMode="auto">
        <a:xfrm>
          <a:off x="11705167" y="16922750"/>
          <a:ext cx="687916" cy="1587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201083</xdr:colOff>
      <xdr:row>85</xdr:row>
      <xdr:rowOff>84667</xdr:rowOff>
    </xdr:from>
    <xdr:to>
      <xdr:col>40</xdr:col>
      <xdr:colOff>275168</xdr:colOff>
      <xdr:row>86</xdr:row>
      <xdr:rowOff>42333</xdr:rowOff>
    </xdr:to>
    <xdr:sp macro="" textlink="">
      <xdr:nvSpPr>
        <xdr:cNvPr id="3264" name="Freeform 10707">
          <a:extLst>
            <a:ext uri="{FF2B5EF4-FFF2-40B4-BE49-F238E27FC236}">
              <a16:creationId xmlns:a16="http://schemas.microsoft.com/office/drawing/2014/main" id="{AACE5A19-CB34-4FD1-BF04-2CFF0B6E90CF}"/>
            </a:ext>
          </a:extLst>
        </xdr:cNvPr>
        <xdr:cNvSpPr>
          <a:spLocks/>
        </xdr:cNvSpPr>
      </xdr:nvSpPr>
      <xdr:spPr bwMode="auto">
        <a:xfrm>
          <a:off x="12371916" y="16901584"/>
          <a:ext cx="698502" cy="1481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148166</xdr:colOff>
      <xdr:row>85</xdr:row>
      <xdr:rowOff>116417</xdr:rowOff>
    </xdr:from>
    <xdr:to>
      <xdr:col>42</xdr:col>
      <xdr:colOff>169332</xdr:colOff>
      <xdr:row>86</xdr:row>
      <xdr:rowOff>63500</xdr:rowOff>
    </xdr:to>
    <xdr:sp macro="" textlink="">
      <xdr:nvSpPr>
        <xdr:cNvPr id="3265" name="Freeform 10707">
          <a:extLst>
            <a:ext uri="{FF2B5EF4-FFF2-40B4-BE49-F238E27FC236}">
              <a16:creationId xmlns:a16="http://schemas.microsoft.com/office/drawing/2014/main" id="{2D40657F-3257-434B-B51A-0C38D772DAEF}"/>
            </a:ext>
          </a:extLst>
        </xdr:cNvPr>
        <xdr:cNvSpPr>
          <a:spLocks/>
        </xdr:cNvSpPr>
      </xdr:nvSpPr>
      <xdr:spPr bwMode="auto">
        <a:xfrm>
          <a:off x="12911666" y="16933334"/>
          <a:ext cx="645583" cy="1375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179916</xdr:colOff>
      <xdr:row>93</xdr:row>
      <xdr:rowOff>63500</xdr:rowOff>
    </xdr:from>
    <xdr:to>
      <xdr:col>4</xdr:col>
      <xdr:colOff>211667</xdr:colOff>
      <xdr:row>94</xdr:row>
      <xdr:rowOff>74083</xdr:rowOff>
    </xdr:to>
    <xdr:sp macro="" textlink="">
      <xdr:nvSpPr>
        <xdr:cNvPr id="3266" name="Freeform 10707">
          <a:extLst>
            <a:ext uri="{FF2B5EF4-FFF2-40B4-BE49-F238E27FC236}">
              <a16:creationId xmlns:a16="http://schemas.microsoft.com/office/drawing/2014/main" id="{B8B5314C-7B14-4381-AB4D-AD8BB00A01EA}"/>
            </a:ext>
          </a:extLst>
        </xdr:cNvPr>
        <xdr:cNvSpPr>
          <a:spLocks/>
        </xdr:cNvSpPr>
      </xdr:nvSpPr>
      <xdr:spPr bwMode="auto">
        <a:xfrm>
          <a:off x="709083" y="18467917"/>
          <a:ext cx="687917" cy="2010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190501</xdr:colOff>
      <xdr:row>93</xdr:row>
      <xdr:rowOff>84667</xdr:rowOff>
    </xdr:from>
    <xdr:to>
      <xdr:col>6</xdr:col>
      <xdr:colOff>211668</xdr:colOff>
      <xdr:row>94</xdr:row>
      <xdr:rowOff>105833</xdr:rowOff>
    </xdr:to>
    <xdr:sp macro="" textlink="">
      <xdr:nvSpPr>
        <xdr:cNvPr id="3267" name="Freeform 10707">
          <a:extLst>
            <a:ext uri="{FF2B5EF4-FFF2-40B4-BE49-F238E27FC236}">
              <a16:creationId xmlns:a16="http://schemas.microsoft.com/office/drawing/2014/main" id="{BFEBAC9A-09AA-448F-9744-2232ADF15166}"/>
            </a:ext>
          </a:extLst>
        </xdr:cNvPr>
        <xdr:cNvSpPr>
          <a:spLocks/>
        </xdr:cNvSpPr>
      </xdr:nvSpPr>
      <xdr:spPr bwMode="auto">
        <a:xfrm>
          <a:off x="1375834" y="18489084"/>
          <a:ext cx="645584" cy="2116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190500</xdr:colOff>
      <xdr:row>93</xdr:row>
      <xdr:rowOff>105834</xdr:rowOff>
    </xdr:from>
    <xdr:to>
      <xdr:col>8</xdr:col>
      <xdr:colOff>179916</xdr:colOff>
      <xdr:row>94</xdr:row>
      <xdr:rowOff>127000</xdr:rowOff>
    </xdr:to>
    <xdr:sp macro="" textlink="">
      <xdr:nvSpPr>
        <xdr:cNvPr id="3268" name="Freeform 10707">
          <a:extLst>
            <a:ext uri="{FF2B5EF4-FFF2-40B4-BE49-F238E27FC236}">
              <a16:creationId xmlns:a16="http://schemas.microsoft.com/office/drawing/2014/main" id="{174A9909-43E0-46F4-B9D6-D52B8AD0AEDF}"/>
            </a:ext>
          </a:extLst>
        </xdr:cNvPr>
        <xdr:cNvSpPr>
          <a:spLocks/>
        </xdr:cNvSpPr>
      </xdr:nvSpPr>
      <xdr:spPr bwMode="auto">
        <a:xfrm>
          <a:off x="2000250" y="18510251"/>
          <a:ext cx="645583" cy="2116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169333</xdr:colOff>
      <xdr:row>93</xdr:row>
      <xdr:rowOff>116415</xdr:rowOff>
    </xdr:from>
    <xdr:to>
      <xdr:col>10</xdr:col>
      <xdr:colOff>169334</xdr:colOff>
      <xdr:row>94</xdr:row>
      <xdr:rowOff>74082</xdr:rowOff>
    </xdr:to>
    <xdr:sp macro="" textlink="">
      <xdr:nvSpPr>
        <xdr:cNvPr id="3269" name="Freeform 10707">
          <a:extLst>
            <a:ext uri="{FF2B5EF4-FFF2-40B4-BE49-F238E27FC236}">
              <a16:creationId xmlns:a16="http://schemas.microsoft.com/office/drawing/2014/main" id="{CD98654D-1FA5-4761-966F-570CD6BBB515}"/>
            </a:ext>
          </a:extLst>
        </xdr:cNvPr>
        <xdr:cNvSpPr>
          <a:spLocks/>
        </xdr:cNvSpPr>
      </xdr:nvSpPr>
      <xdr:spPr bwMode="auto">
        <a:xfrm>
          <a:off x="2635250" y="18520832"/>
          <a:ext cx="751417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232834</xdr:colOff>
      <xdr:row>93</xdr:row>
      <xdr:rowOff>74085</xdr:rowOff>
    </xdr:from>
    <xdr:to>
      <xdr:col>2</xdr:col>
      <xdr:colOff>232834</xdr:colOff>
      <xdr:row>94</xdr:row>
      <xdr:rowOff>10585</xdr:rowOff>
    </xdr:to>
    <xdr:sp macro="" textlink="">
      <xdr:nvSpPr>
        <xdr:cNvPr id="3270" name="Freeform 10707">
          <a:extLst>
            <a:ext uri="{FF2B5EF4-FFF2-40B4-BE49-F238E27FC236}">
              <a16:creationId xmlns:a16="http://schemas.microsoft.com/office/drawing/2014/main" id="{71DE5EFA-60CA-4E2C-990E-904816B742BE}"/>
            </a:ext>
          </a:extLst>
        </xdr:cNvPr>
        <xdr:cNvSpPr>
          <a:spLocks/>
        </xdr:cNvSpPr>
      </xdr:nvSpPr>
      <xdr:spPr bwMode="auto">
        <a:xfrm>
          <a:off x="232834" y="18478502"/>
          <a:ext cx="529167" cy="1270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95250</xdr:colOff>
      <xdr:row>84</xdr:row>
      <xdr:rowOff>148164</xdr:rowOff>
    </xdr:from>
    <xdr:to>
      <xdr:col>30</xdr:col>
      <xdr:colOff>236798</xdr:colOff>
      <xdr:row>85</xdr:row>
      <xdr:rowOff>127670</xdr:rowOff>
    </xdr:to>
    <xdr:sp macro="" textlink="">
      <xdr:nvSpPr>
        <xdr:cNvPr id="3273" name="6-Point Star 717">
          <a:extLst>
            <a:ext uri="{FF2B5EF4-FFF2-40B4-BE49-F238E27FC236}">
              <a16:creationId xmlns:a16="http://schemas.microsoft.com/office/drawing/2014/main" id="{33A894BB-1510-4C50-AC40-2BA09F0DB834}"/>
            </a:ext>
          </a:extLst>
        </xdr:cNvPr>
        <xdr:cNvSpPr/>
      </xdr:nvSpPr>
      <xdr:spPr>
        <a:xfrm>
          <a:off x="9514417" y="1677458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148168</xdr:colOff>
      <xdr:row>85</xdr:row>
      <xdr:rowOff>76675</xdr:rowOff>
    </xdr:from>
    <xdr:to>
      <xdr:col>32</xdr:col>
      <xdr:colOff>211667</xdr:colOff>
      <xdr:row>86</xdr:row>
      <xdr:rowOff>34342</xdr:rowOff>
    </xdr:to>
    <xdr:sp macro="" textlink="">
      <xdr:nvSpPr>
        <xdr:cNvPr id="3274" name="Freeform 10707">
          <a:extLst>
            <a:ext uri="{FF2B5EF4-FFF2-40B4-BE49-F238E27FC236}">
              <a16:creationId xmlns:a16="http://schemas.microsoft.com/office/drawing/2014/main" id="{3BD76CAD-3CA8-49DD-87B2-8A0C523DFFAC}"/>
            </a:ext>
          </a:extLst>
        </xdr:cNvPr>
        <xdr:cNvSpPr>
          <a:spLocks/>
        </xdr:cNvSpPr>
      </xdr:nvSpPr>
      <xdr:spPr bwMode="auto">
        <a:xfrm>
          <a:off x="9741204" y="17241114"/>
          <a:ext cx="714698" cy="1520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95249</xdr:colOff>
      <xdr:row>36</xdr:row>
      <xdr:rowOff>169328</xdr:rowOff>
    </xdr:from>
    <xdr:to>
      <xdr:col>4</xdr:col>
      <xdr:colOff>236797</xdr:colOff>
      <xdr:row>37</xdr:row>
      <xdr:rowOff>148834</xdr:rowOff>
    </xdr:to>
    <xdr:sp macro="" textlink="">
      <xdr:nvSpPr>
        <xdr:cNvPr id="3275" name="6-Point Star 717">
          <a:extLst>
            <a:ext uri="{FF2B5EF4-FFF2-40B4-BE49-F238E27FC236}">
              <a16:creationId xmlns:a16="http://schemas.microsoft.com/office/drawing/2014/main" id="{2F5474FB-207E-4958-98F3-33A190A8A7AD}"/>
            </a:ext>
          </a:extLst>
        </xdr:cNvPr>
        <xdr:cNvSpPr/>
      </xdr:nvSpPr>
      <xdr:spPr>
        <a:xfrm>
          <a:off x="1248832" y="727074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243417</xdr:colOff>
      <xdr:row>85</xdr:row>
      <xdr:rowOff>84665</xdr:rowOff>
    </xdr:from>
    <xdr:to>
      <xdr:col>44</xdr:col>
      <xdr:colOff>254000</xdr:colOff>
      <xdr:row>86</xdr:row>
      <xdr:rowOff>21166</xdr:rowOff>
    </xdr:to>
    <xdr:sp macro="" textlink="">
      <xdr:nvSpPr>
        <xdr:cNvPr id="3276" name="Freeform 10707">
          <a:extLst>
            <a:ext uri="{FF2B5EF4-FFF2-40B4-BE49-F238E27FC236}">
              <a16:creationId xmlns:a16="http://schemas.microsoft.com/office/drawing/2014/main" id="{1A2FF0F9-3C94-49E3-BC32-C8A31134BF92}"/>
            </a:ext>
          </a:extLst>
        </xdr:cNvPr>
        <xdr:cNvSpPr>
          <a:spLocks/>
        </xdr:cNvSpPr>
      </xdr:nvSpPr>
      <xdr:spPr bwMode="auto">
        <a:xfrm>
          <a:off x="13483167" y="16901582"/>
          <a:ext cx="751416" cy="12700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201083</xdr:colOff>
      <xdr:row>93</xdr:row>
      <xdr:rowOff>52916</xdr:rowOff>
    </xdr:from>
    <xdr:to>
      <xdr:col>12</xdr:col>
      <xdr:colOff>179916</xdr:colOff>
      <xdr:row>94</xdr:row>
      <xdr:rowOff>42333</xdr:rowOff>
    </xdr:to>
    <xdr:sp macro="" textlink="">
      <xdr:nvSpPr>
        <xdr:cNvPr id="3277" name="Freeform 10707">
          <a:extLst>
            <a:ext uri="{FF2B5EF4-FFF2-40B4-BE49-F238E27FC236}">
              <a16:creationId xmlns:a16="http://schemas.microsoft.com/office/drawing/2014/main" id="{AF597B57-4D29-4665-A347-04FB43C0B877}"/>
            </a:ext>
          </a:extLst>
        </xdr:cNvPr>
        <xdr:cNvSpPr>
          <a:spLocks/>
        </xdr:cNvSpPr>
      </xdr:nvSpPr>
      <xdr:spPr bwMode="auto">
        <a:xfrm>
          <a:off x="3418416" y="18457333"/>
          <a:ext cx="624417" cy="17991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2824" name="Group 1008">
          <a:extLst>
            <a:ext uri="{FF2B5EF4-FFF2-40B4-BE49-F238E27FC236}">
              <a16:creationId xmlns:a16="http://schemas.microsoft.com/office/drawing/2014/main" id="{3EB6829D-F9A3-464F-869A-2AA2D5371070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030" name="Straight Connector 3029">
            <a:extLst>
              <a:ext uri="{FF2B5EF4-FFF2-40B4-BE49-F238E27FC236}">
                <a16:creationId xmlns:a16="http://schemas.microsoft.com/office/drawing/2014/main" id="{B7FF3BAA-80C1-7286-E46D-86675BF48E8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40" name="Straight Connector 529">
            <a:extLst>
              <a:ext uri="{FF2B5EF4-FFF2-40B4-BE49-F238E27FC236}">
                <a16:creationId xmlns:a16="http://schemas.microsoft.com/office/drawing/2014/main" id="{DDB5282A-0CA7-5460-A427-E6A57B15CEB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43" name="Straight Connector 531">
            <a:extLst>
              <a:ext uri="{FF2B5EF4-FFF2-40B4-BE49-F238E27FC236}">
                <a16:creationId xmlns:a16="http://schemas.microsoft.com/office/drawing/2014/main" id="{EE9F31A3-78A0-5070-20EC-F0C2114E14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5" name="Straight Connector 533">
            <a:extLst>
              <a:ext uri="{FF2B5EF4-FFF2-40B4-BE49-F238E27FC236}">
                <a16:creationId xmlns:a16="http://schemas.microsoft.com/office/drawing/2014/main" id="{EA55D2B8-1BE8-01BF-4907-C64B410720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7" name="Straight Connector 535">
            <a:extLst>
              <a:ext uri="{FF2B5EF4-FFF2-40B4-BE49-F238E27FC236}">
                <a16:creationId xmlns:a16="http://schemas.microsoft.com/office/drawing/2014/main" id="{29EDA856-E0FF-0F8C-1F13-D6C4C75E20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8" name="Straight Connector 537">
            <a:extLst>
              <a:ext uri="{FF2B5EF4-FFF2-40B4-BE49-F238E27FC236}">
                <a16:creationId xmlns:a16="http://schemas.microsoft.com/office/drawing/2014/main" id="{9E0B8E8C-E0C7-D4FA-3221-C3BDC131E6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78" name="Group 1008">
          <a:extLst>
            <a:ext uri="{FF2B5EF4-FFF2-40B4-BE49-F238E27FC236}">
              <a16:creationId xmlns:a16="http://schemas.microsoft.com/office/drawing/2014/main" id="{6EC2834B-9FB3-479F-88CB-2E06CEB7B543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279" name="Straight Connector 3278">
            <a:extLst>
              <a:ext uri="{FF2B5EF4-FFF2-40B4-BE49-F238E27FC236}">
                <a16:creationId xmlns:a16="http://schemas.microsoft.com/office/drawing/2014/main" id="{937064D2-A500-82F5-9369-B163640F9CFE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0" name="Straight Connector 529">
            <a:extLst>
              <a:ext uri="{FF2B5EF4-FFF2-40B4-BE49-F238E27FC236}">
                <a16:creationId xmlns:a16="http://schemas.microsoft.com/office/drawing/2014/main" id="{837FD04E-4C62-069C-9508-5CD1858811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1" name="Straight Connector 531">
            <a:extLst>
              <a:ext uri="{FF2B5EF4-FFF2-40B4-BE49-F238E27FC236}">
                <a16:creationId xmlns:a16="http://schemas.microsoft.com/office/drawing/2014/main" id="{E1327402-0332-C988-1A54-285BA2CDB8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2" name="Straight Connector 533">
            <a:extLst>
              <a:ext uri="{FF2B5EF4-FFF2-40B4-BE49-F238E27FC236}">
                <a16:creationId xmlns:a16="http://schemas.microsoft.com/office/drawing/2014/main" id="{79E7513B-5C11-4638-AF05-A80E64104E1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3" name="Straight Connector 535">
            <a:extLst>
              <a:ext uri="{FF2B5EF4-FFF2-40B4-BE49-F238E27FC236}">
                <a16:creationId xmlns:a16="http://schemas.microsoft.com/office/drawing/2014/main" id="{17981F80-B678-C4BA-99AF-7A79B79F13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4" name="Straight Connector 537">
            <a:extLst>
              <a:ext uri="{FF2B5EF4-FFF2-40B4-BE49-F238E27FC236}">
                <a16:creationId xmlns:a16="http://schemas.microsoft.com/office/drawing/2014/main" id="{B5A1AF23-7FD0-7CAF-6F0E-A9668F57D0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285" name="Group 1008">
          <a:extLst>
            <a:ext uri="{FF2B5EF4-FFF2-40B4-BE49-F238E27FC236}">
              <a16:creationId xmlns:a16="http://schemas.microsoft.com/office/drawing/2014/main" id="{0B52CDAA-4674-4BAF-AE8F-3AA345C0F387}"/>
            </a:ext>
          </a:extLst>
        </xdr:cNvPr>
        <xdr:cNvGrpSpPr>
          <a:grpSpLocks/>
        </xdr:cNvGrpSpPr>
      </xdr:nvGrpSpPr>
      <xdr:grpSpPr bwMode="auto">
        <a:xfrm>
          <a:off x="1224643" y="26006360"/>
          <a:ext cx="0" cy="108663"/>
          <a:chOff x="5475762" y="47760700"/>
          <a:chExt cx="314325" cy="230209"/>
        </a:xfrm>
      </xdr:grpSpPr>
      <xdr:cxnSp macro="">
        <xdr:nvCxnSpPr>
          <xdr:cNvPr id="3286" name="Straight Connector 3285">
            <a:extLst>
              <a:ext uri="{FF2B5EF4-FFF2-40B4-BE49-F238E27FC236}">
                <a16:creationId xmlns:a16="http://schemas.microsoft.com/office/drawing/2014/main" id="{CD1E49B9-844F-8196-4B66-3286C094D5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7" name="Straight Connector 529">
            <a:extLst>
              <a:ext uri="{FF2B5EF4-FFF2-40B4-BE49-F238E27FC236}">
                <a16:creationId xmlns:a16="http://schemas.microsoft.com/office/drawing/2014/main" id="{4D7F29B9-FDD2-68A9-E2B2-6A391E737AF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8" name="Straight Connector 531">
            <a:extLst>
              <a:ext uri="{FF2B5EF4-FFF2-40B4-BE49-F238E27FC236}">
                <a16:creationId xmlns:a16="http://schemas.microsoft.com/office/drawing/2014/main" id="{6891F1E0-6A06-82CB-F493-EBC08E96AC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9" name="Straight Connector 533">
            <a:extLst>
              <a:ext uri="{FF2B5EF4-FFF2-40B4-BE49-F238E27FC236}">
                <a16:creationId xmlns:a16="http://schemas.microsoft.com/office/drawing/2014/main" id="{63125D57-5676-79B2-458E-F91E4EAD3D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0" name="Straight Connector 535">
            <a:extLst>
              <a:ext uri="{FF2B5EF4-FFF2-40B4-BE49-F238E27FC236}">
                <a16:creationId xmlns:a16="http://schemas.microsoft.com/office/drawing/2014/main" id="{E80EF020-5D8C-CA7B-5116-A5A2F33F0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1" name="Straight Connector 537">
            <a:extLst>
              <a:ext uri="{FF2B5EF4-FFF2-40B4-BE49-F238E27FC236}">
                <a16:creationId xmlns:a16="http://schemas.microsoft.com/office/drawing/2014/main" id="{3C03E410-A146-30AC-EA3A-27A7DBA50D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292" name="Group 1008">
          <a:extLst>
            <a:ext uri="{FF2B5EF4-FFF2-40B4-BE49-F238E27FC236}">
              <a16:creationId xmlns:a16="http://schemas.microsoft.com/office/drawing/2014/main" id="{D4D1C781-6155-4829-879F-EDE088DD8E01}"/>
            </a:ext>
          </a:extLst>
        </xdr:cNvPr>
        <xdr:cNvGrpSpPr>
          <a:grpSpLocks/>
        </xdr:cNvGrpSpPr>
      </xdr:nvGrpSpPr>
      <xdr:grpSpPr bwMode="auto">
        <a:xfrm>
          <a:off x="1224643" y="26006360"/>
          <a:ext cx="0" cy="118188"/>
          <a:chOff x="5475762" y="47760700"/>
          <a:chExt cx="314325" cy="230209"/>
        </a:xfrm>
      </xdr:grpSpPr>
      <xdr:cxnSp macro="">
        <xdr:nvCxnSpPr>
          <xdr:cNvPr id="3293" name="Straight Connector 3292">
            <a:extLst>
              <a:ext uri="{FF2B5EF4-FFF2-40B4-BE49-F238E27FC236}">
                <a16:creationId xmlns:a16="http://schemas.microsoft.com/office/drawing/2014/main" id="{B3F7294D-D3D7-5C7B-DB91-DE670B3A8B7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94" name="Straight Connector 529">
            <a:extLst>
              <a:ext uri="{FF2B5EF4-FFF2-40B4-BE49-F238E27FC236}">
                <a16:creationId xmlns:a16="http://schemas.microsoft.com/office/drawing/2014/main" id="{D012D2E8-CC48-B6CD-8FBB-72BD2EC707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5" name="Straight Connector 531">
            <a:extLst>
              <a:ext uri="{FF2B5EF4-FFF2-40B4-BE49-F238E27FC236}">
                <a16:creationId xmlns:a16="http://schemas.microsoft.com/office/drawing/2014/main" id="{3512A9B0-9BD0-5F01-7F5F-66A5F24CFF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6" name="Straight Connector 533">
            <a:extLst>
              <a:ext uri="{FF2B5EF4-FFF2-40B4-BE49-F238E27FC236}">
                <a16:creationId xmlns:a16="http://schemas.microsoft.com/office/drawing/2014/main" id="{A7840258-FAC2-5746-ED63-B5F466E0AA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7" name="Straight Connector 535">
            <a:extLst>
              <a:ext uri="{FF2B5EF4-FFF2-40B4-BE49-F238E27FC236}">
                <a16:creationId xmlns:a16="http://schemas.microsoft.com/office/drawing/2014/main" id="{422DCF7E-0DE6-C9FE-1639-BA045E7939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8" name="Straight Connector 537">
            <a:extLst>
              <a:ext uri="{FF2B5EF4-FFF2-40B4-BE49-F238E27FC236}">
                <a16:creationId xmlns:a16="http://schemas.microsoft.com/office/drawing/2014/main" id="{49727DCC-599E-9F5D-0F3F-F02374A995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99" name="Group 1008">
          <a:extLst>
            <a:ext uri="{FF2B5EF4-FFF2-40B4-BE49-F238E27FC236}">
              <a16:creationId xmlns:a16="http://schemas.microsoft.com/office/drawing/2014/main" id="{F1885827-6A55-4F35-8F31-72BE7548C6B8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00" name="Straight Connector 3299">
            <a:extLst>
              <a:ext uri="{FF2B5EF4-FFF2-40B4-BE49-F238E27FC236}">
                <a16:creationId xmlns:a16="http://schemas.microsoft.com/office/drawing/2014/main" id="{63807F65-3DCE-BB1C-658C-5A0696A7CB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1" name="Straight Connector 529">
            <a:extLst>
              <a:ext uri="{FF2B5EF4-FFF2-40B4-BE49-F238E27FC236}">
                <a16:creationId xmlns:a16="http://schemas.microsoft.com/office/drawing/2014/main" id="{692DABF9-97AB-F6BC-F98D-128FF42079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2" name="Straight Connector 531">
            <a:extLst>
              <a:ext uri="{FF2B5EF4-FFF2-40B4-BE49-F238E27FC236}">
                <a16:creationId xmlns:a16="http://schemas.microsoft.com/office/drawing/2014/main" id="{FC49C3AB-F396-2692-159F-27A68A58FE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3" name="Straight Connector 533">
            <a:extLst>
              <a:ext uri="{FF2B5EF4-FFF2-40B4-BE49-F238E27FC236}">
                <a16:creationId xmlns:a16="http://schemas.microsoft.com/office/drawing/2014/main" id="{1C82EDFE-9F91-F042-5013-37C58D38F6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4" name="Straight Connector 535">
            <a:extLst>
              <a:ext uri="{FF2B5EF4-FFF2-40B4-BE49-F238E27FC236}">
                <a16:creationId xmlns:a16="http://schemas.microsoft.com/office/drawing/2014/main" id="{C4E28498-5CBE-7BC5-2C13-150E7EE2A6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5" name="Straight Connector 537">
            <a:extLst>
              <a:ext uri="{FF2B5EF4-FFF2-40B4-BE49-F238E27FC236}">
                <a16:creationId xmlns:a16="http://schemas.microsoft.com/office/drawing/2014/main" id="{94D7A2DC-C4BD-DD02-F7E8-3F162187DF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06" name="Group 1008">
          <a:extLst>
            <a:ext uri="{FF2B5EF4-FFF2-40B4-BE49-F238E27FC236}">
              <a16:creationId xmlns:a16="http://schemas.microsoft.com/office/drawing/2014/main" id="{ABFA1E79-FA85-4923-8104-093F5EE61E89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07" name="Straight Connector 3306">
            <a:extLst>
              <a:ext uri="{FF2B5EF4-FFF2-40B4-BE49-F238E27FC236}">
                <a16:creationId xmlns:a16="http://schemas.microsoft.com/office/drawing/2014/main" id="{ABAA6AC8-E238-6A99-3D8A-634B55AF35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8" name="Straight Connector 529">
            <a:extLst>
              <a:ext uri="{FF2B5EF4-FFF2-40B4-BE49-F238E27FC236}">
                <a16:creationId xmlns:a16="http://schemas.microsoft.com/office/drawing/2014/main" id="{F99A54A1-A210-1D2D-E819-567F392787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9" name="Straight Connector 531">
            <a:extLst>
              <a:ext uri="{FF2B5EF4-FFF2-40B4-BE49-F238E27FC236}">
                <a16:creationId xmlns:a16="http://schemas.microsoft.com/office/drawing/2014/main" id="{432914F0-E4FD-F25F-4CDC-7D8ACF04EB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0" name="Straight Connector 533">
            <a:extLst>
              <a:ext uri="{FF2B5EF4-FFF2-40B4-BE49-F238E27FC236}">
                <a16:creationId xmlns:a16="http://schemas.microsoft.com/office/drawing/2014/main" id="{8D734350-95C0-D629-9FE1-17EA9A0A4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1" name="Straight Connector 535">
            <a:extLst>
              <a:ext uri="{FF2B5EF4-FFF2-40B4-BE49-F238E27FC236}">
                <a16:creationId xmlns:a16="http://schemas.microsoft.com/office/drawing/2014/main" id="{76818B9D-7698-69DE-132B-930D0AD9D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2" name="Straight Connector 537">
            <a:extLst>
              <a:ext uri="{FF2B5EF4-FFF2-40B4-BE49-F238E27FC236}">
                <a16:creationId xmlns:a16="http://schemas.microsoft.com/office/drawing/2014/main" id="{909A2B3B-E452-D194-58E1-0A7FD3EEB3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13" name="Group 1008">
          <a:extLst>
            <a:ext uri="{FF2B5EF4-FFF2-40B4-BE49-F238E27FC236}">
              <a16:creationId xmlns:a16="http://schemas.microsoft.com/office/drawing/2014/main" id="{87CF9F16-5628-4A30-B6A1-86C16147E260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14" name="Straight Connector 3313">
            <a:extLst>
              <a:ext uri="{FF2B5EF4-FFF2-40B4-BE49-F238E27FC236}">
                <a16:creationId xmlns:a16="http://schemas.microsoft.com/office/drawing/2014/main" id="{3F00CC05-E53D-7C46-29EE-0CA0DAC5C2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15" name="Straight Connector 529">
            <a:extLst>
              <a:ext uri="{FF2B5EF4-FFF2-40B4-BE49-F238E27FC236}">
                <a16:creationId xmlns:a16="http://schemas.microsoft.com/office/drawing/2014/main" id="{F622EEC0-C67C-E923-2C54-6FBA7872C74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6" name="Straight Connector 531">
            <a:extLst>
              <a:ext uri="{FF2B5EF4-FFF2-40B4-BE49-F238E27FC236}">
                <a16:creationId xmlns:a16="http://schemas.microsoft.com/office/drawing/2014/main" id="{4392890C-31C2-008A-5EE5-EB7B169D5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7" name="Straight Connector 533">
            <a:extLst>
              <a:ext uri="{FF2B5EF4-FFF2-40B4-BE49-F238E27FC236}">
                <a16:creationId xmlns:a16="http://schemas.microsoft.com/office/drawing/2014/main" id="{78CA3A0C-5199-8DAC-A61A-274551669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8" name="Straight Connector 535">
            <a:extLst>
              <a:ext uri="{FF2B5EF4-FFF2-40B4-BE49-F238E27FC236}">
                <a16:creationId xmlns:a16="http://schemas.microsoft.com/office/drawing/2014/main" id="{1A8C1DFC-8603-6489-8DB2-156125FBF6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9" name="Straight Connector 537">
            <a:extLst>
              <a:ext uri="{FF2B5EF4-FFF2-40B4-BE49-F238E27FC236}">
                <a16:creationId xmlns:a16="http://schemas.microsoft.com/office/drawing/2014/main" id="{87A9ACC4-5BBB-65EB-A6D0-F299BCE86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0" name="Group 1008">
          <a:extLst>
            <a:ext uri="{FF2B5EF4-FFF2-40B4-BE49-F238E27FC236}">
              <a16:creationId xmlns:a16="http://schemas.microsoft.com/office/drawing/2014/main" id="{F1804D0B-C05F-43EA-A069-86313C2D95EC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21" name="Straight Connector 3320">
            <a:extLst>
              <a:ext uri="{FF2B5EF4-FFF2-40B4-BE49-F238E27FC236}">
                <a16:creationId xmlns:a16="http://schemas.microsoft.com/office/drawing/2014/main" id="{B6EEF327-B04D-5F3F-4E67-CD529034A7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2" name="Straight Connector 529">
            <a:extLst>
              <a:ext uri="{FF2B5EF4-FFF2-40B4-BE49-F238E27FC236}">
                <a16:creationId xmlns:a16="http://schemas.microsoft.com/office/drawing/2014/main" id="{514D2C19-ED85-FCAA-0F9B-900728DBEA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3" name="Straight Connector 531">
            <a:extLst>
              <a:ext uri="{FF2B5EF4-FFF2-40B4-BE49-F238E27FC236}">
                <a16:creationId xmlns:a16="http://schemas.microsoft.com/office/drawing/2014/main" id="{4107B39F-1EA7-2FFC-C6C0-67C79F35B9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4" name="Straight Connector 533">
            <a:extLst>
              <a:ext uri="{FF2B5EF4-FFF2-40B4-BE49-F238E27FC236}">
                <a16:creationId xmlns:a16="http://schemas.microsoft.com/office/drawing/2014/main" id="{7DA08F43-0E97-84B8-8953-5F37700268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5" name="Straight Connector 535">
            <a:extLst>
              <a:ext uri="{FF2B5EF4-FFF2-40B4-BE49-F238E27FC236}">
                <a16:creationId xmlns:a16="http://schemas.microsoft.com/office/drawing/2014/main" id="{06EFE3D8-B2A3-81B6-24D8-7F74826061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6" name="Straight Connector 537">
            <a:extLst>
              <a:ext uri="{FF2B5EF4-FFF2-40B4-BE49-F238E27FC236}">
                <a16:creationId xmlns:a16="http://schemas.microsoft.com/office/drawing/2014/main" id="{8B4733D6-1696-2147-DC8E-16D5260DFA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7" name="Group 1008">
          <a:extLst>
            <a:ext uri="{FF2B5EF4-FFF2-40B4-BE49-F238E27FC236}">
              <a16:creationId xmlns:a16="http://schemas.microsoft.com/office/drawing/2014/main" id="{62B3232D-1ED1-4DB4-AE07-FBF7E9DE1CBF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28" name="Straight Connector 3327">
            <a:extLst>
              <a:ext uri="{FF2B5EF4-FFF2-40B4-BE49-F238E27FC236}">
                <a16:creationId xmlns:a16="http://schemas.microsoft.com/office/drawing/2014/main" id="{13D68983-FBCE-5EA7-0522-5D54CEF9BE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9" name="Straight Connector 529">
            <a:extLst>
              <a:ext uri="{FF2B5EF4-FFF2-40B4-BE49-F238E27FC236}">
                <a16:creationId xmlns:a16="http://schemas.microsoft.com/office/drawing/2014/main" id="{E2EFF90D-3B1F-EC9B-AB3E-00A2D3214A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0" name="Straight Connector 531">
            <a:extLst>
              <a:ext uri="{FF2B5EF4-FFF2-40B4-BE49-F238E27FC236}">
                <a16:creationId xmlns:a16="http://schemas.microsoft.com/office/drawing/2014/main" id="{A9658920-D9FE-7689-CEC8-372C1D700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1" name="Straight Connector 533">
            <a:extLst>
              <a:ext uri="{FF2B5EF4-FFF2-40B4-BE49-F238E27FC236}">
                <a16:creationId xmlns:a16="http://schemas.microsoft.com/office/drawing/2014/main" id="{C3FDC5C6-9C8B-A83B-0502-9BCB93B03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2" name="Straight Connector 535">
            <a:extLst>
              <a:ext uri="{FF2B5EF4-FFF2-40B4-BE49-F238E27FC236}">
                <a16:creationId xmlns:a16="http://schemas.microsoft.com/office/drawing/2014/main" id="{18FCE5D3-70A5-3421-C69E-4820A39C4B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3" name="Straight Connector 537">
            <a:extLst>
              <a:ext uri="{FF2B5EF4-FFF2-40B4-BE49-F238E27FC236}">
                <a16:creationId xmlns:a16="http://schemas.microsoft.com/office/drawing/2014/main" id="{89D640BA-384E-F302-7B60-C08FE5CD81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34" name="Group 1008">
          <a:extLst>
            <a:ext uri="{FF2B5EF4-FFF2-40B4-BE49-F238E27FC236}">
              <a16:creationId xmlns:a16="http://schemas.microsoft.com/office/drawing/2014/main" id="{A3C657B9-17D7-4185-914B-5B1E79FD8504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35" name="Straight Connector 3334">
            <a:extLst>
              <a:ext uri="{FF2B5EF4-FFF2-40B4-BE49-F238E27FC236}">
                <a16:creationId xmlns:a16="http://schemas.microsoft.com/office/drawing/2014/main" id="{71A61870-59A1-D102-4004-21A2A75FB8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36" name="Straight Connector 529">
            <a:extLst>
              <a:ext uri="{FF2B5EF4-FFF2-40B4-BE49-F238E27FC236}">
                <a16:creationId xmlns:a16="http://schemas.microsoft.com/office/drawing/2014/main" id="{7194FADB-C53E-7231-3200-A0435B4548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7" name="Straight Connector 531">
            <a:extLst>
              <a:ext uri="{FF2B5EF4-FFF2-40B4-BE49-F238E27FC236}">
                <a16:creationId xmlns:a16="http://schemas.microsoft.com/office/drawing/2014/main" id="{247E0B7B-873B-DF84-24D0-13C59CFCA4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8" name="Straight Connector 533">
            <a:extLst>
              <a:ext uri="{FF2B5EF4-FFF2-40B4-BE49-F238E27FC236}">
                <a16:creationId xmlns:a16="http://schemas.microsoft.com/office/drawing/2014/main" id="{DA94E167-2734-3061-A61A-00C09CE8C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9" name="Straight Connector 535">
            <a:extLst>
              <a:ext uri="{FF2B5EF4-FFF2-40B4-BE49-F238E27FC236}">
                <a16:creationId xmlns:a16="http://schemas.microsoft.com/office/drawing/2014/main" id="{EEB52426-D23C-3B18-164B-AD61067F2B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0" name="Straight Connector 537">
            <a:extLst>
              <a:ext uri="{FF2B5EF4-FFF2-40B4-BE49-F238E27FC236}">
                <a16:creationId xmlns:a16="http://schemas.microsoft.com/office/drawing/2014/main" id="{E36E4E61-992A-EE0C-9650-8F0563AFBB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1" name="Group 1008">
          <a:extLst>
            <a:ext uri="{FF2B5EF4-FFF2-40B4-BE49-F238E27FC236}">
              <a16:creationId xmlns:a16="http://schemas.microsoft.com/office/drawing/2014/main" id="{BF850F09-DA10-4E56-8382-95D992A1EDD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42" name="Straight Connector 3341">
            <a:extLst>
              <a:ext uri="{FF2B5EF4-FFF2-40B4-BE49-F238E27FC236}">
                <a16:creationId xmlns:a16="http://schemas.microsoft.com/office/drawing/2014/main" id="{1CA8F224-2FD2-68BF-3507-5A3FA6070B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3" name="Straight Connector 529">
            <a:extLst>
              <a:ext uri="{FF2B5EF4-FFF2-40B4-BE49-F238E27FC236}">
                <a16:creationId xmlns:a16="http://schemas.microsoft.com/office/drawing/2014/main" id="{DC817EA2-1CB7-D0F4-547B-DB86AEFA080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4" name="Straight Connector 531">
            <a:extLst>
              <a:ext uri="{FF2B5EF4-FFF2-40B4-BE49-F238E27FC236}">
                <a16:creationId xmlns:a16="http://schemas.microsoft.com/office/drawing/2014/main" id="{DADECD23-FA56-C856-5E7F-36964C4806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5" name="Straight Connector 533">
            <a:extLst>
              <a:ext uri="{FF2B5EF4-FFF2-40B4-BE49-F238E27FC236}">
                <a16:creationId xmlns:a16="http://schemas.microsoft.com/office/drawing/2014/main" id="{01A644B1-D52D-4048-79CF-B5A6E413AB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6" name="Straight Connector 535">
            <a:extLst>
              <a:ext uri="{FF2B5EF4-FFF2-40B4-BE49-F238E27FC236}">
                <a16:creationId xmlns:a16="http://schemas.microsoft.com/office/drawing/2014/main" id="{86845796-208B-7F95-C9A6-A17A254B8C3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7" name="Straight Connector 537">
            <a:extLst>
              <a:ext uri="{FF2B5EF4-FFF2-40B4-BE49-F238E27FC236}">
                <a16:creationId xmlns:a16="http://schemas.microsoft.com/office/drawing/2014/main" id="{F2F19062-0B51-EC28-1FCB-623A388C8F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8" name="Group 1008">
          <a:extLst>
            <a:ext uri="{FF2B5EF4-FFF2-40B4-BE49-F238E27FC236}">
              <a16:creationId xmlns:a16="http://schemas.microsoft.com/office/drawing/2014/main" id="{AA251FC4-082D-4B28-8E78-2F904642EDA0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49" name="Straight Connector 3348">
            <a:extLst>
              <a:ext uri="{FF2B5EF4-FFF2-40B4-BE49-F238E27FC236}">
                <a16:creationId xmlns:a16="http://schemas.microsoft.com/office/drawing/2014/main" id="{9A9DAC5C-2B89-BAF3-D8E5-50B51EF789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0" name="Straight Connector 529">
            <a:extLst>
              <a:ext uri="{FF2B5EF4-FFF2-40B4-BE49-F238E27FC236}">
                <a16:creationId xmlns:a16="http://schemas.microsoft.com/office/drawing/2014/main" id="{534B9FA7-3280-BB10-CD70-CDC43C2A5B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1" name="Straight Connector 531">
            <a:extLst>
              <a:ext uri="{FF2B5EF4-FFF2-40B4-BE49-F238E27FC236}">
                <a16:creationId xmlns:a16="http://schemas.microsoft.com/office/drawing/2014/main" id="{34E81312-83A7-571D-84F4-556021341A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2" name="Straight Connector 533">
            <a:extLst>
              <a:ext uri="{FF2B5EF4-FFF2-40B4-BE49-F238E27FC236}">
                <a16:creationId xmlns:a16="http://schemas.microsoft.com/office/drawing/2014/main" id="{2F15BF54-D517-E440-0114-CBA23EF0FD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3" name="Straight Connector 535">
            <a:extLst>
              <a:ext uri="{FF2B5EF4-FFF2-40B4-BE49-F238E27FC236}">
                <a16:creationId xmlns:a16="http://schemas.microsoft.com/office/drawing/2014/main" id="{B0A2EADB-8028-320C-E482-AF599586B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4" name="Straight Connector 537">
            <a:extLst>
              <a:ext uri="{FF2B5EF4-FFF2-40B4-BE49-F238E27FC236}">
                <a16:creationId xmlns:a16="http://schemas.microsoft.com/office/drawing/2014/main" id="{23A0A535-1860-85AC-A70C-17A372DB92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55" name="Group 1008">
          <a:extLst>
            <a:ext uri="{FF2B5EF4-FFF2-40B4-BE49-F238E27FC236}">
              <a16:creationId xmlns:a16="http://schemas.microsoft.com/office/drawing/2014/main" id="{B5D27BD9-1CBD-43DB-8875-FCE5DE7A30F8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56" name="Straight Connector 3355">
            <a:extLst>
              <a:ext uri="{FF2B5EF4-FFF2-40B4-BE49-F238E27FC236}">
                <a16:creationId xmlns:a16="http://schemas.microsoft.com/office/drawing/2014/main" id="{3A30FE56-E976-5D49-44DD-C7FFA071E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7" name="Straight Connector 529">
            <a:extLst>
              <a:ext uri="{FF2B5EF4-FFF2-40B4-BE49-F238E27FC236}">
                <a16:creationId xmlns:a16="http://schemas.microsoft.com/office/drawing/2014/main" id="{5D6A60D8-9ECB-A3DB-18EA-84D7092AF5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8" name="Straight Connector 531">
            <a:extLst>
              <a:ext uri="{FF2B5EF4-FFF2-40B4-BE49-F238E27FC236}">
                <a16:creationId xmlns:a16="http://schemas.microsoft.com/office/drawing/2014/main" id="{2C012071-2B56-FD46-29FD-8E5910C96D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9" name="Straight Connector 533">
            <a:extLst>
              <a:ext uri="{FF2B5EF4-FFF2-40B4-BE49-F238E27FC236}">
                <a16:creationId xmlns:a16="http://schemas.microsoft.com/office/drawing/2014/main" id="{772B93C8-C6C4-90A0-6D59-1B290B77AF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0" name="Straight Connector 535">
            <a:extLst>
              <a:ext uri="{FF2B5EF4-FFF2-40B4-BE49-F238E27FC236}">
                <a16:creationId xmlns:a16="http://schemas.microsoft.com/office/drawing/2014/main" id="{76A30ED4-042A-E13A-DB26-F09E77D3E1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1" name="Straight Connector 537">
            <a:extLst>
              <a:ext uri="{FF2B5EF4-FFF2-40B4-BE49-F238E27FC236}">
                <a16:creationId xmlns:a16="http://schemas.microsoft.com/office/drawing/2014/main" id="{532BA5EC-1F6A-12B0-5D68-8C8F4818C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2" name="Group 1008">
          <a:extLst>
            <a:ext uri="{FF2B5EF4-FFF2-40B4-BE49-F238E27FC236}">
              <a16:creationId xmlns:a16="http://schemas.microsoft.com/office/drawing/2014/main" id="{EFE5C589-DC0C-413E-9EE7-222C14B6857D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63" name="Straight Connector 3362">
            <a:extLst>
              <a:ext uri="{FF2B5EF4-FFF2-40B4-BE49-F238E27FC236}">
                <a16:creationId xmlns:a16="http://schemas.microsoft.com/office/drawing/2014/main" id="{21235D17-F204-97C4-697F-A04731F859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64" name="Straight Connector 529">
            <a:extLst>
              <a:ext uri="{FF2B5EF4-FFF2-40B4-BE49-F238E27FC236}">
                <a16:creationId xmlns:a16="http://schemas.microsoft.com/office/drawing/2014/main" id="{DC3FE7AF-9ADE-4D72-0BCB-05A4DF0B8C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5" name="Straight Connector 531">
            <a:extLst>
              <a:ext uri="{FF2B5EF4-FFF2-40B4-BE49-F238E27FC236}">
                <a16:creationId xmlns:a16="http://schemas.microsoft.com/office/drawing/2014/main" id="{96270EF7-0CBA-6BCF-9FED-141EBE4FF3B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6" name="Straight Connector 533">
            <a:extLst>
              <a:ext uri="{FF2B5EF4-FFF2-40B4-BE49-F238E27FC236}">
                <a16:creationId xmlns:a16="http://schemas.microsoft.com/office/drawing/2014/main" id="{C9497879-A1D8-D2A8-9666-CE9CE2B1D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7" name="Straight Connector 535">
            <a:extLst>
              <a:ext uri="{FF2B5EF4-FFF2-40B4-BE49-F238E27FC236}">
                <a16:creationId xmlns:a16="http://schemas.microsoft.com/office/drawing/2014/main" id="{3D0BBAF7-23CF-B74A-E226-3DCFCE3FCD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8" name="Straight Connector 537">
            <a:extLst>
              <a:ext uri="{FF2B5EF4-FFF2-40B4-BE49-F238E27FC236}">
                <a16:creationId xmlns:a16="http://schemas.microsoft.com/office/drawing/2014/main" id="{78976E9F-2109-04D1-C0A0-DC385411ED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9" name="Group 1008">
          <a:extLst>
            <a:ext uri="{FF2B5EF4-FFF2-40B4-BE49-F238E27FC236}">
              <a16:creationId xmlns:a16="http://schemas.microsoft.com/office/drawing/2014/main" id="{A7C34621-C705-4029-A275-408D884B7CEC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70" name="Straight Connector 3369">
            <a:extLst>
              <a:ext uri="{FF2B5EF4-FFF2-40B4-BE49-F238E27FC236}">
                <a16:creationId xmlns:a16="http://schemas.microsoft.com/office/drawing/2014/main" id="{7DAAA38C-F7FA-7327-DF3B-E9983ECC032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1" name="Straight Connector 529">
            <a:extLst>
              <a:ext uri="{FF2B5EF4-FFF2-40B4-BE49-F238E27FC236}">
                <a16:creationId xmlns:a16="http://schemas.microsoft.com/office/drawing/2014/main" id="{832BEDA2-FF77-3769-1954-CDF87883A3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2" name="Straight Connector 531">
            <a:extLst>
              <a:ext uri="{FF2B5EF4-FFF2-40B4-BE49-F238E27FC236}">
                <a16:creationId xmlns:a16="http://schemas.microsoft.com/office/drawing/2014/main" id="{B57EE4EA-8416-651F-3EE0-9C2227EB81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3" name="Straight Connector 533">
            <a:extLst>
              <a:ext uri="{FF2B5EF4-FFF2-40B4-BE49-F238E27FC236}">
                <a16:creationId xmlns:a16="http://schemas.microsoft.com/office/drawing/2014/main" id="{BC625B9A-9E41-4D8F-66AB-1D7CC29403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4" name="Straight Connector 535">
            <a:extLst>
              <a:ext uri="{FF2B5EF4-FFF2-40B4-BE49-F238E27FC236}">
                <a16:creationId xmlns:a16="http://schemas.microsoft.com/office/drawing/2014/main" id="{A901B491-ECA7-0F46-3773-393B5C9A98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5" name="Straight Connector 537">
            <a:extLst>
              <a:ext uri="{FF2B5EF4-FFF2-40B4-BE49-F238E27FC236}">
                <a16:creationId xmlns:a16="http://schemas.microsoft.com/office/drawing/2014/main" id="{1F228898-4803-E3FB-E90A-9E581112F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76" name="Group 1008">
          <a:extLst>
            <a:ext uri="{FF2B5EF4-FFF2-40B4-BE49-F238E27FC236}">
              <a16:creationId xmlns:a16="http://schemas.microsoft.com/office/drawing/2014/main" id="{0B96F802-BD28-4C25-BD5A-25BDDB3A52BB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77" name="Straight Connector 3376">
            <a:extLst>
              <a:ext uri="{FF2B5EF4-FFF2-40B4-BE49-F238E27FC236}">
                <a16:creationId xmlns:a16="http://schemas.microsoft.com/office/drawing/2014/main" id="{C6071508-4022-2A9A-FBB9-13C92F83BD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8" name="Straight Connector 529">
            <a:extLst>
              <a:ext uri="{FF2B5EF4-FFF2-40B4-BE49-F238E27FC236}">
                <a16:creationId xmlns:a16="http://schemas.microsoft.com/office/drawing/2014/main" id="{A86CA4FE-00CE-CAF2-477B-F5265055B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9" name="Straight Connector 531">
            <a:extLst>
              <a:ext uri="{FF2B5EF4-FFF2-40B4-BE49-F238E27FC236}">
                <a16:creationId xmlns:a16="http://schemas.microsoft.com/office/drawing/2014/main" id="{3BA56D83-6423-4FAD-5785-A8214D9DB3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0" name="Straight Connector 533">
            <a:extLst>
              <a:ext uri="{FF2B5EF4-FFF2-40B4-BE49-F238E27FC236}">
                <a16:creationId xmlns:a16="http://schemas.microsoft.com/office/drawing/2014/main" id="{9A31E924-1FFF-4A67-5E7A-27DC5D4437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1" name="Straight Connector 535">
            <a:extLst>
              <a:ext uri="{FF2B5EF4-FFF2-40B4-BE49-F238E27FC236}">
                <a16:creationId xmlns:a16="http://schemas.microsoft.com/office/drawing/2014/main" id="{E10A6E64-2331-E7AC-901E-0696CDE9A0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2" name="Straight Connector 537">
            <a:extLst>
              <a:ext uri="{FF2B5EF4-FFF2-40B4-BE49-F238E27FC236}">
                <a16:creationId xmlns:a16="http://schemas.microsoft.com/office/drawing/2014/main" id="{21CA64CE-EE13-A92C-C306-5E1DD669E2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83" name="Group 1008">
          <a:extLst>
            <a:ext uri="{FF2B5EF4-FFF2-40B4-BE49-F238E27FC236}">
              <a16:creationId xmlns:a16="http://schemas.microsoft.com/office/drawing/2014/main" id="{38E337B3-93A1-45C5-BC8F-8DF69D7081A6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84" name="Straight Connector 3383">
            <a:extLst>
              <a:ext uri="{FF2B5EF4-FFF2-40B4-BE49-F238E27FC236}">
                <a16:creationId xmlns:a16="http://schemas.microsoft.com/office/drawing/2014/main" id="{C3CC4C6A-D5A7-05B1-116D-8391A2161C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85" name="Straight Connector 529">
            <a:extLst>
              <a:ext uri="{FF2B5EF4-FFF2-40B4-BE49-F238E27FC236}">
                <a16:creationId xmlns:a16="http://schemas.microsoft.com/office/drawing/2014/main" id="{0339EDDC-A03B-9648-114B-E3412BB7892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6" name="Straight Connector 531">
            <a:extLst>
              <a:ext uri="{FF2B5EF4-FFF2-40B4-BE49-F238E27FC236}">
                <a16:creationId xmlns:a16="http://schemas.microsoft.com/office/drawing/2014/main" id="{2F8CA655-C856-A44F-764F-3C971BA608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7" name="Straight Connector 533">
            <a:extLst>
              <a:ext uri="{FF2B5EF4-FFF2-40B4-BE49-F238E27FC236}">
                <a16:creationId xmlns:a16="http://schemas.microsoft.com/office/drawing/2014/main" id="{2472BC14-8C6E-5BD6-8C7C-A1FB0B1B86B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8" name="Straight Connector 535">
            <a:extLst>
              <a:ext uri="{FF2B5EF4-FFF2-40B4-BE49-F238E27FC236}">
                <a16:creationId xmlns:a16="http://schemas.microsoft.com/office/drawing/2014/main" id="{E78C4311-0844-6427-F069-83C10002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9" name="Straight Connector 537">
            <a:extLst>
              <a:ext uri="{FF2B5EF4-FFF2-40B4-BE49-F238E27FC236}">
                <a16:creationId xmlns:a16="http://schemas.microsoft.com/office/drawing/2014/main" id="{117ACEA6-36B2-44FA-9036-0E1F423451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0" name="Group 1008">
          <a:extLst>
            <a:ext uri="{FF2B5EF4-FFF2-40B4-BE49-F238E27FC236}">
              <a16:creationId xmlns:a16="http://schemas.microsoft.com/office/drawing/2014/main" id="{F9B53742-455C-41D3-BB2A-ED6367FD13CB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91" name="Straight Connector 3390">
            <a:extLst>
              <a:ext uri="{FF2B5EF4-FFF2-40B4-BE49-F238E27FC236}">
                <a16:creationId xmlns:a16="http://schemas.microsoft.com/office/drawing/2014/main" id="{8C0E0C04-FCEA-1282-F268-5D2380710D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2" name="Straight Connector 529">
            <a:extLst>
              <a:ext uri="{FF2B5EF4-FFF2-40B4-BE49-F238E27FC236}">
                <a16:creationId xmlns:a16="http://schemas.microsoft.com/office/drawing/2014/main" id="{1C2232DB-FCD6-4A01-19F5-C2C67E0C52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3" name="Straight Connector 531">
            <a:extLst>
              <a:ext uri="{FF2B5EF4-FFF2-40B4-BE49-F238E27FC236}">
                <a16:creationId xmlns:a16="http://schemas.microsoft.com/office/drawing/2014/main" id="{7D83E48D-D9F1-E5B3-B23B-A3A56FFD0E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4" name="Straight Connector 533">
            <a:extLst>
              <a:ext uri="{FF2B5EF4-FFF2-40B4-BE49-F238E27FC236}">
                <a16:creationId xmlns:a16="http://schemas.microsoft.com/office/drawing/2014/main" id="{5FB8E765-67E2-5628-978D-5FE7DB125D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5" name="Straight Connector 535">
            <a:extLst>
              <a:ext uri="{FF2B5EF4-FFF2-40B4-BE49-F238E27FC236}">
                <a16:creationId xmlns:a16="http://schemas.microsoft.com/office/drawing/2014/main" id="{C07757FE-B047-2989-6047-1FF0276CAC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6" name="Straight Connector 537">
            <a:extLst>
              <a:ext uri="{FF2B5EF4-FFF2-40B4-BE49-F238E27FC236}">
                <a16:creationId xmlns:a16="http://schemas.microsoft.com/office/drawing/2014/main" id="{1FFF9236-1186-AD85-6F90-154C581E71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7" name="Group 1008">
          <a:extLst>
            <a:ext uri="{FF2B5EF4-FFF2-40B4-BE49-F238E27FC236}">
              <a16:creationId xmlns:a16="http://schemas.microsoft.com/office/drawing/2014/main" id="{82378995-3258-4355-8097-E46867DAC04C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98" name="Straight Connector 3397">
            <a:extLst>
              <a:ext uri="{FF2B5EF4-FFF2-40B4-BE49-F238E27FC236}">
                <a16:creationId xmlns:a16="http://schemas.microsoft.com/office/drawing/2014/main" id="{55D0E971-5254-6158-877A-1A4DF5F01D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9" name="Straight Connector 529">
            <a:extLst>
              <a:ext uri="{FF2B5EF4-FFF2-40B4-BE49-F238E27FC236}">
                <a16:creationId xmlns:a16="http://schemas.microsoft.com/office/drawing/2014/main" id="{D32B886C-FD66-53BB-0807-5EC1D6960F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0" name="Straight Connector 531">
            <a:extLst>
              <a:ext uri="{FF2B5EF4-FFF2-40B4-BE49-F238E27FC236}">
                <a16:creationId xmlns:a16="http://schemas.microsoft.com/office/drawing/2014/main" id="{1C5031F4-6480-624E-12F5-13718C5626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1" name="Straight Connector 533">
            <a:extLst>
              <a:ext uri="{FF2B5EF4-FFF2-40B4-BE49-F238E27FC236}">
                <a16:creationId xmlns:a16="http://schemas.microsoft.com/office/drawing/2014/main" id="{2752E770-26F5-9BDD-C54A-9AC2893D12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2" name="Straight Connector 535">
            <a:extLst>
              <a:ext uri="{FF2B5EF4-FFF2-40B4-BE49-F238E27FC236}">
                <a16:creationId xmlns:a16="http://schemas.microsoft.com/office/drawing/2014/main" id="{19F8AE02-0282-A674-6B2C-D2856E6D1B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3" name="Straight Connector 537">
            <a:extLst>
              <a:ext uri="{FF2B5EF4-FFF2-40B4-BE49-F238E27FC236}">
                <a16:creationId xmlns:a16="http://schemas.microsoft.com/office/drawing/2014/main" id="{691A05DB-1FEB-E3C1-9984-389511E84A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04" name="Group 1008">
          <a:extLst>
            <a:ext uri="{FF2B5EF4-FFF2-40B4-BE49-F238E27FC236}">
              <a16:creationId xmlns:a16="http://schemas.microsoft.com/office/drawing/2014/main" id="{B732E722-1CF8-493B-9950-319D534E5614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05" name="Straight Connector 3404">
            <a:extLst>
              <a:ext uri="{FF2B5EF4-FFF2-40B4-BE49-F238E27FC236}">
                <a16:creationId xmlns:a16="http://schemas.microsoft.com/office/drawing/2014/main" id="{9C1DB717-A2AC-A48F-3DA7-3370572298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06" name="Straight Connector 529">
            <a:extLst>
              <a:ext uri="{FF2B5EF4-FFF2-40B4-BE49-F238E27FC236}">
                <a16:creationId xmlns:a16="http://schemas.microsoft.com/office/drawing/2014/main" id="{B73F678F-A89C-C540-7671-B9E5B3A6014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7" name="Straight Connector 531">
            <a:extLst>
              <a:ext uri="{FF2B5EF4-FFF2-40B4-BE49-F238E27FC236}">
                <a16:creationId xmlns:a16="http://schemas.microsoft.com/office/drawing/2014/main" id="{92A6BE92-44DD-3442-D808-9FFBA1177E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8" name="Straight Connector 533">
            <a:extLst>
              <a:ext uri="{FF2B5EF4-FFF2-40B4-BE49-F238E27FC236}">
                <a16:creationId xmlns:a16="http://schemas.microsoft.com/office/drawing/2014/main" id="{09EFF8FE-84F5-C0DA-DB5F-B8010B6E9AC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9" name="Straight Connector 535">
            <a:extLst>
              <a:ext uri="{FF2B5EF4-FFF2-40B4-BE49-F238E27FC236}">
                <a16:creationId xmlns:a16="http://schemas.microsoft.com/office/drawing/2014/main" id="{63F91F4B-0798-552E-5900-B4C13589AF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0" name="Straight Connector 537">
            <a:extLst>
              <a:ext uri="{FF2B5EF4-FFF2-40B4-BE49-F238E27FC236}">
                <a16:creationId xmlns:a16="http://schemas.microsoft.com/office/drawing/2014/main" id="{A53EAC99-C826-1A9E-694D-F26A996964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1" name="Group 1008">
          <a:extLst>
            <a:ext uri="{FF2B5EF4-FFF2-40B4-BE49-F238E27FC236}">
              <a16:creationId xmlns:a16="http://schemas.microsoft.com/office/drawing/2014/main" id="{63A115D0-BEA7-4882-B974-6384177D71D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12" name="Straight Connector 3411">
            <a:extLst>
              <a:ext uri="{FF2B5EF4-FFF2-40B4-BE49-F238E27FC236}">
                <a16:creationId xmlns:a16="http://schemas.microsoft.com/office/drawing/2014/main" id="{27AFF092-E11D-B813-948B-7855AEC522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3" name="Straight Connector 529">
            <a:extLst>
              <a:ext uri="{FF2B5EF4-FFF2-40B4-BE49-F238E27FC236}">
                <a16:creationId xmlns:a16="http://schemas.microsoft.com/office/drawing/2014/main" id="{235692F0-50BE-7441-F9D2-553AC01B2F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4" name="Straight Connector 531">
            <a:extLst>
              <a:ext uri="{FF2B5EF4-FFF2-40B4-BE49-F238E27FC236}">
                <a16:creationId xmlns:a16="http://schemas.microsoft.com/office/drawing/2014/main" id="{CEF586A9-A0E1-ECD0-E412-29BFF4E4CC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5" name="Straight Connector 533">
            <a:extLst>
              <a:ext uri="{FF2B5EF4-FFF2-40B4-BE49-F238E27FC236}">
                <a16:creationId xmlns:a16="http://schemas.microsoft.com/office/drawing/2014/main" id="{5E053977-325F-A02D-54B3-5244AB045F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6" name="Straight Connector 535">
            <a:extLst>
              <a:ext uri="{FF2B5EF4-FFF2-40B4-BE49-F238E27FC236}">
                <a16:creationId xmlns:a16="http://schemas.microsoft.com/office/drawing/2014/main" id="{B649F752-9672-4827-3EC4-772DD61D6E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7" name="Straight Connector 537">
            <a:extLst>
              <a:ext uri="{FF2B5EF4-FFF2-40B4-BE49-F238E27FC236}">
                <a16:creationId xmlns:a16="http://schemas.microsoft.com/office/drawing/2014/main" id="{0553A200-B354-C68C-7416-C99449E7F9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8" name="Group 1008">
          <a:extLst>
            <a:ext uri="{FF2B5EF4-FFF2-40B4-BE49-F238E27FC236}">
              <a16:creationId xmlns:a16="http://schemas.microsoft.com/office/drawing/2014/main" id="{234EAC69-ACB7-4B4F-9290-FBC6D67422AF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19" name="Straight Connector 3418">
            <a:extLst>
              <a:ext uri="{FF2B5EF4-FFF2-40B4-BE49-F238E27FC236}">
                <a16:creationId xmlns:a16="http://schemas.microsoft.com/office/drawing/2014/main" id="{E8231092-6976-8F72-645D-7972709F00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0" name="Straight Connector 529">
            <a:extLst>
              <a:ext uri="{FF2B5EF4-FFF2-40B4-BE49-F238E27FC236}">
                <a16:creationId xmlns:a16="http://schemas.microsoft.com/office/drawing/2014/main" id="{BA6A4ACE-A4E4-95CF-291E-3501DDDC97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1" name="Straight Connector 531">
            <a:extLst>
              <a:ext uri="{FF2B5EF4-FFF2-40B4-BE49-F238E27FC236}">
                <a16:creationId xmlns:a16="http://schemas.microsoft.com/office/drawing/2014/main" id="{3AC04782-6C11-8D92-F0D4-9555AC936B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2" name="Straight Connector 533">
            <a:extLst>
              <a:ext uri="{FF2B5EF4-FFF2-40B4-BE49-F238E27FC236}">
                <a16:creationId xmlns:a16="http://schemas.microsoft.com/office/drawing/2014/main" id="{499E5DA0-6293-6606-5198-73A5EBCB01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3" name="Straight Connector 535">
            <a:extLst>
              <a:ext uri="{FF2B5EF4-FFF2-40B4-BE49-F238E27FC236}">
                <a16:creationId xmlns:a16="http://schemas.microsoft.com/office/drawing/2014/main" id="{5155F610-57C8-5123-A765-1AA98CB74F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4" name="Straight Connector 537">
            <a:extLst>
              <a:ext uri="{FF2B5EF4-FFF2-40B4-BE49-F238E27FC236}">
                <a16:creationId xmlns:a16="http://schemas.microsoft.com/office/drawing/2014/main" id="{C1C49F8E-D834-C83E-BBA3-A482EB5689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25" name="Group 1008">
          <a:extLst>
            <a:ext uri="{FF2B5EF4-FFF2-40B4-BE49-F238E27FC236}">
              <a16:creationId xmlns:a16="http://schemas.microsoft.com/office/drawing/2014/main" id="{52A83778-F455-44D8-82AA-3DF069EFF1D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26" name="Straight Connector 3425">
            <a:extLst>
              <a:ext uri="{FF2B5EF4-FFF2-40B4-BE49-F238E27FC236}">
                <a16:creationId xmlns:a16="http://schemas.microsoft.com/office/drawing/2014/main" id="{F9341C04-7C34-1E83-1D00-0EF7BB210C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7" name="Straight Connector 529">
            <a:extLst>
              <a:ext uri="{FF2B5EF4-FFF2-40B4-BE49-F238E27FC236}">
                <a16:creationId xmlns:a16="http://schemas.microsoft.com/office/drawing/2014/main" id="{F3420EDA-27FC-F1B1-0546-B4412D17DC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8" name="Straight Connector 531">
            <a:extLst>
              <a:ext uri="{FF2B5EF4-FFF2-40B4-BE49-F238E27FC236}">
                <a16:creationId xmlns:a16="http://schemas.microsoft.com/office/drawing/2014/main" id="{CAAF9EF1-1AE1-1231-51CE-FB8DF6C470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9" name="Straight Connector 533">
            <a:extLst>
              <a:ext uri="{FF2B5EF4-FFF2-40B4-BE49-F238E27FC236}">
                <a16:creationId xmlns:a16="http://schemas.microsoft.com/office/drawing/2014/main" id="{1AF45088-08A9-1C30-0725-7FAA100E7F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0" name="Straight Connector 535">
            <a:extLst>
              <a:ext uri="{FF2B5EF4-FFF2-40B4-BE49-F238E27FC236}">
                <a16:creationId xmlns:a16="http://schemas.microsoft.com/office/drawing/2014/main" id="{BC858E00-6CB5-0729-A905-D47DD7F48E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1" name="Straight Connector 537">
            <a:extLst>
              <a:ext uri="{FF2B5EF4-FFF2-40B4-BE49-F238E27FC236}">
                <a16:creationId xmlns:a16="http://schemas.microsoft.com/office/drawing/2014/main" id="{9C855832-9D75-0FB1-6616-2029E9E549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2" name="Group 1008">
          <a:extLst>
            <a:ext uri="{FF2B5EF4-FFF2-40B4-BE49-F238E27FC236}">
              <a16:creationId xmlns:a16="http://schemas.microsoft.com/office/drawing/2014/main" id="{5143B09B-A57C-4ED1-AE02-F11F7511B8F8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33" name="Straight Connector 3432">
            <a:extLst>
              <a:ext uri="{FF2B5EF4-FFF2-40B4-BE49-F238E27FC236}">
                <a16:creationId xmlns:a16="http://schemas.microsoft.com/office/drawing/2014/main" id="{DFBECF53-76E4-B284-3312-48415BA341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34" name="Straight Connector 529">
            <a:extLst>
              <a:ext uri="{FF2B5EF4-FFF2-40B4-BE49-F238E27FC236}">
                <a16:creationId xmlns:a16="http://schemas.microsoft.com/office/drawing/2014/main" id="{5CDFB16E-0D2F-4549-074B-5FC10F49BA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5" name="Straight Connector 531">
            <a:extLst>
              <a:ext uri="{FF2B5EF4-FFF2-40B4-BE49-F238E27FC236}">
                <a16:creationId xmlns:a16="http://schemas.microsoft.com/office/drawing/2014/main" id="{6AD60747-046E-6426-A1C5-6CF9FEFCB3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6" name="Straight Connector 533">
            <a:extLst>
              <a:ext uri="{FF2B5EF4-FFF2-40B4-BE49-F238E27FC236}">
                <a16:creationId xmlns:a16="http://schemas.microsoft.com/office/drawing/2014/main" id="{6C687BD9-3B4B-3F01-3200-1DF4962039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7" name="Straight Connector 535">
            <a:extLst>
              <a:ext uri="{FF2B5EF4-FFF2-40B4-BE49-F238E27FC236}">
                <a16:creationId xmlns:a16="http://schemas.microsoft.com/office/drawing/2014/main" id="{CE0FAE02-C15D-FC32-D315-B544952768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8" name="Straight Connector 537">
            <a:extLst>
              <a:ext uri="{FF2B5EF4-FFF2-40B4-BE49-F238E27FC236}">
                <a16:creationId xmlns:a16="http://schemas.microsoft.com/office/drawing/2014/main" id="{FCF7241A-42F3-3E75-30A6-206A52073C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9" name="Group 1008">
          <a:extLst>
            <a:ext uri="{FF2B5EF4-FFF2-40B4-BE49-F238E27FC236}">
              <a16:creationId xmlns:a16="http://schemas.microsoft.com/office/drawing/2014/main" id="{8C9B8BD1-AD55-4A0A-ABAB-B64AB6C7ACD3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40" name="Straight Connector 3439">
            <a:extLst>
              <a:ext uri="{FF2B5EF4-FFF2-40B4-BE49-F238E27FC236}">
                <a16:creationId xmlns:a16="http://schemas.microsoft.com/office/drawing/2014/main" id="{234CB30F-ABDF-8C7D-9D58-5F6BF4FA2C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1" name="Straight Connector 529">
            <a:extLst>
              <a:ext uri="{FF2B5EF4-FFF2-40B4-BE49-F238E27FC236}">
                <a16:creationId xmlns:a16="http://schemas.microsoft.com/office/drawing/2014/main" id="{403FF953-C49E-4854-D024-98C412A4D8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2" name="Straight Connector 531">
            <a:extLst>
              <a:ext uri="{FF2B5EF4-FFF2-40B4-BE49-F238E27FC236}">
                <a16:creationId xmlns:a16="http://schemas.microsoft.com/office/drawing/2014/main" id="{903642AB-B53C-5ABA-B633-6DF7EF2D8E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3" name="Straight Connector 533">
            <a:extLst>
              <a:ext uri="{FF2B5EF4-FFF2-40B4-BE49-F238E27FC236}">
                <a16:creationId xmlns:a16="http://schemas.microsoft.com/office/drawing/2014/main" id="{E3BD6459-2F82-F40A-6ACC-F484A3B9DB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4" name="Straight Connector 535">
            <a:extLst>
              <a:ext uri="{FF2B5EF4-FFF2-40B4-BE49-F238E27FC236}">
                <a16:creationId xmlns:a16="http://schemas.microsoft.com/office/drawing/2014/main" id="{E387E30E-34C3-34B9-C564-B1AD21E464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5" name="Straight Connector 537">
            <a:extLst>
              <a:ext uri="{FF2B5EF4-FFF2-40B4-BE49-F238E27FC236}">
                <a16:creationId xmlns:a16="http://schemas.microsoft.com/office/drawing/2014/main" id="{673A6E52-F62B-AEEE-7B6A-CA8E5DAB0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46" name="Group 1008">
          <a:extLst>
            <a:ext uri="{FF2B5EF4-FFF2-40B4-BE49-F238E27FC236}">
              <a16:creationId xmlns:a16="http://schemas.microsoft.com/office/drawing/2014/main" id="{466E9F21-0362-4212-BBB8-8A716F483B6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47" name="Straight Connector 3446">
            <a:extLst>
              <a:ext uri="{FF2B5EF4-FFF2-40B4-BE49-F238E27FC236}">
                <a16:creationId xmlns:a16="http://schemas.microsoft.com/office/drawing/2014/main" id="{BC1FCD71-C5A9-7373-7AF3-79E0ED54EC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8" name="Straight Connector 529">
            <a:extLst>
              <a:ext uri="{FF2B5EF4-FFF2-40B4-BE49-F238E27FC236}">
                <a16:creationId xmlns:a16="http://schemas.microsoft.com/office/drawing/2014/main" id="{0EB5710F-6E28-FAE1-489D-DD44C3CAB4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9" name="Straight Connector 531">
            <a:extLst>
              <a:ext uri="{FF2B5EF4-FFF2-40B4-BE49-F238E27FC236}">
                <a16:creationId xmlns:a16="http://schemas.microsoft.com/office/drawing/2014/main" id="{01699FCA-9BA7-C8E2-DD2A-AA8BD0FD9B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0" name="Straight Connector 533">
            <a:extLst>
              <a:ext uri="{FF2B5EF4-FFF2-40B4-BE49-F238E27FC236}">
                <a16:creationId xmlns:a16="http://schemas.microsoft.com/office/drawing/2014/main" id="{2FECAE4E-0027-1CA9-AC0B-5381780D0FC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1" name="Straight Connector 535">
            <a:extLst>
              <a:ext uri="{FF2B5EF4-FFF2-40B4-BE49-F238E27FC236}">
                <a16:creationId xmlns:a16="http://schemas.microsoft.com/office/drawing/2014/main" id="{14340FBD-DA59-9D23-7A1C-5B01B6C1F8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2" name="Straight Connector 537">
            <a:extLst>
              <a:ext uri="{FF2B5EF4-FFF2-40B4-BE49-F238E27FC236}">
                <a16:creationId xmlns:a16="http://schemas.microsoft.com/office/drawing/2014/main" id="{4E11B679-C228-02B2-1DA7-E22A1F8A06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453" name="AutoShape 46">
          <a:extLst>
            <a:ext uri="{FF2B5EF4-FFF2-40B4-BE49-F238E27FC236}">
              <a16:creationId xmlns:a16="http://schemas.microsoft.com/office/drawing/2014/main" id="{638D9F9C-91D7-4120-9C79-9199D187B955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454" name="AutoShape 46">
          <a:extLst>
            <a:ext uri="{FF2B5EF4-FFF2-40B4-BE49-F238E27FC236}">
              <a16:creationId xmlns:a16="http://schemas.microsoft.com/office/drawing/2014/main" id="{76CAFE79-D210-4610-B977-4DB9AEED7382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56" name="Group 1008">
          <a:extLst>
            <a:ext uri="{FF2B5EF4-FFF2-40B4-BE49-F238E27FC236}">
              <a16:creationId xmlns:a16="http://schemas.microsoft.com/office/drawing/2014/main" id="{12B5A1C5-9EB2-488C-91B8-451E8EEB101C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57" name="Straight Connector 3456">
            <a:extLst>
              <a:ext uri="{FF2B5EF4-FFF2-40B4-BE49-F238E27FC236}">
                <a16:creationId xmlns:a16="http://schemas.microsoft.com/office/drawing/2014/main" id="{157A108C-EFFE-B3A2-26B7-3571642E91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58" name="Straight Connector 529">
            <a:extLst>
              <a:ext uri="{FF2B5EF4-FFF2-40B4-BE49-F238E27FC236}">
                <a16:creationId xmlns:a16="http://schemas.microsoft.com/office/drawing/2014/main" id="{ADCBBABB-4F01-467A-E7C4-5BC716BE3A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9" name="Straight Connector 531">
            <a:extLst>
              <a:ext uri="{FF2B5EF4-FFF2-40B4-BE49-F238E27FC236}">
                <a16:creationId xmlns:a16="http://schemas.microsoft.com/office/drawing/2014/main" id="{868D43A3-D88C-C00A-BF74-A8BBE15208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0" name="Straight Connector 533">
            <a:extLst>
              <a:ext uri="{FF2B5EF4-FFF2-40B4-BE49-F238E27FC236}">
                <a16:creationId xmlns:a16="http://schemas.microsoft.com/office/drawing/2014/main" id="{4808BD0F-9825-909E-2BD9-968CDB7C1C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1" name="Straight Connector 535">
            <a:extLst>
              <a:ext uri="{FF2B5EF4-FFF2-40B4-BE49-F238E27FC236}">
                <a16:creationId xmlns:a16="http://schemas.microsoft.com/office/drawing/2014/main" id="{2F8C5948-F2F3-479A-C94A-88FAC9E779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2" name="Straight Connector 537">
            <a:extLst>
              <a:ext uri="{FF2B5EF4-FFF2-40B4-BE49-F238E27FC236}">
                <a16:creationId xmlns:a16="http://schemas.microsoft.com/office/drawing/2014/main" id="{04CAFDB9-8D41-F2C5-C2FE-5E01A2DBA6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63" name="Group 1008">
          <a:extLst>
            <a:ext uri="{FF2B5EF4-FFF2-40B4-BE49-F238E27FC236}">
              <a16:creationId xmlns:a16="http://schemas.microsoft.com/office/drawing/2014/main" id="{F5592E5A-E07E-4E57-AD5C-34D04A7B3DB6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64" name="Straight Connector 3463">
            <a:extLst>
              <a:ext uri="{FF2B5EF4-FFF2-40B4-BE49-F238E27FC236}">
                <a16:creationId xmlns:a16="http://schemas.microsoft.com/office/drawing/2014/main" id="{06A419D1-8D5E-BA23-C689-95510C707447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65" name="Straight Connector 529">
            <a:extLst>
              <a:ext uri="{FF2B5EF4-FFF2-40B4-BE49-F238E27FC236}">
                <a16:creationId xmlns:a16="http://schemas.microsoft.com/office/drawing/2014/main" id="{56F8CB5C-31BB-ED6B-2C6C-159F84C34C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6" name="Straight Connector 531">
            <a:extLst>
              <a:ext uri="{FF2B5EF4-FFF2-40B4-BE49-F238E27FC236}">
                <a16:creationId xmlns:a16="http://schemas.microsoft.com/office/drawing/2014/main" id="{AE7DB4D1-41B8-D274-0C9F-3C6257BC6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7" name="Straight Connector 533">
            <a:extLst>
              <a:ext uri="{FF2B5EF4-FFF2-40B4-BE49-F238E27FC236}">
                <a16:creationId xmlns:a16="http://schemas.microsoft.com/office/drawing/2014/main" id="{6339AE34-5E24-8562-C773-D4E157BC79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8" name="Straight Connector 535">
            <a:extLst>
              <a:ext uri="{FF2B5EF4-FFF2-40B4-BE49-F238E27FC236}">
                <a16:creationId xmlns:a16="http://schemas.microsoft.com/office/drawing/2014/main" id="{AA7B1E5E-AD0F-A22D-19E0-7B090933ED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9" name="Straight Connector 537">
            <a:extLst>
              <a:ext uri="{FF2B5EF4-FFF2-40B4-BE49-F238E27FC236}">
                <a16:creationId xmlns:a16="http://schemas.microsoft.com/office/drawing/2014/main" id="{FC715054-2C66-5F27-1C47-CF160DE207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470" name="Group 1008">
          <a:extLst>
            <a:ext uri="{FF2B5EF4-FFF2-40B4-BE49-F238E27FC236}">
              <a16:creationId xmlns:a16="http://schemas.microsoft.com/office/drawing/2014/main" id="{9E8F97D2-2E96-42C6-AC2B-F4B0CBCE23AC}"/>
            </a:ext>
          </a:extLst>
        </xdr:cNvPr>
        <xdr:cNvGrpSpPr>
          <a:grpSpLocks/>
        </xdr:cNvGrpSpPr>
      </xdr:nvGrpSpPr>
      <xdr:grpSpPr bwMode="auto">
        <a:xfrm>
          <a:off x="1224643" y="26006360"/>
          <a:ext cx="0" cy="108663"/>
          <a:chOff x="5475762" y="47760700"/>
          <a:chExt cx="314325" cy="230209"/>
        </a:xfrm>
      </xdr:grpSpPr>
      <xdr:cxnSp macro="">
        <xdr:nvCxnSpPr>
          <xdr:cNvPr id="3471" name="Straight Connector 3470">
            <a:extLst>
              <a:ext uri="{FF2B5EF4-FFF2-40B4-BE49-F238E27FC236}">
                <a16:creationId xmlns:a16="http://schemas.microsoft.com/office/drawing/2014/main" id="{6BF09C2F-8E86-90B6-9C40-CA15AF07B42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2" name="Straight Connector 529">
            <a:extLst>
              <a:ext uri="{FF2B5EF4-FFF2-40B4-BE49-F238E27FC236}">
                <a16:creationId xmlns:a16="http://schemas.microsoft.com/office/drawing/2014/main" id="{84B4A02F-F192-191E-CAB7-247A7F114B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3" name="Straight Connector 531">
            <a:extLst>
              <a:ext uri="{FF2B5EF4-FFF2-40B4-BE49-F238E27FC236}">
                <a16:creationId xmlns:a16="http://schemas.microsoft.com/office/drawing/2014/main" id="{AABB2455-CE70-3978-F024-6286864D98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4" name="Straight Connector 533">
            <a:extLst>
              <a:ext uri="{FF2B5EF4-FFF2-40B4-BE49-F238E27FC236}">
                <a16:creationId xmlns:a16="http://schemas.microsoft.com/office/drawing/2014/main" id="{AAB5846D-CCBE-181A-E109-EE25409DC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5" name="Straight Connector 535">
            <a:extLst>
              <a:ext uri="{FF2B5EF4-FFF2-40B4-BE49-F238E27FC236}">
                <a16:creationId xmlns:a16="http://schemas.microsoft.com/office/drawing/2014/main" id="{55F50F86-CBBF-AA59-012A-5AED708DD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6" name="Straight Connector 537">
            <a:extLst>
              <a:ext uri="{FF2B5EF4-FFF2-40B4-BE49-F238E27FC236}">
                <a16:creationId xmlns:a16="http://schemas.microsoft.com/office/drawing/2014/main" id="{098A477B-D5CA-6D0D-92E5-DF408BC25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477" name="Group 1008">
          <a:extLst>
            <a:ext uri="{FF2B5EF4-FFF2-40B4-BE49-F238E27FC236}">
              <a16:creationId xmlns:a16="http://schemas.microsoft.com/office/drawing/2014/main" id="{1BDC5D66-37DD-4FAE-BEF6-DF0B4CC18A10}"/>
            </a:ext>
          </a:extLst>
        </xdr:cNvPr>
        <xdr:cNvGrpSpPr>
          <a:grpSpLocks/>
        </xdr:cNvGrpSpPr>
      </xdr:nvGrpSpPr>
      <xdr:grpSpPr bwMode="auto">
        <a:xfrm>
          <a:off x="1224643" y="26006360"/>
          <a:ext cx="0" cy="118188"/>
          <a:chOff x="5475762" y="47760700"/>
          <a:chExt cx="314325" cy="230209"/>
        </a:xfrm>
      </xdr:grpSpPr>
      <xdr:cxnSp macro="">
        <xdr:nvCxnSpPr>
          <xdr:cNvPr id="3478" name="Straight Connector 3477">
            <a:extLst>
              <a:ext uri="{FF2B5EF4-FFF2-40B4-BE49-F238E27FC236}">
                <a16:creationId xmlns:a16="http://schemas.microsoft.com/office/drawing/2014/main" id="{E8893543-2D01-05F6-B2AB-0898E30C81D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9" name="Straight Connector 529">
            <a:extLst>
              <a:ext uri="{FF2B5EF4-FFF2-40B4-BE49-F238E27FC236}">
                <a16:creationId xmlns:a16="http://schemas.microsoft.com/office/drawing/2014/main" id="{C3BA7006-0DFA-FBDC-9C56-224F778CD3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0" name="Straight Connector 531">
            <a:extLst>
              <a:ext uri="{FF2B5EF4-FFF2-40B4-BE49-F238E27FC236}">
                <a16:creationId xmlns:a16="http://schemas.microsoft.com/office/drawing/2014/main" id="{CB0F73FE-2745-DB0E-3593-7DF3A08034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1" name="Straight Connector 533">
            <a:extLst>
              <a:ext uri="{FF2B5EF4-FFF2-40B4-BE49-F238E27FC236}">
                <a16:creationId xmlns:a16="http://schemas.microsoft.com/office/drawing/2014/main" id="{376BEBF9-2CFE-5F1C-761E-1A39DCC256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2" name="Straight Connector 535">
            <a:extLst>
              <a:ext uri="{FF2B5EF4-FFF2-40B4-BE49-F238E27FC236}">
                <a16:creationId xmlns:a16="http://schemas.microsoft.com/office/drawing/2014/main" id="{F6E973A7-11E1-DE24-122B-3EE79A2E21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3" name="Straight Connector 537">
            <a:extLst>
              <a:ext uri="{FF2B5EF4-FFF2-40B4-BE49-F238E27FC236}">
                <a16:creationId xmlns:a16="http://schemas.microsoft.com/office/drawing/2014/main" id="{44DD993E-2434-7F0A-18E9-3127E44FA5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84" name="Group 1008">
          <a:extLst>
            <a:ext uri="{FF2B5EF4-FFF2-40B4-BE49-F238E27FC236}">
              <a16:creationId xmlns:a16="http://schemas.microsoft.com/office/drawing/2014/main" id="{6FB85979-0139-4F3A-878B-C4BBFD999CD9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85" name="Straight Connector 3484">
            <a:extLst>
              <a:ext uri="{FF2B5EF4-FFF2-40B4-BE49-F238E27FC236}">
                <a16:creationId xmlns:a16="http://schemas.microsoft.com/office/drawing/2014/main" id="{6FCEA2AA-9C8D-0386-3B49-647163B9A4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6" name="Straight Connector 529">
            <a:extLst>
              <a:ext uri="{FF2B5EF4-FFF2-40B4-BE49-F238E27FC236}">
                <a16:creationId xmlns:a16="http://schemas.microsoft.com/office/drawing/2014/main" id="{AA2DA1DA-B51C-3526-D24D-62E5789119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7" name="Straight Connector 531">
            <a:extLst>
              <a:ext uri="{FF2B5EF4-FFF2-40B4-BE49-F238E27FC236}">
                <a16:creationId xmlns:a16="http://schemas.microsoft.com/office/drawing/2014/main" id="{006C105C-F618-3A16-0F24-3838ED6F52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8" name="Straight Connector 533">
            <a:extLst>
              <a:ext uri="{FF2B5EF4-FFF2-40B4-BE49-F238E27FC236}">
                <a16:creationId xmlns:a16="http://schemas.microsoft.com/office/drawing/2014/main" id="{0A7812DE-B18B-0CFE-30D9-43CA5A90B0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9" name="Straight Connector 535">
            <a:extLst>
              <a:ext uri="{FF2B5EF4-FFF2-40B4-BE49-F238E27FC236}">
                <a16:creationId xmlns:a16="http://schemas.microsoft.com/office/drawing/2014/main" id="{6CE77A6D-72A0-4BE1-1C36-0C842F1905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0" name="Straight Connector 537">
            <a:extLst>
              <a:ext uri="{FF2B5EF4-FFF2-40B4-BE49-F238E27FC236}">
                <a16:creationId xmlns:a16="http://schemas.microsoft.com/office/drawing/2014/main" id="{40865479-AB05-D7BE-0B31-AE60736D6C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1" name="Group 1008">
          <a:extLst>
            <a:ext uri="{FF2B5EF4-FFF2-40B4-BE49-F238E27FC236}">
              <a16:creationId xmlns:a16="http://schemas.microsoft.com/office/drawing/2014/main" id="{9B0770F3-4E34-489F-8AEB-9698477C154D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92" name="Straight Connector 3491">
            <a:extLst>
              <a:ext uri="{FF2B5EF4-FFF2-40B4-BE49-F238E27FC236}">
                <a16:creationId xmlns:a16="http://schemas.microsoft.com/office/drawing/2014/main" id="{EEE74328-6BAA-D11A-43C4-ED29F972FC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93" name="Straight Connector 529">
            <a:extLst>
              <a:ext uri="{FF2B5EF4-FFF2-40B4-BE49-F238E27FC236}">
                <a16:creationId xmlns:a16="http://schemas.microsoft.com/office/drawing/2014/main" id="{DF60BFA4-6484-DC78-313D-551474E0B4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4" name="Straight Connector 531">
            <a:extLst>
              <a:ext uri="{FF2B5EF4-FFF2-40B4-BE49-F238E27FC236}">
                <a16:creationId xmlns:a16="http://schemas.microsoft.com/office/drawing/2014/main" id="{5A7E50C5-D22C-BD17-34FD-A35DCF0ED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5" name="Straight Connector 533">
            <a:extLst>
              <a:ext uri="{FF2B5EF4-FFF2-40B4-BE49-F238E27FC236}">
                <a16:creationId xmlns:a16="http://schemas.microsoft.com/office/drawing/2014/main" id="{5952341F-53E2-5C7D-9C6B-BCB8AF2002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6" name="Straight Connector 535">
            <a:extLst>
              <a:ext uri="{FF2B5EF4-FFF2-40B4-BE49-F238E27FC236}">
                <a16:creationId xmlns:a16="http://schemas.microsoft.com/office/drawing/2014/main" id="{254A1E78-973A-EC75-7102-9B410ACF55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7" name="Straight Connector 537">
            <a:extLst>
              <a:ext uri="{FF2B5EF4-FFF2-40B4-BE49-F238E27FC236}">
                <a16:creationId xmlns:a16="http://schemas.microsoft.com/office/drawing/2014/main" id="{7F0A0F14-5942-104B-64B6-3AE9EFE7BE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8" name="Group 1008">
          <a:extLst>
            <a:ext uri="{FF2B5EF4-FFF2-40B4-BE49-F238E27FC236}">
              <a16:creationId xmlns:a16="http://schemas.microsoft.com/office/drawing/2014/main" id="{869964BE-8E75-48C1-83AE-5D7DAA0EEC09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99" name="Straight Connector 3498">
            <a:extLst>
              <a:ext uri="{FF2B5EF4-FFF2-40B4-BE49-F238E27FC236}">
                <a16:creationId xmlns:a16="http://schemas.microsoft.com/office/drawing/2014/main" id="{5C574C3B-02FE-AA52-EBCA-6D1453DBA6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0" name="Straight Connector 529">
            <a:extLst>
              <a:ext uri="{FF2B5EF4-FFF2-40B4-BE49-F238E27FC236}">
                <a16:creationId xmlns:a16="http://schemas.microsoft.com/office/drawing/2014/main" id="{51E4E6D0-B174-1C2C-F8D8-70F333E63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1" name="Straight Connector 531">
            <a:extLst>
              <a:ext uri="{FF2B5EF4-FFF2-40B4-BE49-F238E27FC236}">
                <a16:creationId xmlns:a16="http://schemas.microsoft.com/office/drawing/2014/main" id="{14C6898B-D6C5-FD94-F4DF-3232901311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2" name="Straight Connector 533">
            <a:extLst>
              <a:ext uri="{FF2B5EF4-FFF2-40B4-BE49-F238E27FC236}">
                <a16:creationId xmlns:a16="http://schemas.microsoft.com/office/drawing/2014/main" id="{D78F4348-CD5B-8896-D668-1227A9AA54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3" name="Straight Connector 535">
            <a:extLst>
              <a:ext uri="{FF2B5EF4-FFF2-40B4-BE49-F238E27FC236}">
                <a16:creationId xmlns:a16="http://schemas.microsoft.com/office/drawing/2014/main" id="{89D69926-FD7C-4472-B2F5-0BBD045715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4" name="Straight Connector 537">
            <a:extLst>
              <a:ext uri="{FF2B5EF4-FFF2-40B4-BE49-F238E27FC236}">
                <a16:creationId xmlns:a16="http://schemas.microsoft.com/office/drawing/2014/main" id="{BC7F3EDA-32ED-C376-7909-242F9F6D7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05" name="Group 1008">
          <a:extLst>
            <a:ext uri="{FF2B5EF4-FFF2-40B4-BE49-F238E27FC236}">
              <a16:creationId xmlns:a16="http://schemas.microsoft.com/office/drawing/2014/main" id="{901522A4-088B-488F-BC4D-1B90777D1B89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06" name="Straight Connector 3505">
            <a:extLst>
              <a:ext uri="{FF2B5EF4-FFF2-40B4-BE49-F238E27FC236}">
                <a16:creationId xmlns:a16="http://schemas.microsoft.com/office/drawing/2014/main" id="{502432FE-8A87-6863-5E52-6EFB379DE5F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7" name="Straight Connector 529">
            <a:extLst>
              <a:ext uri="{FF2B5EF4-FFF2-40B4-BE49-F238E27FC236}">
                <a16:creationId xmlns:a16="http://schemas.microsoft.com/office/drawing/2014/main" id="{3D237077-5D0E-A036-E1BB-2A4F055B7B1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8" name="Straight Connector 531">
            <a:extLst>
              <a:ext uri="{FF2B5EF4-FFF2-40B4-BE49-F238E27FC236}">
                <a16:creationId xmlns:a16="http://schemas.microsoft.com/office/drawing/2014/main" id="{5AF7D464-21F8-F6BD-1F24-7E4479292F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9" name="Straight Connector 533">
            <a:extLst>
              <a:ext uri="{FF2B5EF4-FFF2-40B4-BE49-F238E27FC236}">
                <a16:creationId xmlns:a16="http://schemas.microsoft.com/office/drawing/2014/main" id="{29354737-E2EE-0896-A08E-01E2E5086A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0" name="Straight Connector 535">
            <a:extLst>
              <a:ext uri="{FF2B5EF4-FFF2-40B4-BE49-F238E27FC236}">
                <a16:creationId xmlns:a16="http://schemas.microsoft.com/office/drawing/2014/main" id="{EED96A49-0447-B6EC-BCB3-EE3F5C8B94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1" name="Straight Connector 537">
            <a:extLst>
              <a:ext uri="{FF2B5EF4-FFF2-40B4-BE49-F238E27FC236}">
                <a16:creationId xmlns:a16="http://schemas.microsoft.com/office/drawing/2014/main" id="{4EE47C28-3516-F72B-A026-8A3DA96ACB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2" name="Group 1008">
          <a:extLst>
            <a:ext uri="{FF2B5EF4-FFF2-40B4-BE49-F238E27FC236}">
              <a16:creationId xmlns:a16="http://schemas.microsoft.com/office/drawing/2014/main" id="{9480853A-0F0B-4FE0-AA93-C417162919AE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13" name="Straight Connector 3512">
            <a:extLst>
              <a:ext uri="{FF2B5EF4-FFF2-40B4-BE49-F238E27FC236}">
                <a16:creationId xmlns:a16="http://schemas.microsoft.com/office/drawing/2014/main" id="{54C2A950-BF0C-C498-46B5-C99D7923F3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14" name="Straight Connector 529">
            <a:extLst>
              <a:ext uri="{FF2B5EF4-FFF2-40B4-BE49-F238E27FC236}">
                <a16:creationId xmlns:a16="http://schemas.microsoft.com/office/drawing/2014/main" id="{8EB25081-564E-20D7-8C02-110A21A9A33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5" name="Straight Connector 531">
            <a:extLst>
              <a:ext uri="{FF2B5EF4-FFF2-40B4-BE49-F238E27FC236}">
                <a16:creationId xmlns:a16="http://schemas.microsoft.com/office/drawing/2014/main" id="{6C0167B9-9C81-6EE6-BC16-49FE8A4A5D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6" name="Straight Connector 533">
            <a:extLst>
              <a:ext uri="{FF2B5EF4-FFF2-40B4-BE49-F238E27FC236}">
                <a16:creationId xmlns:a16="http://schemas.microsoft.com/office/drawing/2014/main" id="{A7B39E21-D838-EB85-EC15-ADE3AFF747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7" name="Straight Connector 535">
            <a:extLst>
              <a:ext uri="{FF2B5EF4-FFF2-40B4-BE49-F238E27FC236}">
                <a16:creationId xmlns:a16="http://schemas.microsoft.com/office/drawing/2014/main" id="{39C3394B-9A3C-416B-9FDF-61CF181F1F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8" name="Straight Connector 537">
            <a:extLst>
              <a:ext uri="{FF2B5EF4-FFF2-40B4-BE49-F238E27FC236}">
                <a16:creationId xmlns:a16="http://schemas.microsoft.com/office/drawing/2014/main" id="{9B0D93D0-9BEC-9796-D3CC-62715A0DC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9" name="Group 1008">
          <a:extLst>
            <a:ext uri="{FF2B5EF4-FFF2-40B4-BE49-F238E27FC236}">
              <a16:creationId xmlns:a16="http://schemas.microsoft.com/office/drawing/2014/main" id="{09485122-C86D-46DD-9073-86E8ACA3B98B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20" name="Straight Connector 3519">
            <a:extLst>
              <a:ext uri="{FF2B5EF4-FFF2-40B4-BE49-F238E27FC236}">
                <a16:creationId xmlns:a16="http://schemas.microsoft.com/office/drawing/2014/main" id="{83AA8B11-2F93-FC06-DDCC-FD87E93C12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1" name="Straight Connector 529">
            <a:extLst>
              <a:ext uri="{FF2B5EF4-FFF2-40B4-BE49-F238E27FC236}">
                <a16:creationId xmlns:a16="http://schemas.microsoft.com/office/drawing/2014/main" id="{BC8F483B-96FD-CA19-F976-93314C33A58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2" name="Straight Connector 531">
            <a:extLst>
              <a:ext uri="{FF2B5EF4-FFF2-40B4-BE49-F238E27FC236}">
                <a16:creationId xmlns:a16="http://schemas.microsoft.com/office/drawing/2014/main" id="{5FE0ACC7-5847-6541-1D13-CB2F3D88B8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3" name="Straight Connector 533">
            <a:extLst>
              <a:ext uri="{FF2B5EF4-FFF2-40B4-BE49-F238E27FC236}">
                <a16:creationId xmlns:a16="http://schemas.microsoft.com/office/drawing/2014/main" id="{E77CCC20-2BF0-AD3A-2AC0-A8813DB7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4" name="Straight Connector 535">
            <a:extLst>
              <a:ext uri="{FF2B5EF4-FFF2-40B4-BE49-F238E27FC236}">
                <a16:creationId xmlns:a16="http://schemas.microsoft.com/office/drawing/2014/main" id="{D864A86D-410C-A2BE-194E-E7F6B3417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5" name="Straight Connector 537">
            <a:extLst>
              <a:ext uri="{FF2B5EF4-FFF2-40B4-BE49-F238E27FC236}">
                <a16:creationId xmlns:a16="http://schemas.microsoft.com/office/drawing/2014/main" id="{7A5BAB02-9E47-0FF3-AF74-E4FB38246E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26" name="Group 1008">
          <a:extLst>
            <a:ext uri="{FF2B5EF4-FFF2-40B4-BE49-F238E27FC236}">
              <a16:creationId xmlns:a16="http://schemas.microsoft.com/office/drawing/2014/main" id="{1B3F08D5-5B2B-41CE-9D03-B31686C9DD3E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27" name="Straight Connector 3526">
            <a:extLst>
              <a:ext uri="{FF2B5EF4-FFF2-40B4-BE49-F238E27FC236}">
                <a16:creationId xmlns:a16="http://schemas.microsoft.com/office/drawing/2014/main" id="{09768723-21DB-29C6-4BA8-6CD5433D95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8" name="Straight Connector 529">
            <a:extLst>
              <a:ext uri="{FF2B5EF4-FFF2-40B4-BE49-F238E27FC236}">
                <a16:creationId xmlns:a16="http://schemas.microsoft.com/office/drawing/2014/main" id="{C264A7CB-05CF-677C-5383-8DFB91BF34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9" name="Straight Connector 531">
            <a:extLst>
              <a:ext uri="{FF2B5EF4-FFF2-40B4-BE49-F238E27FC236}">
                <a16:creationId xmlns:a16="http://schemas.microsoft.com/office/drawing/2014/main" id="{44F85193-BADB-4F9B-93D0-3FBBF0B8DB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0" name="Straight Connector 533">
            <a:extLst>
              <a:ext uri="{FF2B5EF4-FFF2-40B4-BE49-F238E27FC236}">
                <a16:creationId xmlns:a16="http://schemas.microsoft.com/office/drawing/2014/main" id="{2E5DF1CD-FFF1-0349-841A-CD7E212CF9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1" name="Straight Connector 535">
            <a:extLst>
              <a:ext uri="{FF2B5EF4-FFF2-40B4-BE49-F238E27FC236}">
                <a16:creationId xmlns:a16="http://schemas.microsoft.com/office/drawing/2014/main" id="{82559396-9EF9-FDF0-487D-1BFC585EF7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2" name="Straight Connector 537">
            <a:extLst>
              <a:ext uri="{FF2B5EF4-FFF2-40B4-BE49-F238E27FC236}">
                <a16:creationId xmlns:a16="http://schemas.microsoft.com/office/drawing/2014/main" id="{58569518-7BDF-EDC1-40D3-D389B117E0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33" name="Group 1008">
          <a:extLst>
            <a:ext uri="{FF2B5EF4-FFF2-40B4-BE49-F238E27FC236}">
              <a16:creationId xmlns:a16="http://schemas.microsoft.com/office/drawing/2014/main" id="{59D0FD51-2D24-45C1-8AB0-E7B55C8EE20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34" name="Straight Connector 3533">
            <a:extLst>
              <a:ext uri="{FF2B5EF4-FFF2-40B4-BE49-F238E27FC236}">
                <a16:creationId xmlns:a16="http://schemas.microsoft.com/office/drawing/2014/main" id="{2DF532C8-F5B2-D810-0EAB-982C227D9B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35" name="Straight Connector 529">
            <a:extLst>
              <a:ext uri="{FF2B5EF4-FFF2-40B4-BE49-F238E27FC236}">
                <a16:creationId xmlns:a16="http://schemas.microsoft.com/office/drawing/2014/main" id="{C7AB9A1C-EC59-A8EF-7FD2-0F96B18B8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6" name="Straight Connector 531">
            <a:extLst>
              <a:ext uri="{FF2B5EF4-FFF2-40B4-BE49-F238E27FC236}">
                <a16:creationId xmlns:a16="http://schemas.microsoft.com/office/drawing/2014/main" id="{FC19D069-527C-2DC9-2740-AB781894ED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7" name="Straight Connector 533">
            <a:extLst>
              <a:ext uri="{FF2B5EF4-FFF2-40B4-BE49-F238E27FC236}">
                <a16:creationId xmlns:a16="http://schemas.microsoft.com/office/drawing/2014/main" id="{228E8466-8369-5F16-7D6F-5CA41266D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8" name="Straight Connector 535">
            <a:extLst>
              <a:ext uri="{FF2B5EF4-FFF2-40B4-BE49-F238E27FC236}">
                <a16:creationId xmlns:a16="http://schemas.microsoft.com/office/drawing/2014/main" id="{E1C709C3-3EBE-D346-9621-1090C8A6877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9" name="Straight Connector 537">
            <a:extLst>
              <a:ext uri="{FF2B5EF4-FFF2-40B4-BE49-F238E27FC236}">
                <a16:creationId xmlns:a16="http://schemas.microsoft.com/office/drawing/2014/main" id="{204B0552-16A7-D5D3-F5AF-7D5F060EB1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0" name="Group 1008">
          <a:extLst>
            <a:ext uri="{FF2B5EF4-FFF2-40B4-BE49-F238E27FC236}">
              <a16:creationId xmlns:a16="http://schemas.microsoft.com/office/drawing/2014/main" id="{9920181B-AD66-44C5-8439-52822DEEA0D2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41" name="Straight Connector 3540">
            <a:extLst>
              <a:ext uri="{FF2B5EF4-FFF2-40B4-BE49-F238E27FC236}">
                <a16:creationId xmlns:a16="http://schemas.microsoft.com/office/drawing/2014/main" id="{21AD39D7-5EAA-17C1-F370-E162E3474E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2" name="Straight Connector 529">
            <a:extLst>
              <a:ext uri="{FF2B5EF4-FFF2-40B4-BE49-F238E27FC236}">
                <a16:creationId xmlns:a16="http://schemas.microsoft.com/office/drawing/2014/main" id="{95B24D92-0DD0-FF6C-75F2-DB705301F4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3" name="Straight Connector 531">
            <a:extLst>
              <a:ext uri="{FF2B5EF4-FFF2-40B4-BE49-F238E27FC236}">
                <a16:creationId xmlns:a16="http://schemas.microsoft.com/office/drawing/2014/main" id="{C3F036B6-E2D7-065F-BB6B-B9D1558038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4" name="Straight Connector 533">
            <a:extLst>
              <a:ext uri="{FF2B5EF4-FFF2-40B4-BE49-F238E27FC236}">
                <a16:creationId xmlns:a16="http://schemas.microsoft.com/office/drawing/2014/main" id="{2C7248F0-829D-7A9C-2E18-F182DDC8F4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5" name="Straight Connector 535">
            <a:extLst>
              <a:ext uri="{FF2B5EF4-FFF2-40B4-BE49-F238E27FC236}">
                <a16:creationId xmlns:a16="http://schemas.microsoft.com/office/drawing/2014/main" id="{082CCDDF-5DF7-C92B-62BB-35BCD2D30B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6" name="Straight Connector 537">
            <a:extLst>
              <a:ext uri="{FF2B5EF4-FFF2-40B4-BE49-F238E27FC236}">
                <a16:creationId xmlns:a16="http://schemas.microsoft.com/office/drawing/2014/main" id="{A075CCB6-C428-FD85-A28F-A11E410E3F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7" name="Group 1008">
          <a:extLst>
            <a:ext uri="{FF2B5EF4-FFF2-40B4-BE49-F238E27FC236}">
              <a16:creationId xmlns:a16="http://schemas.microsoft.com/office/drawing/2014/main" id="{431D6285-C1AA-465C-9776-2378C484B044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48" name="Straight Connector 3547">
            <a:extLst>
              <a:ext uri="{FF2B5EF4-FFF2-40B4-BE49-F238E27FC236}">
                <a16:creationId xmlns:a16="http://schemas.microsoft.com/office/drawing/2014/main" id="{40163756-A899-2D5E-4E4E-64B9A13D23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9" name="Straight Connector 529">
            <a:extLst>
              <a:ext uri="{FF2B5EF4-FFF2-40B4-BE49-F238E27FC236}">
                <a16:creationId xmlns:a16="http://schemas.microsoft.com/office/drawing/2014/main" id="{5B447612-B3A7-7C9E-FA8A-E5182E5A0EF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0" name="Straight Connector 531">
            <a:extLst>
              <a:ext uri="{FF2B5EF4-FFF2-40B4-BE49-F238E27FC236}">
                <a16:creationId xmlns:a16="http://schemas.microsoft.com/office/drawing/2014/main" id="{E4EE0C91-3C49-1F9F-CDCF-84F15E5110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1" name="Straight Connector 533">
            <a:extLst>
              <a:ext uri="{FF2B5EF4-FFF2-40B4-BE49-F238E27FC236}">
                <a16:creationId xmlns:a16="http://schemas.microsoft.com/office/drawing/2014/main" id="{20BB051C-BD0F-6607-5A7A-2D47E832CB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2" name="Straight Connector 535">
            <a:extLst>
              <a:ext uri="{FF2B5EF4-FFF2-40B4-BE49-F238E27FC236}">
                <a16:creationId xmlns:a16="http://schemas.microsoft.com/office/drawing/2014/main" id="{229F0146-CE93-B449-2CDE-231803BB6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3" name="Straight Connector 537">
            <a:extLst>
              <a:ext uri="{FF2B5EF4-FFF2-40B4-BE49-F238E27FC236}">
                <a16:creationId xmlns:a16="http://schemas.microsoft.com/office/drawing/2014/main" id="{CF72C103-9C57-04CF-6B6B-2F3AD1C28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54" name="Group 1008">
          <a:extLst>
            <a:ext uri="{FF2B5EF4-FFF2-40B4-BE49-F238E27FC236}">
              <a16:creationId xmlns:a16="http://schemas.microsoft.com/office/drawing/2014/main" id="{3E1877CA-BD78-4856-B1A7-65AB6FBE2B49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55" name="Straight Connector 3554">
            <a:extLst>
              <a:ext uri="{FF2B5EF4-FFF2-40B4-BE49-F238E27FC236}">
                <a16:creationId xmlns:a16="http://schemas.microsoft.com/office/drawing/2014/main" id="{B0CA3615-D0A7-FBD3-27D6-CB325449630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56" name="Straight Connector 529">
            <a:extLst>
              <a:ext uri="{FF2B5EF4-FFF2-40B4-BE49-F238E27FC236}">
                <a16:creationId xmlns:a16="http://schemas.microsoft.com/office/drawing/2014/main" id="{C682AB42-C810-DDD5-B900-FF955CF3FF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7" name="Straight Connector 531">
            <a:extLst>
              <a:ext uri="{FF2B5EF4-FFF2-40B4-BE49-F238E27FC236}">
                <a16:creationId xmlns:a16="http://schemas.microsoft.com/office/drawing/2014/main" id="{7446EF6C-EFD4-1ED2-4C8A-5F27EF626D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8" name="Straight Connector 533">
            <a:extLst>
              <a:ext uri="{FF2B5EF4-FFF2-40B4-BE49-F238E27FC236}">
                <a16:creationId xmlns:a16="http://schemas.microsoft.com/office/drawing/2014/main" id="{FD125CC0-FF4D-0F6C-4347-A09E76AAEFE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9" name="Straight Connector 535">
            <a:extLst>
              <a:ext uri="{FF2B5EF4-FFF2-40B4-BE49-F238E27FC236}">
                <a16:creationId xmlns:a16="http://schemas.microsoft.com/office/drawing/2014/main" id="{AC44BFA0-B612-B358-2EFE-252CB0F13E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0" name="Straight Connector 537">
            <a:extLst>
              <a:ext uri="{FF2B5EF4-FFF2-40B4-BE49-F238E27FC236}">
                <a16:creationId xmlns:a16="http://schemas.microsoft.com/office/drawing/2014/main" id="{00CD91EA-0B9C-BDA5-EC2E-A5FEFFE1C1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1" name="Group 1008">
          <a:extLst>
            <a:ext uri="{FF2B5EF4-FFF2-40B4-BE49-F238E27FC236}">
              <a16:creationId xmlns:a16="http://schemas.microsoft.com/office/drawing/2014/main" id="{0435B566-47F5-46C2-9814-C75E6BC21C77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62" name="Straight Connector 3561">
            <a:extLst>
              <a:ext uri="{FF2B5EF4-FFF2-40B4-BE49-F238E27FC236}">
                <a16:creationId xmlns:a16="http://schemas.microsoft.com/office/drawing/2014/main" id="{EBBA1E42-6482-9D08-2CBA-F097FE589A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63" name="Straight Connector 529">
            <a:extLst>
              <a:ext uri="{FF2B5EF4-FFF2-40B4-BE49-F238E27FC236}">
                <a16:creationId xmlns:a16="http://schemas.microsoft.com/office/drawing/2014/main" id="{AAE8B59F-0F9E-3733-EE7C-48E0F92960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4" name="Straight Connector 531">
            <a:extLst>
              <a:ext uri="{FF2B5EF4-FFF2-40B4-BE49-F238E27FC236}">
                <a16:creationId xmlns:a16="http://schemas.microsoft.com/office/drawing/2014/main" id="{DEDB433C-0A4C-2D86-2065-2B89C60F51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5" name="Straight Connector 533">
            <a:extLst>
              <a:ext uri="{FF2B5EF4-FFF2-40B4-BE49-F238E27FC236}">
                <a16:creationId xmlns:a16="http://schemas.microsoft.com/office/drawing/2014/main" id="{AD88C855-25E2-4212-7D07-5F623B2849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6" name="Straight Connector 535">
            <a:extLst>
              <a:ext uri="{FF2B5EF4-FFF2-40B4-BE49-F238E27FC236}">
                <a16:creationId xmlns:a16="http://schemas.microsoft.com/office/drawing/2014/main" id="{594B52DA-DB04-C3C6-E4B9-34C90CAE9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7" name="Straight Connector 537">
            <a:extLst>
              <a:ext uri="{FF2B5EF4-FFF2-40B4-BE49-F238E27FC236}">
                <a16:creationId xmlns:a16="http://schemas.microsoft.com/office/drawing/2014/main" id="{A65D70BF-9E04-0205-1835-7B9662DCD8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8" name="Group 1008">
          <a:extLst>
            <a:ext uri="{FF2B5EF4-FFF2-40B4-BE49-F238E27FC236}">
              <a16:creationId xmlns:a16="http://schemas.microsoft.com/office/drawing/2014/main" id="{EFE0D084-510F-4954-8377-5D23AEAB03D3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69" name="Straight Connector 3568">
            <a:extLst>
              <a:ext uri="{FF2B5EF4-FFF2-40B4-BE49-F238E27FC236}">
                <a16:creationId xmlns:a16="http://schemas.microsoft.com/office/drawing/2014/main" id="{50D94720-0A31-0866-2C2D-8D77C781E3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0" name="Straight Connector 529">
            <a:extLst>
              <a:ext uri="{FF2B5EF4-FFF2-40B4-BE49-F238E27FC236}">
                <a16:creationId xmlns:a16="http://schemas.microsoft.com/office/drawing/2014/main" id="{5342AAC7-5BB8-918A-BE47-A7AAF3926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1" name="Straight Connector 531">
            <a:extLst>
              <a:ext uri="{FF2B5EF4-FFF2-40B4-BE49-F238E27FC236}">
                <a16:creationId xmlns:a16="http://schemas.microsoft.com/office/drawing/2014/main" id="{2620F9F7-200A-176B-5F6A-E3E3A1E17E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2" name="Straight Connector 533">
            <a:extLst>
              <a:ext uri="{FF2B5EF4-FFF2-40B4-BE49-F238E27FC236}">
                <a16:creationId xmlns:a16="http://schemas.microsoft.com/office/drawing/2014/main" id="{AB1C7D32-418D-0C73-A9B7-0ED3A1AF0E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3" name="Straight Connector 535">
            <a:extLst>
              <a:ext uri="{FF2B5EF4-FFF2-40B4-BE49-F238E27FC236}">
                <a16:creationId xmlns:a16="http://schemas.microsoft.com/office/drawing/2014/main" id="{53EDFA84-1B3B-F258-C2FB-CABD7B5C6A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4" name="Straight Connector 537">
            <a:extLst>
              <a:ext uri="{FF2B5EF4-FFF2-40B4-BE49-F238E27FC236}">
                <a16:creationId xmlns:a16="http://schemas.microsoft.com/office/drawing/2014/main" id="{08FDEE71-0478-685A-709E-3FC6309E55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75" name="Group 1008">
          <a:extLst>
            <a:ext uri="{FF2B5EF4-FFF2-40B4-BE49-F238E27FC236}">
              <a16:creationId xmlns:a16="http://schemas.microsoft.com/office/drawing/2014/main" id="{981C31FD-D97F-4C04-AC87-BD510D3E89D8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76" name="Straight Connector 3575">
            <a:extLst>
              <a:ext uri="{FF2B5EF4-FFF2-40B4-BE49-F238E27FC236}">
                <a16:creationId xmlns:a16="http://schemas.microsoft.com/office/drawing/2014/main" id="{03839127-7451-CC51-2E7D-2764AC3933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7" name="Straight Connector 529">
            <a:extLst>
              <a:ext uri="{FF2B5EF4-FFF2-40B4-BE49-F238E27FC236}">
                <a16:creationId xmlns:a16="http://schemas.microsoft.com/office/drawing/2014/main" id="{5266B467-A603-564B-AC07-8543B159E0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8" name="Straight Connector 531">
            <a:extLst>
              <a:ext uri="{FF2B5EF4-FFF2-40B4-BE49-F238E27FC236}">
                <a16:creationId xmlns:a16="http://schemas.microsoft.com/office/drawing/2014/main" id="{5C2691B6-5E80-B6FC-4772-962B04BCF6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9" name="Straight Connector 533">
            <a:extLst>
              <a:ext uri="{FF2B5EF4-FFF2-40B4-BE49-F238E27FC236}">
                <a16:creationId xmlns:a16="http://schemas.microsoft.com/office/drawing/2014/main" id="{8D4BD020-E338-D3EF-664F-F503ED62084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0" name="Straight Connector 535">
            <a:extLst>
              <a:ext uri="{FF2B5EF4-FFF2-40B4-BE49-F238E27FC236}">
                <a16:creationId xmlns:a16="http://schemas.microsoft.com/office/drawing/2014/main" id="{4DCF930C-979E-2008-1C81-337A62BD5C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1" name="Straight Connector 537">
            <a:extLst>
              <a:ext uri="{FF2B5EF4-FFF2-40B4-BE49-F238E27FC236}">
                <a16:creationId xmlns:a16="http://schemas.microsoft.com/office/drawing/2014/main" id="{129510ED-B5E8-95AC-2A4E-A48013AC4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2" name="Group 1008">
          <a:extLst>
            <a:ext uri="{FF2B5EF4-FFF2-40B4-BE49-F238E27FC236}">
              <a16:creationId xmlns:a16="http://schemas.microsoft.com/office/drawing/2014/main" id="{EB4277CA-6053-43C3-9574-FAC9D813EA7F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83" name="Straight Connector 3582">
            <a:extLst>
              <a:ext uri="{FF2B5EF4-FFF2-40B4-BE49-F238E27FC236}">
                <a16:creationId xmlns:a16="http://schemas.microsoft.com/office/drawing/2014/main" id="{483F148E-3FC6-F311-4878-C2AED03358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84" name="Straight Connector 529">
            <a:extLst>
              <a:ext uri="{FF2B5EF4-FFF2-40B4-BE49-F238E27FC236}">
                <a16:creationId xmlns:a16="http://schemas.microsoft.com/office/drawing/2014/main" id="{B8420047-928F-2788-3F43-5191ED900C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5" name="Straight Connector 531">
            <a:extLst>
              <a:ext uri="{FF2B5EF4-FFF2-40B4-BE49-F238E27FC236}">
                <a16:creationId xmlns:a16="http://schemas.microsoft.com/office/drawing/2014/main" id="{242FF8DA-0521-EE1D-9388-0938206E1D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6" name="Straight Connector 533">
            <a:extLst>
              <a:ext uri="{FF2B5EF4-FFF2-40B4-BE49-F238E27FC236}">
                <a16:creationId xmlns:a16="http://schemas.microsoft.com/office/drawing/2014/main" id="{10BBCA4E-EF67-1E26-539A-E49CC8BB5F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7" name="Straight Connector 535">
            <a:extLst>
              <a:ext uri="{FF2B5EF4-FFF2-40B4-BE49-F238E27FC236}">
                <a16:creationId xmlns:a16="http://schemas.microsoft.com/office/drawing/2014/main" id="{AE41E025-43CE-B73C-D7B9-411C4FF62F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8" name="Straight Connector 537">
            <a:extLst>
              <a:ext uri="{FF2B5EF4-FFF2-40B4-BE49-F238E27FC236}">
                <a16:creationId xmlns:a16="http://schemas.microsoft.com/office/drawing/2014/main" id="{0DDD3882-DAF0-FE2A-F87F-6CE7F1F03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9" name="Group 1008">
          <a:extLst>
            <a:ext uri="{FF2B5EF4-FFF2-40B4-BE49-F238E27FC236}">
              <a16:creationId xmlns:a16="http://schemas.microsoft.com/office/drawing/2014/main" id="{DA2D948D-12BA-4EFB-BBF0-A5539F0298F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90" name="Straight Connector 3589">
            <a:extLst>
              <a:ext uri="{FF2B5EF4-FFF2-40B4-BE49-F238E27FC236}">
                <a16:creationId xmlns:a16="http://schemas.microsoft.com/office/drawing/2014/main" id="{F56BFD24-F5BC-8F32-F325-A8502E4D0E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1" name="Straight Connector 529">
            <a:extLst>
              <a:ext uri="{FF2B5EF4-FFF2-40B4-BE49-F238E27FC236}">
                <a16:creationId xmlns:a16="http://schemas.microsoft.com/office/drawing/2014/main" id="{1FE5CF45-0102-5E99-20BA-4C6402F47C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2" name="Straight Connector 531">
            <a:extLst>
              <a:ext uri="{FF2B5EF4-FFF2-40B4-BE49-F238E27FC236}">
                <a16:creationId xmlns:a16="http://schemas.microsoft.com/office/drawing/2014/main" id="{36AE22AC-E0D4-5A38-95B7-45F1FCF03A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3" name="Straight Connector 533">
            <a:extLst>
              <a:ext uri="{FF2B5EF4-FFF2-40B4-BE49-F238E27FC236}">
                <a16:creationId xmlns:a16="http://schemas.microsoft.com/office/drawing/2014/main" id="{D333F5EB-45DD-7684-3393-F866AB7CE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4" name="Straight Connector 535">
            <a:extLst>
              <a:ext uri="{FF2B5EF4-FFF2-40B4-BE49-F238E27FC236}">
                <a16:creationId xmlns:a16="http://schemas.microsoft.com/office/drawing/2014/main" id="{5370E7E0-C02C-306D-61DA-1FBE4313A88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5" name="Straight Connector 537">
            <a:extLst>
              <a:ext uri="{FF2B5EF4-FFF2-40B4-BE49-F238E27FC236}">
                <a16:creationId xmlns:a16="http://schemas.microsoft.com/office/drawing/2014/main" id="{0728BDC8-D82F-6015-7295-889AD7D28EB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96" name="Group 1008">
          <a:extLst>
            <a:ext uri="{FF2B5EF4-FFF2-40B4-BE49-F238E27FC236}">
              <a16:creationId xmlns:a16="http://schemas.microsoft.com/office/drawing/2014/main" id="{FE9769FD-5C6D-4B15-9D03-F0396F539B9E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97" name="Straight Connector 3596">
            <a:extLst>
              <a:ext uri="{FF2B5EF4-FFF2-40B4-BE49-F238E27FC236}">
                <a16:creationId xmlns:a16="http://schemas.microsoft.com/office/drawing/2014/main" id="{A31E0FBD-438D-3B71-C97D-880515653AD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8" name="Straight Connector 529">
            <a:extLst>
              <a:ext uri="{FF2B5EF4-FFF2-40B4-BE49-F238E27FC236}">
                <a16:creationId xmlns:a16="http://schemas.microsoft.com/office/drawing/2014/main" id="{41CBF123-EC70-FBB8-5640-B8745309E4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9" name="Straight Connector 531">
            <a:extLst>
              <a:ext uri="{FF2B5EF4-FFF2-40B4-BE49-F238E27FC236}">
                <a16:creationId xmlns:a16="http://schemas.microsoft.com/office/drawing/2014/main" id="{6720EAF1-C135-6A1E-9BFA-5D84CD81C8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0" name="Straight Connector 533">
            <a:extLst>
              <a:ext uri="{FF2B5EF4-FFF2-40B4-BE49-F238E27FC236}">
                <a16:creationId xmlns:a16="http://schemas.microsoft.com/office/drawing/2014/main" id="{D13D5B8A-E19F-2FF2-98A9-9D558F8A96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1" name="Straight Connector 535">
            <a:extLst>
              <a:ext uri="{FF2B5EF4-FFF2-40B4-BE49-F238E27FC236}">
                <a16:creationId xmlns:a16="http://schemas.microsoft.com/office/drawing/2014/main" id="{1EFBCDEA-C105-39D0-BF6E-6A4590CAD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2" name="Straight Connector 537">
            <a:extLst>
              <a:ext uri="{FF2B5EF4-FFF2-40B4-BE49-F238E27FC236}">
                <a16:creationId xmlns:a16="http://schemas.microsoft.com/office/drawing/2014/main" id="{9772F383-E776-D299-FE08-8D7E6947B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03" name="Group 1008">
          <a:extLst>
            <a:ext uri="{FF2B5EF4-FFF2-40B4-BE49-F238E27FC236}">
              <a16:creationId xmlns:a16="http://schemas.microsoft.com/office/drawing/2014/main" id="{6E6BD9EB-0681-4613-A3F1-D0B0C31B28F6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604" name="Straight Connector 3603">
            <a:extLst>
              <a:ext uri="{FF2B5EF4-FFF2-40B4-BE49-F238E27FC236}">
                <a16:creationId xmlns:a16="http://schemas.microsoft.com/office/drawing/2014/main" id="{8D47B564-B38B-710D-2BC9-F4E890847A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05" name="Straight Connector 529">
            <a:extLst>
              <a:ext uri="{FF2B5EF4-FFF2-40B4-BE49-F238E27FC236}">
                <a16:creationId xmlns:a16="http://schemas.microsoft.com/office/drawing/2014/main" id="{3A54DD50-2069-99AB-380B-A7414BAA21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6" name="Straight Connector 531">
            <a:extLst>
              <a:ext uri="{FF2B5EF4-FFF2-40B4-BE49-F238E27FC236}">
                <a16:creationId xmlns:a16="http://schemas.microsoft.com/office/drawing/2014/main" id="{4B6BD85D-6448-0E88-CF9D-FCFE95B9A9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7" name="Straight Connector 533">
            <a:extLst>
              <a:ext uri="{FF2B5EF4-FFF2-40B4-BE49-F238E27FC236}">
                <a16:creationId xmlns:a16="http://schemas.microsoft.com/office/drawing/2014/main" id="{80184265-D376-2292-7A27-ADE9104009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8" name="Straight Connector 535">
            <a:extLst>
              <a:ext uri="{FF2B5EF4-FFF2-40B4-BE49-F238E27FC236}">
                <a16:creationId xmlns:a16="http://schemas.microsoft.com/office/drawing/2014/main" id="{68FF2D89-32F6-6DA6-7489-8553321E91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9" name="Straight Connector 537">
            <a:extLst>
              <a:ext uri="{FF2B5EF4-FFF2-40B4-BE49-F238E27FC236}">
                <a16:creationId xmlns:a16="http://schemas.microsoft.com/office/drawing/2014/main" id="{DCB859D3-1DEF-9E94-D268-F3A39DB01F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0" name="Group 1008">
          <a:extLst>
            <a:ext uri="{FF2B5EF4-FFF2-40B4-BE49-F238E27FC236}">
              <a16:creationId xmlns:a16="http://schemas.microsoft.com/office/drawing/2014/main" id="{A00ACDAE-E9FD-4DD8-8C5C-930BC99FEC1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611" name="Straight Connector 3610">
            <a:extLst>
              <a:ext uri="{FF2B5EF4-FFF2-40B4-BE49-F238E27FC236}">
                <a16:creationId xmlns:a16="http://schemas.microsoft.com/office/drawing/2014/main" id="{8E8D013F-9205-F904-80CF-2421403D74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2" name="Straight Connector 529">
            <a:extLst>
              <a:ext uri="{FF2B5EF4-FFF2-40B4-BE49-F238E27FC236}">
                <a16:creationId xmlns:a16="http://schemas.microsoft.com/office/drawing/2014/main" id="{76FFA833-7B93-FD49-4D24-DD39EBC3A9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3" name="Straight Connector 531">
            <a:extLst>
              <a:ext uri="{FF2B5EF4-FFF2-40B4-BE49-F238E27FC236}">
                <a16:creationId xmlns:a16="http://schemas.microsoft.com/office/drawing/2014/main" id="{D539A811-DE96-D727-513D-DAD094BE9B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4" name="Straight Connector 533">
            <a:extLst>
              <a:ext uri="{FF2B5EF4-FFF2-40B4-BE49-F238E27FC236}">
                <a16:creationId xmlns:a16="http://schemas.microsoft.com/office/drawing/2014/main" id="{23D21936-BD2C-87C2-DF44-75152CDB19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5" name="Straight Connector 535">
            <a:extLst>
              <a:ext uri="{FF2B5EF4-FFF2-40B4-BE49-F238E27FC236}">
                <a16:creationId xmlns:a16="http://schemas.microsoft.com/office/drawing/2014/main" id="{F68F98B3-AB3E-FC6E-456A-AF1F957056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6" name="Straight Connector 537">
            <a:extLst>
              <a:ext uri="{FF2B5EF4-FFF2-40B4-BE49-F238E27FC236}">
                <a16:creationId xmlns:a16="http://schemas.microsoft.com/office/drawing/2014/main" id="{A8FD11B0-F79F-F6D0-3B08-DAE9F2FD83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7" name="Group 1008">
          <a:extLst>
            <a:ext uri="{FF2B5EF4-FFF2-40B4-BE49-F238E27FC236}">
              <a16:creationId xmlns:a16="http://schemas.microsoft.com/office/drawing/2014/main" id="{93D3DCE4-D758-4A9B-A028-A646B71AF896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618" name="Straight Connector 3617">
            <a:extLst>
              <a:ext uri="{FF2B5EF4-FFF2-40B4-BE49-F238E27FC236}">
                <a16:creationId xmlns:a16="http://schemas.microsoft.com/office/drawing/2014/main" id="{A1BC2AA8-15D1-D7FD-10B9-E6D167F660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9" name="Straight Connector 529">
            <a:extLst>
              <a:ext uri="{FF2B5EF4-FFF2-40B4-BE49-F238E27FC236}">
                <a16:creationId xmlns:a16="http://schemas.microsoft.com/office/drawing/2014/main" id="{559B02DA-7A13-3095-CBBD-3530C09E81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0" name="Straight Connector 531">
            <a:extLst>
              <a:ext uri="{FF2B5EF4-FFF2-40B4-BE49-F238E27FC236}">
                <a16:creationId xmlns:a16="http://schemas.microsoft.com/office/drawing/2014/main" id="{2DE9E3CA-CAD5-092C-C77B-7400ED8163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1" name="Straight Connector 533">
            <a:extLst>
              <a:ext uri="{FF2B5EF4-FFF2-40B4-BE49-F238E27FC236}">
                <a16:creationId xmlns:a16="http://schemas.microsoft.com/office/drawing/2014/main" id="{0F159457-5AED-AAA4-F3CD-5A3959E3C5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2" name="Straight Connector 535">
            <a:extLst>
              <a:ext uri="{FF2B5EF4-FFF2-40B4-BE49-F238E27FC236}">
                <a16:creationId xmlns:a16="http://schemas.microsoft.com/office/drawing/2014/main" id="{E306026C-0239-533B-97FC-A91F512A16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3" name="Straight Connector 537">
            <a:extLst>
              <a:ext uri="{FF2B5EF4-FFF2-40B4-BE49-F238E27FC236}">
                <a16:creationId xmlns:a16="http://schemas.microsoft.com/office/drawing/2014/main" id="{752C4DE0-B617-C48F-E185-75A1BB620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24" name="Group 1008">
          <a:extLst>
            <a:ext uri="{FF2B5EF4-FFF2-40B4-BE49-F238E27FC236}">
              <a16:creationId xmlns:a16="http://schemas.microsoft.com/office/drawing/2014/main" id="{B4CB2695-B5D8-4F7F-BFB7-D60AF85A0423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625" name="Straight Connector 3624">
            <a:extLst>
              <a:ext uri="{FF2B5EF4-FFF2-40B4-BE49-F238E27FC236}">
                <a16:creationId xmlns:a16="http://schemas.microsoft.com/office/drawing/2014/main" id="{512A735A-B1F0-84BC-3253-72AFE95032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26" name="Straight Connector 529">
            <a:extLst>
              <a:ext uri="{FF2B5EF4-FFF2-40B4-BE49-F238E27FC236}">
                <a16:creationId xmlns:a16="http://schemas.microsoft.com/office/drawing/2014/main" id="{B5683278-8391-6C73-5589-67AD30FE6A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7" name="Straight Connector 531">
            <a:extLst>
              <a:ext uri="{FF2B5EF4-FFF2-40B4-BE49-F238E27FC236}">
                <a16:creationId xmlns:a16="http://schemas.microsoft.com/office/drawing/2014/main" id="{A5B2B883-C09C-D44A-C691-508A43189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8" name="Straight Connector 533">
            <a:extLst>
              <a:ext uri="{FF2B5EF4-FFF2-40B4-BE49-F238E27FC236}">
                <a16:creationId xmlns:a16="http://schemas.microsoft.com/office/drawing/2014/main" id="{4210C047-6D24-0D91-61C2-844D384FB7A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9" name="Straight Connector 535">
            <a:extLst>
              <a:ext uri="{FF2B5EF4-FFF2-40B4-BE49-F238E27FC236}">
                <a16:creationId xmlns:a16="http://schemas.microsoft.com/office/drawing/2014/main" id="{461B9FAC-86DE-9DDF-E65E-4A470680CC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0" name="Straight Connector 537">
            <a:extLst>
              <a:ext uri="{FF2B5EF4-FFF2-40B4-BE49-F238E27FC236}">
                <a16:creationId xmlns:a16="http://schemas.microsoft.com/office/drawing/2014/main" id="{76A15BC9-5B21-BA94-8E86-9D06CF4CEA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31" name="Group 1008">
          <a:extLst>
            <a:ext uri="{FF2B5EF4-FFF2-40B4-BE49-F238E27FC236}">
              <a16:creationId xmlns:a16="http://schemas.microsoft.com/office/drawing/2014/main" id="{73952AD9-12DF-45DC-BFA2-3A8A437501AA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632" name="Straight Connector 3631">
            <a:extLst>
              <a:ext uri="{FF2B5EF4-FFF2-40B4-BE49-F238E27FC236}">
                <a16:creationId xmlns:a16="http://schemas.microsoft.com/office/drawing/2014/main" id="{8AE498E5-5CC8-E054-69E9-8E51D2E143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33" name="Straight Connector 529">
            <a:extLst>
              <a:ext uri="{FF2B5EF4-FFF2-40B4-BE49-F238E27FC236}">
                <a16:creationId xmlns:a16="http://schemas.microsoft.com/office/drawing/2014/main" id="{99CF4F11-B2A9-DC45-229F-20B7075DA6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4" name="Straight Connector 531">
            <a:extLst>
              <a:ext uri="{FF2B5EF4-FFF2-40B4-BE49-F238E27FC236}">
                <a16:creationId xmlns:a16="http://schemas.microsoft.com/office/drawing/2014/main" id="{1A1CC483-8919-D268-4E41-D5CBFD0B61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5" name="Straight Connector 533">
            <a:extLst>
              <a:ext uri="{FF2B5EF4-FFF2-40B4-BE49-F238E27FC236}">
                <a16:creationId xmlns:a16="http://schemas.microsoft.com/office/drawing/2014/main" id="{64E32302-8813-2E50-1216-9EACB1F090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6" name="Straight Connector 535">
            <a:extLst>
              <a:ext uri="{FF2B5EF4-FFF2-40B4-BE49-F238E27FC236}">
                <a16:creationId xmlns:a16="http://schemas.microsoft.com/office/drawing/2014/main" id="{F824A676-3F6E-7612-FDC6-E1D2F77EB8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7" name="Straight Connector 537">
            <a:extLst>
              <a:ext uri="{FF2B5EF4-FFF2-40B4-BE49-F238E27FC236}">
                <a16:creationId xmlns:a16="http://schemas.microsoft.com/office/drawing/2014/main" id="{EF934557-12A6-0193-5E9E-4759AFC1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125</xdr:row>
      <xdr:rowOff>57150</xdr:rowOff>
    </xdr:from>
    <xdr:to>
      <xdr:col>9</xdr:col>
      <xdr:colOff>0</xdr:colOff>
      <xdr:row>127</xdr:row>
      <xdr:rowOff>0</xdr:rowOff>
    </xdr:to>
    <xdr:sp macro="" textlink="">
      <xdr:nvSpPr>
        <xdr:cNvPr id="3650" name="AutoShape 46">
          <a:extLst>
            <a:ext uri="{FF2B5EF4-FFF2-40B4-BE49-F238E27FC236}">
              <a16:creationId xmlns:a16="http://schemas.microsoft.com/office/drawing/2014/main" id="{EC1B6DD7-994B-4E7A-A443-235B80FD33F2}"/>
            </a:ext>
          </a:extLst>
        </xdr:cNvPr>
        <xdr:cNvSpPr>
          <a:spLocks noChangeArrowheads="1"/>
        </xdr:cNvSpPr>
      </xdr:nvSpPr>
      <xdr:spPr bwMode="auto">
        <a:xfrm>
          <a:off x="3058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125</xdr:row>
      <xdr:rowOff>57150</xdr:rowOff>
    </xdr:from>
    <xdr:to>
      <xdr:col>11</xdr:col>
      <xdr:colOff>0</xdr:colOff>
      <xdr:row>127</xdr:row>
      <xdr:rowOff>0</xdr:rowOff>
    </xdr:to>
    <xdr:sp macro="" textlink="">
      <xdr:nvSpPr>
        <xdr:cNvPr id="3651" name="AutoShape 46">
          <a:extLst>
            <a:ext uri="{FF2B5EF4-FFF2-40B4-BE49-F238E27FC236}">
              <a16:creationId xmlns:a16="http://schemas.microsoft.com/office/drawing/2014/main" id="{58E0D369-4FC0-49D0-94B5-5ABCBD99D6DF}"/>
            </a:ext>
          </a:extLst>
        </xdr:cNvPr>
        <xdr:cNvSpPr>
          <a:spLocks noChangeArrowheads="1"/>
        </xdr:cNvSpPr>
      </xdr:nvSpPr>
      <xdr:spPr bwMode="auto">
        <a:xfrm>
          <a:off x="3683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285749</xdr:colOff>
      <xdr:row>124</xdr:row>
      <xdr:rowOff>116416</xdr:rowOff>
    </xdr:from>
    <xdr:to>
      <xdr:col>13</xdr:col>
      <xdr:colOff>0</xdr:colOff>
      <xdr:row>126</xdr:row>
      <xdr:rowOff>190499</xdr:rowOff>
    </xdr:to>
    <xdr:sp macro="" textlink="">
      <xdr:nvSpPr>
        <xdr:cNvPr id="3652" name="AutoShape 46">
          <a:extLst>
            <a:ext uri="{FF2B5EF4-FFF2-40B4-BE49-F238E27FC236}">
              <a16:creationId xmlns:a16="http://schemas.microsoft.com/office/drawing/2014/main" id="{ED003838-2E8F-4F42-9EDE-994C74EBC115}"/>
            </a:ext>
          </a:extLst>
        </xdr:cNvPr>
        <xdr:cNvSpPr>
          <a:spLocks noChangeArrowheads="1"/>
        </xdr:cNvSpPr>
      </xdr:nvSpPr>
      <xdr:spPr bwMode="auto">
        <a:xfrm>
          <a:off x="3831166" y="24680333"/>
          <a:ext cx="338667" cy="455083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125</xdr:row>
      <xdr:rowOff>57150</xdr:rowOff>
    </xdr:from>
    <xdr:to>
      <xdr:col>7</xdr:col>
      <xdr:colOff>0</xdr:colOff>
      <xdr:row>127</xdr:row>
      <xdr:rowOff>0</xdr:rowOff>
    </xdr:to>
    <xdr:sp macro="" textlink="">
      <xdr:nvSpPr>
        <xdr:cNvPr id="3653" name="AutoShape 46">
          <a:extLst>
            <a:ext uri="{FF2B5EF4-FFF2-40B4-BE49-F238E27FC236}">
              <a16:creationId xmlns:a16="http://schemas.microsoft.com/office/drawing/2014/main" id="{4E0BA6D7-24BC-4C11-ACAE-F61C9CAF6D41}"/>
            </a:ext>
          </a:extLst>
        </xdr:cNvPr>
        <xdr:cNvSpPr>
          <a:spLocks noChangeArrowheads="1"/>
        </xdr:cNvSpPr>
      </xdr:nvSpPr>
      <xdr:spPr bwMode="auto">
        <a:xfrm>
          <a:off x="2434167" y="23224067"/>
          <a:ext cx="338666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654" name="AutoShape 46">
          <a:extLst>
            <a:ext uri="{FF2B5EF4-FFF2-40B4-BE49-F238E27FC236}">
              <a16:creationId xmlns:a16="http://schemas.microsoft.com/office/drawing/2014/main" id="{672A1762-C969-47A0-AB79-AD5B4E49DBD0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655" name="AutoShape 46">
          <a:extLst>
            <a:ext uri="{FF2B5EF4-FFF2-40B4-BE49-F238E27FC236}">
              <a16:creationId xmlns:a16="http://schemas.microsoft.com/office/drawing/2014/main" id="{4D6FEA63-8204-418C-8D9F-279BF7C2DB58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116</xdr:row>
      <xdr:rowOff>169333</xdr:rowOff>
    </xdr:from>
    <xdr:to>
      <xdr:col>44</xdr:col>
      <xdr:colOff>359834</xdr:colOff>
      <xdr:row>118</xdr:row>
      <xdr:rowOff>179917</xdr:rowOff>
    </xdr:to>
    <xdr:sp macro="" textlink="">
      <xdr:nvSpPr>
        <xdr:cNvPr id="3659" name="AutoShape 46">
          <a:extLst>
            <a:ext uri="{FF2B5EF4-FFF2-40B4-BE49-F238E27FC236}">
              <a16:creationId xmlns:a16="http://schemas.microsoft.com/office/drawing/2014/main" id="{5BDBC702-2301-4ADE-8A41-A58A7D3E1C71}"/>
            </a:ext>
          </a:extLst>
        </xdr:cNvPr>
        <xdr:cNvSpPr>
          <a:spLocks noChangeArrowheads="1"/>
        </xdr:cNvSpPr>
      </xdr:nvSpPr>
      <xdr:spPr bwMode="auto">
        <a:xfrm>
          <a:off x="14012333" y="23145750"/>
          <a:ext cx="359834" cy="391584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21169</xdr:colOff>
      <xdr:row>123</xdr:row>
      <xdr:rowOff>2</xdr:rowOff>
    </xdr:from>
    <xdr:to>
      <xdr:col>10</xdr:col>
      <xdr:colOff>2121</xdr:colOff>
      <xdr:row>124</xdr:row>
      <xdr:rowOff>104778</xdr:rowOff>
    </xdr:to>
    <xdr:sp macro="" textlink="">
      <xdr:nvSpPr>
        <xdr:cNvPr id="3660" name="AutoShape 1512">
          <a:extLst>
            <a:ext uri="{FF2B5EF4-FFF2-40B4-BE49-F238E27FC236}">
              <a16:creationId xmlns:a16="http://schemas.microsoft.com/office/drawing/2014/main" id="{119A32B4-59E4-4959-A92A-6896FA560339}"/>
            </a:ext>
          </a:extLst>
        </xdr:cNvPr>
        <xdr:cNvSpPr>
          <a:spLocks noChangeArrowheads="1"/>
        </xdr:cNvSpPr>
      </xdr:nvSpPr>
      <xdr:spPr bwMode="auto">
        <a:xfrm rot="6384946" flipV="1">
          <a:off x="2885549" y="24334789"/>
          <a:ext cx="295276" cy="372535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211667</xdr:colOff>
      <xdr:row>85</xdr:row>
      <xdr:rowOff>63500</xdr:rowOff>
    </xdr:from>
    <xdr:to>
      <xdr:col>47</xdr:col>
      <xdr:colOff>42333</xdr:colOff>
      <xdr:row>86</xdr:row>
      <xdr:rowOff>21166</xdr:rowOff>
    </xdr:to>
    <xdr:sp macro="" textlink="">
      <xdr:nvSpPr>
        <xdr:cNvPr id="3455" name="Freeform 10707">
          <a:extLst>
            <a:ext uri="{FF2B5EF4-FFF2-40B4-BE49-F238E27FC236}">
              <a16:creationId xmlns:a16="http://schemas.microsoft.com/office/drawing/2014/main" id="{966CDF7C-1C46-460B-B4AD-BCA839E3553A}"/>
            </a:ext>
          </a:extLst>
        </xdr:cNvPr>
        <xdr:cNvSpPr>
          <a:spLocks/>
        </xdr:cNvSpPr>
      </xdr:nvSpPr>
      <xdr:spPr bwMode="auto">
        <a:xfrm>
          <a:off x="14372167" y="16880417"/>
          <a:ext cx="751416" cy="1481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120649</xdr:colOff>
      <xdr:row>101</xdr:row>
      <xdr:rowOff>57146</xdr:rowOff>
    </xdr:from>
    <xdr:to>
      <xdr:col>14</xdr:col>
      <xdr:colOff>215899</xdr:colOff>
      <xdr:row>102</xdr:row>
      <xdr:rowOff>10580</xdr:rowOff>
    </xdr:to>
    <xdr:sp macro="" textlink="">
      <xdr:nvSpPr>
        <xdr:cNvPr id="3042" name="Freeform 10707">
          <a:extLst>
            <a:ext uri="{FF2B5EF4-FFF2-40B4-BE49-F238E27FC236}">
              <a16:creationId xmlns:a16="http://schemas.microsoft.com/office/drawing/2014/main" id="{940CF59A-AC78-4F25-A247-EB438D7FEB4F}"/>
            </a:ext>
          </a:extLst>
        </xdr:cNvPr>
        <xdr:cNvSpPr>
          <a:spLocks/>
        </xdr:cNvSpPr>
      </xdr:nvSpPr>
      <xdr:spPr bwMode="auto">
        <a:xfrm>
          <a:off x="4057649" y="20512613"/>
          <a:ext cx="738717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158753</xdr:colOff>
      <xdr:row>101</xdr:row>
      <xdr:rowOff>31750</xdr:rowOff>
    </xdr:from>
    <xdr:to>
      <xdr:col>16</xdr:col>
      <xdr:colOff>254002</xdr:colOff>
      <xdr:row>101</xdr:row>
      <xdr:rowOff>179917</xdr:rowOff>
    </xdr:to>
    <xdr:sp macro="" textlink="">
      <xdr:nvSpPr>
        <xdr:cNvPr id="3083" name="Freeform 10707">
          <a:extLst>
            <a:ext uri="{FF2B5EF4-FFF2-40B4-BE49-F238E27FC236}">
              <a16:creationId xmlns:a16="http://schemas.microsoft.com/office/drawing/2014/main" id="{A8D2C6C1-EA7A-4899-8187-B5F2CBC04D94}"/>
            </a:ext>
          </a:extLst>
        </xdr:cNvPr>
        <xdr:cNvSpPr>
          <a:spLocks/>
        </xdr:cNvSpPr>
      </xdr:nvSpPr>
      <xdr:spPr bwMode="auto">
        <a:xfrm>
          <a:off x="4614336" y="20023667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201088</xdr:colOff>
      <xdr:row>101</xdr:row>
      <xdr:rowOff>31749</xdr:rowOff>
    </xdr:from>
    <xdr:to>
      <xdr:col>18</xdr:col>
      <xdr:colOff>211671</xdr:colOff>
      <xdr:row>101</xdr:row>
      <xdr:rowOff>179916</xdr:rowOff>
    </xdr:to>
    <xdr:sp macro="" textlink="">
      <xdr:nvSpPr>
        <xdr:cNvPr id="3151" name="Freeform 10707">
          <a:extLst>
            <a:ext uri="{FF2B5EF4-FFF2-40B4-BE49-F238E27FC236}">
              <a16:creationId xmlns:a16="http://schemas.microsoft.com/office/drawing/2014/main" id="{52BFBEE6-BC7E-41C3-A1ED-1019915175E5}"/>
            </a:ext>
          </a:extLst>
        </xdr:cNvPr>
        <xdr:cNvSpPr>
          <a:spLocks/>
        </xdr:cNvSpPr>
      </xdr:nvSpPr>
      <xdr:spPr bwMode="auto">
        <a:xfrm>
          <a:off x="5281088" y="20023666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126999</xdr:colOff>
      <xdr:row>101</xdr:row>
      <xdr:rowOff>31749</xdr:rowOff>
    </xdr:from>
    <xdr:to>
      <xdr:col>20</xdr:col>
      <xdr:colOff>222248</xdr:colOff>
      <xdr:row>101</xdr:row>
      <xdr:rowOff>179916</xdr:rowOff>
    </xdr:to>
    <xdr:sp macro="" textlink="">
      <xdr:nvSpPr>
        <xdr:cNvPr id="3271" name="Freeform 10707">
          <a:extLst>
            <a:ext uri="{FF2B5EF4-FFF2-40B4-BE49-F238E27FC236}">
              <a16:creationId xmlns:a16="http://schemas.microsoft.com/office/drawing/2014/main" id="{120071E9-9C1A-41AF-ABA4-C0859B4A69F8}"/>
            </a:ext>
          </a:extLst>
        </xdr:cNvPr>
        <xdr:cNvSpPr>
          <a:spLocks/>
        </xdr:cNvSpPr>
      </xdr:nvSpPr>
      <xdr:spPr bwMode="auto">
        <a:xfrm>
          <a:off x="5916082" y="20023666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137588</xdr:colOff>
      <xdr:row>101</xdr:row>
      <xdr:rowOff>21166</xdr:rowOff>
    </xdr:from>
    <xdr:to>
      <xdr:col>22</xdr:col>
      <xdr:colOff>232837</xdr:colOff>
      <xdr:row>101</xdr:row>
      <xdr:rowOff>169333</xdr:rowOff>
    </xdr:to>
    <xdr:sp macro="" textlink="">
      <xdr:nvSpPr>
        <xdr:cNvPr id="3272" name="Freeform 10707">
          <a:extLst>
            <a:ext uri="{FF2B5EF4-FFF2-40B4-BE49-F238E27FC236}">
              <a16:creationId xmlns:a16="http://schemas.microsoft.com/office/drawing/2014/main" id="{0D07DD03-4B32-4297-885D-B62E1049AC21}"/>
            </a:ext>
          </a:extLst>
        </xdr:cNvPr>
        <xdr:cNvSpPr>
          <a:spLocks/>
        </xdr:cNvSpPr>
      </xdr:nvSpPr>
      <xdr:spPr bwMode="auto">
        <a:xfrm>
          <a:off x="6551088" y="20013083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169336</xdr:colOff>
      <xdr:row>101</xdr:row>
      <xdr:rowOff>31749</xdr:rowOff>
    </xdr:from>
    <xdr:to>
      <xdr:col>24</xdr:col>
      <xdr:colOff>264586</xdr:colOff>
      <xdr:row>101</xdr:row>
      <xdr:rowOff>179916</xdr:rowOff>
    </xdr:to>
    <xdr:sp macro="" textlink="">
      <xdr:nvSpPr>
        <xdr:cNvPr id="3638" name="Freeform 10707">
          <a:extLst>
            <a:ext uri="{FF2B5EF4-FFF2-40B4-BE49-F238E27FC236}">
              <a16:creationId xmlns:a16="http://schemas.microsoft.com/office/drawing/2014/main" id="{B6E0B2BE-988A-42BB-BCDB-9409BDE1DD1A}"/>
            </a:ext>
          </a:extLst>
        </xdr:cNvPr>
        <xdr:cNvSpPr>
          <a:spLocks/>
        </xdr:cNvSpPr>
      </xdr:nvSpPr>
      <xdr:spPr bwMode="auto">
        <a:xfrm>
          <a:off x="7207253" y="20023666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95247</xdr:colOff>
      <xdr:row>36</xdr:row>
      <xdr:rowOff>158745</xdr:rowOff>
    </xdr:from>
    <xdr:to>
      <xdr:col>22</xdr:col>
      <xdr:colOff>236795</xdr:colOff>
      <xdr:row>37</xdr:row>
      <xdr:rowOff>138251</xdr:rowOff>
    </xdr:to>
    <xdr:sp macro="" textlink="">
      <xdr:nvSpPr>
        <xdr:cNvPr id="3639" name="6-Point Star 717">
          <a:extLst>
            <a:ext uri="{FF2B5EF4-FFF2-40B4-BE49-F238E27FC236}">
              <a16:creationId xmlns:a16="http://schemas.microsoft.com/office/drawing/2014/main" id="{FF7FF54F-B0A8-4CB5-8252-0AB44E99AE41}"/>
            </a:ext>
          </a:extLst>
        </xdr:cNvPr>
        <xdr:cNvSpPr/>
      </xdr:nvSpPr>
      <xdr:spPr>
        <a:xfrm>
          <a:off x="7133164" y="726016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105830</xdr:colOff>
      <xdr:row>36</xdr:row>
      <xdr:rowOff>169331</xdr:rowOff>
    </xdr:from>
    <xdr:to>
      <xdr:col>24</xdr:col>
      <xdr:colOff>247378</xdr:colOff>
      <xdr:row>37</xdr:row>
      <xdr:rowOff>148837</xdr:rowOff>
    </xdr:to>
    <xdr:sp macro="" textlink="">
      <xdr:nvSpPr>
        <xdr:cNvPr id="3640" name="6-Point Star 717">
          <a:extLst>
            <a:ext uri="{FF2B5EF4-FFF2-40B4-BE49-F238E27FC236}">
              <a16:creationId xmlns:a16="http://schemas.microsoft.com/office/drawing/2014/main" id="{D8AC4B20-FBA6-4BAA-9AC9-5E11D4D0B14F}"/>
            </a:ext>
          </a:extLst>
        </xdr:cNvPr>
        <xdr:cNvSpPr/>
      </xdr:nvSpPr>
      <xdr:spPr>
        <a:xfrm>
          <a:off x="7768163" y="727074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95247</xdr:colOff>
      <xdr:row>92</xdr:row>
      <xdr:rowOff>148168</xdr:rowOff>
    </xdr:from>
    <xdr:to>
      <xdr:col>12</xdr:col>
      <xdr:colOff>236795</xdr:colOff>
      <xdr:row>93</xdr:row>
      <xdr:rowOff>127674</xdr:rowOff>
    </xdr:to>
    <xdr:sp macro="" textlink="">
      <xdr:nvSpPr>
        <xdr:cNvPr id="3642" name="6-Point Star 717">
          <a:extLst>
            <a:ext uri="{FF2B5EF4-FFF2-40B4-BE49-F238E27FC236}">
              <a16:creationId xmlns:a16="http://schemas.microsoft.com/office/drawing/2014/main" id="{616A40BB-E8EA-4153-8426-40D24D7469F0}"/>
            </a:ext>
          </a:extLst>
        </xdr:cNvPr>
        <xdr:cNvSpPr/>
      </xdr:nvSpPr>
      <xdr:spPr>
        <a:xfrm>
          <a:off x="3926414" y="1836208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110067</xdr:colOff>
      <xdr:row>100</xdr:row>
      <xdr:rowOff>152401</xdr:rowOff>
    </xdr:from>
    <xdr:to>
      <xdr:col>12</xdr:col>
      <xdr:colOff>251615</xdr:colOff>
      <xdr:row>101</xdr:row>
      <xdr:rowOff>127673</xdr:rowOff>
    </xdr:to>
    <xdr:sp macro="" textlink="">
      <xdr:nvSpPr>
        <xdr:cNvPr id="3084" name="6-Point Star 717">
          <a:extLst>
            <a:ext uri="{FF2B5EF4-FFF2-40B4-BE49-F238E27FC236}">
              <a16:creationId xmlns:a16="http://schemas.microsoft.com/office/drawing/2014/main" id="{7971B26F-F1EB-4574-97A7-0C27090F6491}"/>
            </a:ext>
          </a:extLst>
        </xdr:cNvPr>
        <xdr:cNvSpPr/>
      </xdr:nvSpPr>
      <xdr:spPr>
        <a:xfrm>
          <a:off x="4047067" y="203369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110066</xdr:colOff>
      <xdr:row>100</xdr:row>
      <xdr:rowOff>127001</xdr:rowOff>
    </xdr:from>
    <xdr:to>
      <xdr:col>24</xdr:col>
      <xdr:colOff>251614</xdr:colOff>
      <xdr:row>101</xdr:row>
      <xdr:rowOff>102273</xdr:rowOff>
    </xdr:to>
    <xdr:sp macro="" textlink="">
      <xdr:nvSpPr>
        <xdr:cNvPr id="3643" name="6-Point Star 717">
          <a:extLst>
            <a:ext uri="{FF2B5EF4-FFF2-40B4-BE49-F238E27FC236}">
              <a16:creationId xmlns:a16="http://schemas.microsoft.com/office/drawing/2014/main" id="{99C72226-228D-4000-B890-1B34439C26C6}"/>
            </a:ext>
          </a:extLst>
        </xdr:cNvPr>
        <xdr:cNvSpPr/>
      </xdr:nvSpPr>
      <xdr:spPr>
        <a:xfrm>
          <a:off x="7992533" y="203115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100349</xdr:colOff>
      <xdr:row>100</xdr:row>
      <xdr:rowOff>93134</xdr:rowOff>
    </xdr:from>
    <xdr:to>
      <xdr:col>20</xdr:col>
      <xdr:colOff>241897</xdr:colOff>
      <xdr:row>101</xdr:row>
      <xdr:rowOff>68406</xdr:rowOff>
    </xdr:to>
    <xdr:sp macro="" textlink="">
      <xdr:nvSpPr>
        <xdr:cNvPr id="3644" name="6-Point Star 717">
          <a:extLst>
            <a:ext uri="{FF2B5EF4-FFF2-40B4-BE49-F238E27FC236}">
              <a16:creationId xmlns:a16="http://schemas.microsoft.com/office/drawing/2014/main" id="{76ECBFFB-49D3-4ECB-A454-A3DFDCADFF3E}"/>
            </a:ext>
          </a:extLst>
        </xdr:cNvPr>
        <xdr:cNvSpPr/>
      </xdr:nvSpPr>
      <xdr:spPr>
        <a:xfrm>
          <a:off x="6554022" y="20290022"/>
          <a:ext cx="141548" cy="16966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110069</xdr:colOff>
      <xdr:row>100</xdr:row>
      <xdr:rowOff>101600</xdr:rowOff>
    </xdr:from>
    <xdr:to>
      <xdr:col>14</xdr:col>
      <xdr:colOff>251617</xdr:colOff>
      <xdr:row>101</xdr:row>
      <xdr:rowOff>76872</xdr:rowOff>
    </xdr:to>
    <xdr:sp macro="" textlink="">
      <xdr:nvSpPr>
        <xdr:cNvPr id="3645" name="6-Point Star 717">
          <a:extLst>
            <a:ext uri="{FF2B5EF4-FFF2-40B4-BE49-F238E27FC236}">
              <a16:creationId xmlns:a16="http://schemas.microsoft.com/office/drawing/2014/main" id="{412DCE40-047F-4925-B459-37726C9DCFC3}"/>
            </a:ext>
          </a:extLst>
        </xdr:cNvPr>
        <xdr:cNvSpPr/>
      </xdr:nvSpPr>
      <xdr:spPr>
        <a:xfrm>
          <a:off x="4690536" y="2028613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124888</xdr:colOff>
      <xdr:row>100</xdr:row>
      <xdr:rowOff>110067</xdr:rowOff>
    </xdr:from>
    <xdr:to>
      <xdr:col>16</xdr:col>
      <xdr:colOff>266436</xdr:colOff>
      <xdr:row>101</xdr:row>
      <xdr:rowOff>85339</xdr:rowOff>
    </xdr:to>
    <xdr:sp macro="" textlink="">
      <xdr:nvSpPr>
        <xdr:cNvPr id="3646" name="6-Point Star 717">
          <a:extLst>
            <a:ext uri="{FF2B5EF4-FFF2-40B4-BE49-F238E27FC236}">
              <a16:creationId xmlns:a16="http://schemas.microsoft.com/office/drawing/2014/main" id="{BA2F013F-7DDE-4B70-A262-B88EECEB388B}"/>
            </a:ext>
          </a:extLst>
        </xdr:cNvPr>
        <xdr:cNvSpPr/>
      </xdr:nvSpPr>
      <xdr:spPr>
        <a:xfrm>
          <a:off x="5348821" y="202946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99095</xdr:colOff>
      <xdr:row>100</xdr:row>
      <xdr:rowOff>110067</xdr:rowOff>
    </xdr:from>
    <xdr:to>
      <xdr:col>18</xdr:col>
      <xdr:colOff>240643</xdr:colOff>
      <xdr:row>101</xdr:row>
      <xdr:rowOff>85339</xdr:rowOff>
    </xdr:to>
    <xdr:sp macro="" textlink="">
      <xdr:nvSpPr>
        <xdr:cNvPr id="3647" name="6-Point Star 717">
          <a:extLst>
            <a:ext uri="{FF2B5EF4-FFF2-40B4-BE49-F238E27FC236}">
              <a16:creationId xmlns:a16="http://schemas.microsoft.com/office/drawing/2014/main" id="{8B76CD03-BB1C-4858-8581-53C2CAB06D61}"/>
            </a:ext>
          </a:extLst>
        </xdr:cNvPr>
        <xdr:cNvSpPr/>
      </xdr:nvSpPr>
      <xdr:spPr>
        <a:xfrm>
          <a:off x="5930728" y="20306955"/>
          <a:ext cx="141548" cy="16966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124888</xdr:colOff>
      <xdr:row>100</xdr:row>
      <xdr:rowOff>82550</xdr:rowOff>
    </xdr:from>
    <xdr:to>
      <xdr:col>22</xdr:col>
      <xdr:colOff>266436</xdr:colOff>
      <xdr:row>101</xdr:row>
      <xdr:rowOff>57822</xdr:rowOff>
    </xdr:to>
    <xdr:sp macro="" textlink="">
      <xdr:nvSpPr>
        <xdr:cNvPr id="3648" name="6-Point Star 717">
          <a:extLst>
            <a:ext uri="{FF2B5EF4-FFF2-40B4-BE49-F238E27FC236}">
              <a16:creationId xmlns:a16="http://schemas.microsoft.com/office/drawing/2014/main" id="{5AD21782-848B-4662-8039-9F308F492352}"/>
            </a:ext>
          </a:extLst>
        </xdr:cNvPr>
        <xdr:cNvSpPr/>
      </xdr:nvSpPr>
      <xdr:spPr>
        <a:xfrm>
          <a:off x="7363888" y="2026708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88124</xdr:colOff>
      <xdr:row>44</xdr:row>
      <xdr:rowOff>175595</xdr:rowOff>
    </xdr:from>
    <xdr:to>
      <xdr:col>6</xdr:col>
      <xdr:colOff>229672</xdr:colOff>
      <xdr:row>45</xdr:row>
      <xdr:rowOff>155101</xdr:rowOff>
    </xdr:to>
    <xdr:sp macro="" textlink="">
      <xdr:nvSpPr>
        <xdr:cNvPr id="3649" name="6-Point Star 717">
          <a:extLst>
            <a:ext uri="{FF2B5EF4-FFF2-40B4-BE49-F238E27FC236}">
              <a16:creationId xmlns:a16="http://schemas.microsoft.com/office/drawing/2014/main" id="{7E47FFD2-E6EB-476E-B342-82BEEB127627}"/>
            </a:ext>
          </a:extLst>
        </xdr:cNvPr>
        <xdr:cNvSpPr/>
      </xdr:nvSpPr>
      <xdr:spPr>
        <a:xfrm>
          <a:off x="1886211" y="901051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99096</xdr:colOff>
      <xdr:row>44</xdr:row>
      <xdr:rowOff>173090</xdr:rowOff>
    </xdr:from>
    <xdr:to>
      <xdr:col>4</xdr:col>
      <xdr:colOff>240644</xdr:colOff>
      <xdr:row>45</xdr:row>
      <xdr:rowOff>152596</xdr:rowOff>
    </xdr:to>
    <xdr:sp macro="" textlink="">
      <xdr:nvSpPr>
        <xdr:cNvPr id="3656" name="6-Point Star 717">
          <a:extLst>
            <a:ext uri="{FF2B5EF4-FFF2-40B4-BE49-F238E27FC236}">
              <a16:creationId xmlns:a16="http://schemas.microsoft.com/office/drawing/2014/main" id="{001AEE96-B840-4C74-AE96-617022738031}"/>
            </a:ext>
          </a:extLst>
        </xdr:cNvPr>
        <xdr:cNvSpPr/>
      </xdr:nvSpPr>
      <xdr:spPr>
        <a:xfrm>
          <a:off x="1275142" y="900801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107562</xdr:colOff>
      <xdr:row>36</xdr:row>
      <xdr:rowOff>150195</xdr:rowOff>
    </xdr:from>
    <xdr:to>
      <xdr:col>44</xdr:col>
      <xdr:colOff>249110</xdr:colOff>
      <xdr:row>37</xdr:row>
      <xdr:rowOff>125468</xdr:rowOff>
    </xdr:to>
    <xdr:sp macro="" textlink="">
      <xdr:nvSpPr>
        <xdr:cNvPr id="3657" name="6-Point Star 717">
          <a:extLst>
            <a:ext uri="{FF2B5EF4-FFF2-40B4-BE49-F238E27FC236}">
              <a16:creationId xmlns:a16="http://schemas.microsoft.com/office/drawing/2014/main" id="{DA5E013F-FF8A-40FD-9F88-708BD16972DA}"/>
            </a:ext>
          </a:extLst>
        </xdr:cNvPr>
        <xdr:cNvSpPr/>
      </xdr:nvSpPr>
      <xdr:spPr>
        <a:xfrm>
          <a:off x="14152077" y="7371700"/>
          <a:ext cx="141548" cy="16966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91881</xdr:colOff>
      <xdr:row>44</xdr:row>
      <xdr:rowOff>165876</xdr:rowOff>
    </xdr:from>
    <xdr:to>
      <xdr:col>2</xdr:col>
      <xdr:colOff>233429</xdr:colOff>
      <xdr:row>45</xdr:row>
      <xdr:rowOff>141149</xdr:rowOff>
    </xdr:to>
    <xdr:sp macro="" textlink="">
      <xdr:nvSpPr>
        <xdr:cNvPr id="3658" name="6-Point Star 717">
          <a:extLst>
            <a:ext uri="{FF2B5EF4-FFF2-40B4-BE49-F238E27FC236}">
              <a16:creationId xmlns:a16="http://schemas.microsoft.com/office/drawing/2014/main" id="{CCC2F9FD-D10D-4087-B45B-7BDE2CC7E83F}"/>
            </a:ext>
          </a:extLst>
        </xdr:cNvPr>
        <xdr:cNvSpPr/>
      </xdr:nvSpPr>
      <xdr:spPr>
        <a:xfrm>
          <a:off x="616728" y="9000799"/>
          <a:ext cx="141548" cy="16966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169334</xdr:colOff>
      <xdr:row>111</xdr:row>
      <xdr:rowOff>118534</xdr:rowOff>
    </xdr:from>
    <xdr:to>
      <xdr:col>12</xdr:col>
      <xdr:colOff>233179</xdr:colOff>
      <xdr:row>112</xdr:row>
      <xdr:rowOff>154866</xdr:rowOff>
    </xdr:to>
    <xdr:cxnSp macro="">
      <xdr:nvCxnSpPr>
        <xdr:cNvPr id="3661" name="Elbow Connector 55">
          <a:extLst>
            <a:ext uri="{FF2B5EF4-FFF2-40B4-BE49-F238E27FC236}">
              <a16:creationId xmlns:a16="http://schemas.microsoft.com/office/drawing/2014/main" id="{6AF3FB75-D227-491B-956A-91002FD3BD12}"/>
            </a:ext>
          </a:extLst>
        </xdr:cNvPr>
        <xdr:cNvCxnSpPr/>
      </xdr:nvCxnSpPr>
      <xdr:spPr>
        <a:xfrm rot="16200000" flipH="1">
          <a:off x="3993091" y="22617644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135468</xdr:colOff>
      <xdr:row>111</xdr:row>
      <xdr:rowOff>93134</xdr:rowOff>
    </xdr:from>
    <xdr:to>
      <xdr:col>14</xdr:col>
      <xdr:colOff>199313</xdr:colOff>
      <xdr:row>112</xdr:row>
      <xdr:rowOff>129466</xdr:rowOff>
    </xdr:to>
    <xdr:cxnSp macro="">
      <xdr:nvCxnSpPr>
        <xdr:cNvPr id="3663" name="Elbow Connector 55">
          <a:extLst>
            <a:ext uri="{FF2B5EF4-FFF2-40B4-BE49-F238E27FC236}">
              <a16:creationId xmlns:a16="http://schemas.microsoft.com/office/drawing/2014/main" id="{51742D0E-7077-4FEE-A953-E297D7FA95AE}"/>
            </a:ext>
          </a:extLst>
        </xdr:cNvPr>
        <xdr:cNvCxnSpPr/>
      </xdr:nvCxnSpPr>
      <xdr:spPr>
        <a:xfrm rot="16200000" flipH="1">
          <a:off x="4602692" y="22592244"/>
          <a:ext cx="290332" cy="63845"/>
        </a:xfrm>
        <a:prstGeom prst="bentConnector3">
          <a:avLst>
            <a:gd name="adj1" fmla="val 58749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143934</xdr:colOff>
      <xdr:row>111</xdr:row>
      <xdr:rowOff>110067</xdr:rowOff>
    </xdr:from>
    <xdr:to>
      <xdr:col>16</xdr:col>
      <xdr:colOff>207779</xdr:colOff>
      <xdr:row>112</xdr:row>
      <xdr:rowOff>146399</xdr:rowOff>
    </xdr:to>
    <xdr:cxnSp macro="">
      <xdr:nvCxnSpPr>
        <xdr:cNvPr id="3665" name="Elbow Connector 55">
          <a:extLst>
            <a:ext uri="{FF2B5EF4-FFF2-40B4-BE49-F238E27FC236}">
              <a16:creationId xmlns:a16="http://schemas.microsoft.com/office/drawing/2014/main" id="{4389A375-7769-41EE-86EC-88DBD0A4DA93}"/>
            </a:ext>
          </a:extLst>
        </xdr:cNvPr>
        <xdr:cNvCxnSpPr/>
      </xdr:nvCxnSpPr>
      <xdr:spPr>
        <a:xfrm rot="16200000" flipH="1">
          <a:off x="5254624" y="22609177"/>
          <a:ext cx="290332" cy="63845"/>
        </a:xfrm>
        <a:prstGeom prst="bentConnector3">
          <a:avLst>
            <a:gd name="adj1" fmla="val 61665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91881</xdr:colOff>
      <xdr:row>100</xdr:row>
      <xdr:rowOff>135467</xdr:rowOff>
    </xdr:from>
    <xdr:to>
      <xdr:col>28</xdr:col>
      <xdr:colOff>233429</xdr:colOff>
      <xdr:row>101</xdr:row>
      <xdr:rowOff>110739</xdr:rowOff>
    </xdr:to>
    <xdr:sp macro="" textlink="">
      <xdr:nvSpPr>
        <xdr:cNvPr id="3662" name="6-Point Star 717">
          <a:extLst>
            <a:ext uri="{FF2B5EF4-FFF2-40B4-BE49-F238E27FC236}">
              <a16:creationId xmlns:a16="http://schemas.microsoft.com/office/drawing/2014/main" id="{5C389F8B-1870-41C9-B511-7705C8996F8A}"/>
            </a:ext>
          </a:extLst>
        </xdr:cNvPr>
        <xdr:cNvSpPr/>
      </xdr:nvSpPr>
      <xdr:spPr>
        <a:xfrm>
          <a:off x="9062876" y="20332355"/>
          <a:ext cx="141548" cy="16966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118533</xdr:colOff>
      <xdr:row>111</xdr:row>
      <xdr:rowOff>25400</xdr:rowOff>
    </xdr:from>
    <xdr:to>
      <xdr:col>18</xdr:col>
      <xdr:colOff>213784</xdr:colOff>
      <xdr:row>112</xdr:row>
      <xdr:rowOff>124537</xdr:rowOff>
    </xdr:to>
    <xdr:cxnSp macro="">
      <xdr:nvCxnSpPr>
        <xdr:cNvPr id="3664" name="Elbow Connector 55">
          <a:extLst>
            <a:ext uri="{FF2B5EF4-FFF2-40B4-BE49-F238E27FC236}">
              <a16:creationId xmlns:a16="http://schemas.microsoft.com/office/drawing/2014/main" id="{A8019E57-72DF-4EA9-BF7A-76903E2E2C24}"/>
            </a:ext>
          </a:extLst>
        </xdr:cNvPr>
        <xdr:cNvCxnSpPr/>
      </xdr:nvCxnSpPr>
      <xdr:spPr>
        <a:xfrm rot="16200000" flipH="1">
          <a:off x="5941657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160866</xdr:colOff>
      <xdr:row>111</xdr:row>
      <xdr:rowOff>25400</xdr:rowOff>
    </xdr:from>
    <xdr:to>
      <xdr:col>22</xdr:col>
      <xdr:colOff>256117</xdr:colOff>
      <xdr:row>112</xdr:row>
      <xdr:rowOff>124537</xdr:rowOff>
    </xdr:to>
    <xdr:cxnSp macro="">
      <xdr:nvCxnSpPr>
        <xdr:cNvPr id="3666" name="Elbow Connector 55">
          <a:extLst>
            <a:ext uri="{FF2B5EF4-FFF2-40B4-BE49-F238E27FC236}">
              <a16:creationId xmlns:a16="http://schemas.microsoft.com/office/drawing/2014/main" id="{47DAA7D5-25E7-4AE9-A40A-B99F2B846CB5}"/>
            </a:ext>
          </a:extLst>
        </xdr:cNvPr>
        <xdr:cNvCxnSpPr/>
      </xdr:nvCxnSpPr>
      <xdr:spPr>
        <a:xfrm rot="16200000" flipH="1">
          <a:off x="7270923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111</xdr:row>
      <xdr:rowOff>16934</xdr:rowOff>
    </xdr:from>
    <xdr:to>
      <xdr:col>24</xdr:col>
      <xdr:colOff>247651</xdr:colOff>
      <xdr:row>112</xdr:row>
      <xdr:rowOff>116071</xdr:rowOff>
    </xdr:to>
    <xdr:cxnSp macro="">
      <xdr:nvCxnSpPr>
        <xdr:cNvPr id="3667" name="Elbow Connector 55">
          <a:extLst>
            <a:ext uri="{FF2B5EF4-FFF2-40B4-BE49-F238E27FC236}">
              <a16:creationId xmlns:a16="http://schemas.microsoft.com/office/drawing/2014/main" id="{8BF5E7B6-4318-4029-9688-A158B82AD8C5}"/>
            </a:ext>
          </a:extLst>
        </xdr:cNvPr>
        <xdr:cNvCxnSpPr/>
      </xdr:nvCxnSpPr>
      <xdr:spPr>
        <a:xfrm rot="16200000" flipH="1">
          <a:off x="7905924" y="225317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160867</xdr:colOff>
      <xdr:row>111</xdr:row>
      <xdr:rowOff>16933</xdr:rowOff>
    </xdr:from>
    <xdr:to>
      <xdr:col>26</xdr:col>
      <xdr:colOff>256118</xdr:colOff>
      <xdr:row>112</xdr:row>
      <xdr:rowOff>116070</xdr:rowOff>
    </xdr:to>
    <xdr:cxnSp macro="">
      <xdr:nvCxnSpPr>
        <xdr:cNvPr id="3668" name="Elbow Connector 55">
          <a:extLst>
            <a:ext uri="{FF2B5EF4-FFF2-40B4-BE49-F238E27FC236}">
              <a16:creationId xmlns:a16="http://schemas.microsoft.com/office/drawing/2014/main" id="{C24E953E-31E2-415C-A603-C000E44C16E7}"/>
            </a:ext>
          </a:extLst>
        </xdr:cNvPr>
        <xdr:cNvCxnSpPr/>
      </xdr:nvCxnSpPr>
      <xdr:spPr>
        <a:xfrm rot="16200000" flipH="1">
          <a:off x="8557857" y="22531743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135467</xdr:colOff>
      <xdr:row>111</xdr:row>
      <xdr:rowOff>42334</xdr:rowOff>
    </xdr:from>
    <xdr:to>
      <xdr:col>28</xdr:col>
      <xdr:colOff>230718</xdr:colOff>
      <xdr:row>112</xdr:row>
      <xdr:rowOff>141471</xdr:rowOff>
    </xdr:to>
    <xdr:cxnSp macro="">
      <xdr:nvCxnSpPr>
        <xdr:cNvPr id="3669" name="Elbow Connector 55">
          <a:extLst>
            <a:ext uri="{FF2B5EF4-FFF2-40B4-BE49-F238E27FC236}">
              <a16:creationId xmlns:a16="http://schemas.microsoft.com/office/drawing/2014/main" id="{6B0E40C2-3246-4693-B9F0-B0F6BC0C1312}"/>
            </a:ext>
          </a:extLst>
        </xdr:cNvPr>
        <xdr:cNvCxnSpPr/>
      </xdr:nvCxnSpPr>
      <xdr:spPr>
        <a:xfrm rot="16200000" flipH="1">
          <a:off x="9201324" y="225571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186268</xdr:colOff>
      <xdr:row>111</xdr:row>
      <xdr:rowOff>110068</xdr:rowOff>
    </xdr:from>
    <xdr:to>
      <xdr:col>44</xdr:col>
      <xdr:colOff>250113</xdr:colOff>
      <xdr:row>112</xdr:row>
      <xdr:rowOff>146400</xdr:rowOff>
    </xdr:to>
    <xdr:cxnSp macro="">
      <xdr:nvCxnSpPr>
        <xdr:cNvPr id="3670" name="Elbow Connector 55">
          <a:extLst>
            <a:ext uri="{FF2B5EF4-FFF2-40B4-BE49-F238E27FC236}">
              <a16:creationId xmlns:a16="http://schemas.microsoft.com/office/drawing/2014/main" id="{E98A66A3-3B72-42E2-8D6E-70F72FF4B228}"/>
            </a:ext>
          </a:extLst>
        </xdr:cNvPr>
        <xdr:cNvCxnSpPr/>
      </xdr:nvCxnSpPr>
      <xdr:spPr>
        <a:xfrm rot="16200000" flipH="1">
          <a:off x="14601825" y="22609178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135468</xdr:colOff>
      <xdr:row>119</xdr:row>
      <xdr:rowOff>118535</xdr:rowOff>
    </xdr:from>
    <xdr:to>
      <xdr:col>2</xdr:col>
      <xdr:colOff>199313</xdr:colOff>
      <xdr:row>120</xdr:row>
      <xdr:rowOff>154867</xdr:rowOff>
    </xdr:to>
    <xdr:cxnSp macro="">
      <xdr:nvCxnSpPr>
        <xdr:cNvPr id="3671" name="Elbow Connector 55">
          <a:extLst>
            <a:ext uri="{FF2B5EF4-FFF2-40B4-BE49-F238E27FC236}">
              <a16:creationId xmlns:a16="http://schemas.microsoft.com/office/drawing/2014/main" id="{ADDAEEAA-61D2-48FB-98E6-9F24F94E5AF5}"/>
            </a:ext>
          </a:extLst>
        </xdr:cNvPr>
        <xdr:cNvCxnSpPr/>
      </xdr:nvCxnSpPr>
      <xdr:spPr>
        <a:xfrm rot="16200000" flipH="1">
          <a:off x="564092" y="24234778"/>
          <a:ext cx="290332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169334</xdr:colOff>
      <xdr:row>101</xdr:row>
      <xdr:rowOff>76200</xdr:rowOff>
    </xdr:from>
    <xdr:to>
      <xdr:col>30</xdr:col>
      <xdr:colOff>186267</xdr:colOff>
      <xdr:row>102</xdr:row>
      <xdr:rowOff>50800</xdr:rowOff>
    </xdr:to>
    <xdr:sp macro="" textlink="">
      <xdr:nvSpPr>
        <xdr:cNvPr id="3673" name="Freeform 10707">
          <a:extLst>
            <a:ext uri="{FF2B5EF4-FFF2-40B4-BE49-F238E27FC236}">
              <a16:creationId xmlns:a16="http://schemas.microsoft.com/office/drawing/2014/main" id="{A85BF39F-E150-45E4-8821-A91495828699}"/>
            </a:ext>
          </a:extLst>
        </xdr:cNvPr>
        <xdr:cNvSpPr>
          <a:spLocks/>
        </xdr:cNvSpPr>
      </xdr:nvSpPr>
      <xdr:spPr bwMode="auto">
        <a:xfrm>
          <a:off x="9364134" y="20455467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177801</xdr:colOff>
      <xdr:row>101</xdr:row>
      <xdr:rowOff>67733</xdr:rowOff>
    </xdr:from>
    <xdr:to>
      <xdr:col>32</xdr:col>
      <xdr:colOff>169335</xdr:colOff>
      <xdr:row>102</xdr:row>
      <xdr:rowOff>42333</xdr:rowOff>
    </xdr:to>
    <xdr:sp macro="" textlink="">
      <xdr:nvSpPr>
        <xdr:cNvPr id="3674" name="Freeform 10707">
          <a:extLst>
            <a:ext uri="{FF2B5EF4-FFF2-40B4-BE49-F238E27FC236}">
              <a16:creationId xmlns:a16="http://schemas.microsoft.com/office/drawing/2014/main" id="{1AA81175-7B9D-496B-92CF-722CFD0B4325}"/>
            </a:ext>
          </a:extLst>
        </xdr:cNvPr>
        <xdr:cNvSpPr>
          <a:spLocks/>
        </xdr:cNvSpPr>
      </xdr:nvSpPr>
      <xdr:spPr bwMode="auto">
        <a:xfrm>
          <a:off x="10016068" y="20447000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186267</xdr:colOff>
      <xdr:row>101</xdr:row>
      <xdr:rowOff>50800</xdr:rowOff>
    </xdr:from>
    <xdr:to>
      <xdr:col>34</xdr:col>
      <xdr:colOff>203200</xdr:colOff>
      <xdr:row>102</xdr:row>
      <xdr:rowOff>42333</xdr:rowOff>
    </xdr:to>
    <xdr:sp macro="" textlink="">
      <xdr:nvSpPr>
        <xdr:cNvPr id="3675" name="Freeform 10707">
          <a:extLst>
            <a:ext uri="{FF2B5EF4-FFF2-40B4-BE49-F238E27FC236}">
              <a16:creationId xmlns:a16="http://schemas.microsoft.com/office/drawing/2014/main" id="{CD04D76F-B705-4EC0-9C01-4210BA41A504}"/>
            </a:ext>
          </a:extLst>
        </xdr:cNvPr>
        <xdr:cNvSpPr>
          <a:spLocks/>
        </xdr:cNvSpPr>
      </xdr:nvSpPr>
      <xdr:spPr bwMode="auto">
        <a:xfrm>
          <a:off x="10693400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186267</xdr:colOff>
      <xdr:row>101</xdr:row>
      <xdr:rowOff>50800</xdr:rowOff>
    </xdr:from>
    <xdr:to>
      <xdr:col>36</xdr:col>
      <xdr:colOff>203200</xdr:colOff>
      <xdr:row>102</xdr:row>
      <xdr:rowOff>42333</xdr:rowOff>
    </xdr:to>
    <xdr:sp macro="" textlink="">
      <xdr:nvSpPr>
        <xdr:cNvPr id="3676" name="Freeform 10707">
          <a:extLst>
            <a:ext uri="{FF2B5EF4-FFF2-40B4-BE49-F238E27FC236}">
              <a16:creationId xmlns:a16="http://schemas.microsoft.com/office/drawing/2014/main" id="{A226C299-193F-41E6-922E-C61C3D8D625A}"/>
            </a:ext>
          </a:extLst>
        </xdr:cNvPr>
        <xdr:cNvSpPr>
          <a:spLocks/>
        </xdr:cNvSpPr>
      </xdr:nvSpPr>
      <xdr:spPr bwMode="auto">
        <a:xfrm>
          <a:off x="11336867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220133</xdr:colOff>
      <xdr:row>101</xdr:row>
      <xdr:rowOff>50800</xdr:rowOff>
    </xdr:from>
    <xdr:to>
      <xdr:col>38</xdr:col>
      <xdr:colOff>194733</xdr:colOff>
      <xdr:row>102</xdr:row>
      <xdr:rowOff>25400</xdr:rowOff>
    </xdr:to>
    <xdr:sp macro="" textlink="">
      <xdr:nvSpPr>
        <xdr:cNvPr id="3677" name="Freeform 10707">
          <a:extLst>
            <a:ext uri="{FF2B5EF4-FFF2-40B4-BE49-F238E27FC236}">
              <a16:creationId xmlns:a16="http://schemas.microsoft.com/office/drawing/2014/main" id="{805061A4-20E7-4D7F-878C-52073750A06C}"/>
            </a:ext>
          </a:extLst>
        </xdr:cNvPr>
        <xdr:cNvSpPr>
          <a:spLocks/>
        </xdr:cNvSpPr>
      </xdr:nvSpPr>
      <xdr:spPr bwMode="auto">
        <a:xfrm>
          <a:off x="12014200" y="20430067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177801</xdr:colOff>
      <xdr:row>101</xdr:row>
      <xdr:rowOff>50800</xdr:rowOff>
    </xdr:from>
    <xdr:to>
      <xdr:col>40</xdr:col>
      <xdr:colOff>194735</xdr:colOff>
      <xdr:row>102</xdr:row>
      <xdr:rowOff>16933</xdr:rowOff>
    </xdr:to>
    <xdr:sp macro="" textlink="">
      <xdr:nvSpPr>
        <xdr:cNvPr id="3678" name="Freeform 10707">
          <a:extLst>
            <a:ext uri="{FF2B5EF4-FFF2-40B4-BE49-F238E27FC236}">
              <a16:creationId xmlns:a16="http://schemas.microsoft.com/office/drawing/2014/main" id="{BCB5AFDB-9CEC-443A-AA1A-4EB2FC19EBD6}"/>
            </a:ext>
          </a:extLst>
        </xdr:cNvPr>
        <xdr:cNvSpPr>
          <a:spLocks/>
        </xdr:cNvSpPr>
      </xdr:nvSpPr>
      <xdr:spPr bwMode="auto">
        <a:xfrm>
          <a:off x="12657668" y="20430067"/>
          <a:ext cx="660400" cy="1608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186268</xdr:colOff>
      <xdr:row>101</xdr:row>
      <xdr:rowOff>50800</xdr:rowOff>
    </xdr:from>
    <xdr:to>
      <xdr:col>42</xdr:col>
      <xdr:colOff>203201</xdr:colOff>
      <xdr:row>102</xdr:row>
      <xdr:rowOff>16932</xdr:rowOff>
    </xdr:to>
    <xdr:sp macro="" textlink="">
      <xdr:nvSpPr>
        <xdr:cNvPr id="3679" name="Freeform 10707">
          <a:extLst>
            <a:ext uri="{FF2B5EF4-FFF2-40B4-BE49-F238E27FC236}">
              <a16:creationId xmlns:a16="http://schemas.microsoft.com/office/drawing/2014/main" id="{F7EA05C1-6E1F-4D0D-B333-A67905DBF353}"/>
            </a:ext>
          </a:extLst>
        </xdr:cNvPr>
        <xdr:cNvSpPr>
          <a:spLocks/>
        </xdr:cNvSpPr>
      </xdr:nvSpPr>
      <xdr:spPr bwMode="auto">
        <a:xfrm>
          <a:off x="13309601" y="20430067"/>
          <a:ext cx="660400" cy="1608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194733</xdr:colOff>
      <xdr:row>101</xdr:row>
      <xdr:rowOff>50799</xdr:rowOff>
    </xdr:from>
    <xdr:to>
      <xdr:col>44</xdr:col>
      <xdr:colOff>194732</xdr:colOff>
      <xdr:row>102</xdr:row>
      <xdr:rowOff>25400</xdr:rowOff>
    </xdr:to>
    <xdr:sp macro="" textlink="">
      <xdr:nvSpPr>
        <xdr:cNvPr id="3680" name="Freeform 10707">
          <a:extLst>
            <a:ext uri="{FF2B5EF4-FFF2-40B4-BE49-F238E27FC236}">
              <a16:creationId xmlns:a16="http://schemas.microsoft.com/office/drawing/2014/main" id="{6E503F8E-85EB-42AF-B7AF-AD7A9C5A8E5D}"/>
            </a:ext>
          </a:extLst>
        </xdr:cNvPr>
        <xdr:cNvSpPr>
          <a:spLocks/>
        </xdr:cNvSpPr>
      </xdr:nvSpPr>
      <xdr:spPr bwMode="auto">
        <a:xfrm>
          <a:off x="13961533" y="20430066"/>
          <a:ext cx="761999" cy="16933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194734</xdr:colOff>
      <xdr:row>101</xdr:row>
      <xdr:rowOff>67732</xdr:rowOff>
    </xdr:from>
    <xdr:to>
      <xdr:col>45</xdr:col>
      <xdr:colOff>287868</xdr:colOff>
      <xdr:row>101</xdr:row>
      <xdr:rowOff>186265</xdr:rowOff>
    </xdr:to>
    <xdr:sp macro="" textlink="">
      <xdr:nvSpPr>
        <xdr:cNvPr id="3681" name="Freeform 10707">
          <a:extLst>
            <a:ext uri="{FF2B5EF4-FFF2-40B4-BE49-F238E27FC236}">
              <a16:creationId xmlns:a16="http://schemas.microsoft.com/office/drawing/2014/main" id="{BEE9EEE9-CFEE-4E57-BF35-601134E9F64B}"/>
            </a:ext>
          </a:extLst>
        </xdr:cNvPr>
        <xdr:cNvSpPr>
          <a:spLocks/>
        </xdr:cNvSpPr>
      </xdr:nvSpPr>
      <xdr:spPr bwMode="auto">
        <a:xfrm>
          <a:off x="14723534" y="20446999"/>
          <a:ext cx="474134" cy="1185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25401</xdr:colOff>
      <xdr:row>109</xdr:row>
      <xdr:rowOff>64347</xdr:rowOff>
    </xdr:from>
    <xdr:to>
      <xdr:col>2</xdr:col>
      <xdr:colOff>160867</xdr:colOff>
      <xdr:row>109</xdr:row>
      <xdr:rowOff>177800</xdr:rowOff>
    </xdr:to>
    <xdr:sp macro="" textlink="">
      <xdr:nvSpPr>
        <xdr:cNvPr id="3682" name="Freeform 10707">
          <a:extLst>
            <a:ext uri="{FF2B5EF4-FFF2-40B4-BE49-F238E27FC236}">
              <a16:creationId xmlns:a16="http://schemas.microsoft.com/office/drawing/2014/main" id="{69F09843-A36F-43D1-ACD0-565B0B108019}"/>
            </a:ext>
          </a:extLst>
        </xdr:cNvPr>
        <xdr:cNvSpPr>
          <a:spLocks/>
        </xdr:cNvSpPr>
      </xdr:nvSpPr>
      <xdr:spPr bwMode="auto">
        <a:xfrm>
          <a:off x="270934" y="22060747"/>
          <a:ext cx="431800" cy="1134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106101</xdr:colOff>
      <xdr:row>119</xdr:row>
      <xdr:rowOff>96455</xdr:rowOff>
    </xdr:from>
    <xdr:to>
      <xdr:col>4</xdr:col>
      <xdr:colOff>169946</xdr:colOff>
      <xdr:row>120</xdr:row>
      <xdr:rowOff>132787</xdr:rowOff>
    </xdr:to>
    <xdr:cxnSp macro="">
      <xdr:nvCxnSpPr>
        <xdr:cNvPr id="3685" name="Elbow Connector 55">
          <a:extLst>
            <a:ext uri="{FF2B5EF4-FFF2-40B4-BE49-F238E27FC236}">
              <a16:creationId xmlns:a16="http://schemas.microsoft.com/office/drawing/2014/main" id="{A6FE2CCF-14D1-4D2F-AB80-5454719510C9}"/>
            </a:ext>
          </a:extLst>
        </xdr:cNvPr>
        <xdr:cNvCxnSpPr/>
      </xdr:nvCxnSpPr>
      <xdr:spPr>
        <a:xfrm rot="16200000" flipH="1">
          <a:off x="1200161" y="23984420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154329</xdr:colOff>
      <xdr:row>119</xdr:row>
      <xdr:rowOff>86810</xdr:rowOff>
    </xdr:from>
    <xdr:to>
      <xdr:col>6</xdr:col>
      <xdr:colOff>218174</xdr:colOff>
      <xdr:row>120</xdr:row>
      <xdr:rowOff>123142</xdr:rowOff>
    </xdr:to>
    <xdr:cxnSp macro="">
      <xdr:nvCxnSpPr>
        <xdr:cNvPr id="3686" name="Elbow Connector 55">
          <a:extLst>
            <a:ext uri="{FF2B5EF4-FFF2-40B4-BE49-F238E27FC236}">
              <a16:creationId xmlns:a16="http://schemas.microsoft.com/office/drawing/2014/main" id="{8FBDBBF1-D011-4190-9B5F-90F0C7CFE29C}"/>
            </a:ext>
          </a:extLst>
        </xdr:cNvPr>
        <xdr:cNvCxnSpPr/>
      </xdr:nvCxnSpPr>
      <xdr:spPr>
        <a:xfrm rot="16200000" flipH="1">
          <a:off x="1894642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163974</xdr:colOff>
      <xdr:row>119</xdr:row>
      <xdr:rowOff>106101</xdr:rowOff>
    </xdr:from>
    <xdr:to>
      <xdr:col>8</xdr:col>
      <xdr:colOff>227819</xdr:colOff>
      <xdr:row>120</xdr:row>
      <xdr:rowOff>142433</xdr:rowOff>
    </xdr:to>
    <xdr:cxnSp macro="">
      <xdr:nvCxnSpPr>
        <xdr:cNvPr id="3687" name="Elbow Connector 55">
          <a:extLst>
            <a:ext uri="{FF2B5EF4-FFF2-40B4-BE49-F238E27FC236}">
              <a16:creationId xmlns:a16="http://schemas.microsoft.com/office/drawing/2014/main" id="{D62EB035-77A6-4164-8C2E-1097F9774932}"/>
            </a:ext>
          </a:extLst>
        </xdr:cNvPr>
        <xdr:cNvCxnSpPr/>
      </xdr:nvCxnSpPr>
      <xdr:spPr>
        <a:xfrm rot="16200000" flipH="1">
          <a:off x="2569832" y="23994066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144683</xdr:colOff>
      <xdr:row>119</xdr:row>
      <xdr:rowOff>86810</xdr:rowOff>
    </xdr:from>
    <xdr:to>
      <xdr:col>10</xdr:col>
      <xdr:colOff>208528</xdr:colOff>
      <xdr:row>120</xdr:row>
      <xdr:rowOff>123142</xdr:rowOff>
    </xdr:to>
    <xdr:cxnSp macro="">
      <xdr:nvCxnSpPr>
        <xdr:cNvPr id="3688" name="Elbow Connector 55">
          <a:extLst>
            <a:ext uri="{FF2B5EF4-FFF2-40B4-BE49-F238E27FC236}">
              <a16:creationId xmlns:a16="http://schemas.microsoft.com/office/drawing/2014/main" id="{667AB8B6-7B22-4BC8-8EB7-BE7C10A266F5}"/>
            </a:ext>
          </a:extLst>
        </xdr:cNvPr>
        <xdr:cNvCxnSpPr/>
      </xdr:nvCxnSpPr>
      <xdr:spPr>
        <a:xfrm rot="16200000" flipH="1">
          <a:off x="3302895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115747</xdr:colOff>
      <xdr:row>119</xdr:row>
      <xdr:rowOff>86810</xdr:rowOff>
    </xdr:from>
    <xdr:to>
      <xdr:col>14</xdr:col>
      <xdr:colOff>191555</xdr:colOff>
      <xdr:row>120</xdr:row>
      <xdr:rowOff>137347</xdr:rowOff>
    </xdr:to>
    <xdr:cxnSp macro="">
      <xdr:nvCxnSpPr>
        <xdr:cNvPr id="3699" name="Elbow Connector 55">
          <a:extLst>
            <a:ext uri="{FF2B5EF4-FFF2-40B4-BE49-F238E27FC236}">
              <a16:creationId xmlns:a16="http://schemas.microsoft.com/office/drawing/2014/main" id="{DFFA2B93-F1A4-4837-BC51-B14311FBBE77}"/>
            </a:ext>
          </a:extLst>
        </xdr:cNvPr>
        <xdr:cNvCxnSpPr/>
      </xdr:nvCxnSpPr>
      <xdr:spPr>
        <a:xfrm rot="16200000" flipH="1">
          <a:off x="4594281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135038</xdr:colOff>
      <xdr:row>119</xdr:row>
      <xdr:rowOff>77164</xdr:rowOff>
    </xdr:from>
    <xdr:to>
      <xdr:col>16</xdr:col>
      <xdr:colOff>210846</xdr:colOff>
      <xdr:row>120</xdr:row>
      <xdr:rowOff>127701</xdr:rowOff>
    </xdr:to>
    <xdr:cxnSp macro="">
      <xdr:nvCxnSpPr>
        <xdr:cNvPr id="3700" name="Elbow Connector 55">
          <a:extLst>
            <a:ext uri="{FF2B5EF4-FFF2-40B4-BE49-F238E27FC236}">
              <a16:creationId xmlns:a16="http://schemas.microsoft.com/office/drawing/2014/main" id="{FCDAB8B4-9E41-4DAF-84F2-4F7FE21B99EB}"/>
            </a:ext>
          </a:extLst>
        </xdr:cNvPr>
        <xdr:cNvCxnSpPr/>
      </xdr:nvCxnSpPr>
      <xdr:spPr>
        <a:xfrm rot="16200000" flipH="1">
          <a:off x="5259825" y="23966250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115746</xdr:colOff>
      <xdr:row>119</xdr:row>
      <xdr:rowOff>86810</xdr:rowOff>
    </xdr:from>
    <xdr:to>
      <xdr:col>18</xdr:col>
      <xdr:colOff>191554</xdr:colOff>
      <xdr:row>120</xdr:row>
      <xdr:rowOff>137347</xdr:rowOff>
    </xdr:to>
    <xdr:cxnSp macro="">
      <xdr:nvCxnSpPr>
        <xdr:cNvPr id="3701" name="Elbow Connector 55">
          <a:extLst>
            <a:ext uri="{FF2B5EF4-FFF2-40B4-BE49-F238E27FC236}">
              <a16:creationId xmlns:a16="http://schemas.microsoft.com/office/drawing/2014/main" id="{6875A63E-E132-4FD9-99AD-F86766BFAF9D}"/>
            </a:ext>
          </a:extLst>
        </xdr:cNvPr>
        <xdr:cNvCxnSpPr/>
      </xdr:nvCxnSpPr>
      <xdr:spPr>
        <a:xfrm rot="16200000" flipH="1">
          <a:off x="5973597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119</xdr:row>
      <xdr:rowOff>67520</xdr:rowOff>
    </xdr:from>
    <xdr:to>
      <xdr:col>20</xdr:col>
      <xdr:colOff>239783</xdr:colOff>
      <xdr:row>120</xdr:row>
      <xdr:rowOff>118057</xdr:rowOff>
    </xdr:to>
    <xdr:cxnSp macro="">
      <xdr:nvCxnSpPr>
        <xdr:cNvPr id="3706" name="Elbow Connector 55">
          <a:extLst>
            <a:ext uri="{FF2B5EF4-FFF2-40B4-BE49-F238E27FC236}">
              <a16:creationId xmlns:a16="http://schemas.microsoft.com/office/drawing/2014/main" id="{8BD11CAF-2628-47D9-8EF0-74F7A4ECE67A}"/>
            </a:ext>
          </a:extLst>
        </xdr:cNvPr>
        <xdr:cNvCxnSpPr/>
      </xdr:nvCxnSpPr>
      <xdr:spPr>
        <a:xfrm rot="16200000" flipH="1">
          <a:off x="6668079" y="2395660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125392</xdr:colOff>
      <xdr:row>119</xdr:row>
      <xdr:rowOff>48228</xdr:rowOff>
    </xdr:from>
    <xdr:to>
      <xdr:col>26</xdr:col>
      <xdr:colOff>220643</xdr:colOff>
      <xdr:row>120</xdr:row>
      <xdr:rowOff>147366</xdr:rowOff>
    </xdr:to>
    <xdr:cxnSp macro="">
      <xdr:nvCxnSpPr>
        <xdr:cNvPr id="3641" name="Elbow Connector 55">
          <a:extLst>
            <a:ext uri="{FF2B5EF4-FFF2-40B4-BE49-F238E27FC236}">
              <a16:creationId xmlns:a16="http://schemas.microsoft.com/office/drawing/2014/main" id="{0FBE379E-5063-4712-90E4-82498D9D1FBC}"/>
            </a:ext>
          </a:extLst>
        </xdr:cNvPr>
        <xdr:cNvCxnSpPr/>
      </xdr:nvCxnSpPr>
      <xdr:spPr>
        <a:xfrm rot="16200000" flipH="1">
          <a:off x="8553676" y="23951893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144683</xdr:colOff>
      <xdr:row>119</xdr:row>
      <xdr:rowOff>67519</xdr:rowOff>
    </xdr:from>
    <xdr:to>
      <xdr:col>28</xdr:col>
      <xdr:colOff>239934</xdr:colOff>
      <xdr:row>120</xdr:row>
      <xdr:rowOff>166657</xdr:rowOff>
    </xdr:to>
    <xdr:cxnSp macro="">
      <xdr:nvCxnSpPr>
        <xdr:cNvPr id="3690" name="Elbow Connector 55">
          <a:extLst>
            <a:ext uri="{FF2B5EF4-FFF2-40B4-BE49-F238E27FC236}">
              <a16:creationId xmlns:a16="http://schemas.microsoft.com/office/drawing/2014/main" id="{8132B368-240A-4E82-A1B1-AD04F19860A2}"/>
            </a:ext>
          </a:extLst>
        </xdr:cNvPr>
        <xdr:cNvCxnSpPr/>
      </xdr:nvCxnSpPr>
      <xdr:spPr>
        <a:xfrm rot="16200000" flipH="1">
          <a:off x="92385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154330</xdr:colOff>
      <xdr:row>119</xdr:row>
      <xdr:rowOff>67519</xdr:rowOff>
    </xdr:from>
    <xdr:to>
      <xdr:col>30</xdr:col>
      <xdr:colOff>249581</xdr:colOff>
      <xdr:row>120</xdr:row>
      <xdr:rowOff>166657</xdr:rowOff>
    </xdr:to>
    <xdr:cxnSp macro="">
      <xdr:nvCxnSpPr>
        <xdr:cNvPr id="3691" name="Elbow Connector 55">
          <a:extLst>
            <a:ext uri="{FF2B5EF4-FFF2-40B4-BE49-F238E27FC236}">
              <a16:creationId xmlns:a16="http://schemas.microsoft.com/office/drawing/2014/main" id="{6B54C896-9444-47B5-A3E2-0BFD84EC969F}"/>
            </a:ext>
          </a:extLst>
        </xdr:cNvPr>
        <xdr:cNvCxnSpPr/>
      </xdr:nvCxnSpPr>
      <xdr:spPr>
        <a:xfrm rot="16200000" flipH="1">
          <a:off x="98944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115747</xdr:colOff>
      <xdr:row>119</xdr:row>
      <xdr:rowOff>77165</xdr:rowOff>
    </xdr:from>
    <xdr:to>
      <xdr:col>34</xdr:col>
      <xdr:colOff>210998</xdr:colOff>
      <xdr:row>120</xdr:row>
      <xdr:rowOff>176303</xdr:rowOff>
    </xdr:to>
    <xdr:cxnSp macro="">
      <xdr:nvCxnSpPr>
        <xdr:cNvPr id="3692" name="Elbow Connector 55">
          <a:extLst>
            <a:ext uri="{FF2B5EF4-FFF2-40B4-BE49-F238E27FC236}">
              <a16:creationId xmlns:a16="http://schemas.microsoft.com/office/drawing/2014/main" id="{1DD0ABAE-07DA-49F5-9592-B3393745EA82}"/>
            </a:ext>
          </a:extLst>
        </xdr:cNvPr>
        <xdr:cNvCxnSpPr/>
      </xdr:nvCxnSpPr>
      <xdr:spPr>
        <a:xfrm rot="16200000" flipH="1">
          <a:off x="11167626" y="23980830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202557</xdr:colOff>
      <xdr:row>119</xdr:row>
      <xdr:rowOff>67519</xdr:rowOff>
    </xdr:from>
    <xdr:to>
      <xdr:col>36</xdr:col>
      <xdr:colOff>297808</xdr:colOff>
      <xdr:row>120</xdr:row>
      <xdr:rowOff>166657</xdr:rowOff>
    </xdr:to>
    <xdr:cxnSp macro="">
      <xdr:nvCxnSpPr>
        <xdr:cNvPr id="3693" name="Elbow Connector 55">
          <a:extLst>
            <a:ext uri="{FF2B5EF4-FFF2-40B4-BE49-F238E27FC236}">
              <a16:creationId xmlns:a16="http://schemas.microsoft.com/office/drawing/2014/main" id="{A4D9D136-324B-4BBA-A3CB-18512057C8CD}"/>
            </a:ext>
          </a:extLst>
        </xdr:cNvPr>
        <xdr:cNvCxnSpPr/>
      </xdr:nvCxnSpPr>
      <xdr:spPr>
        <a:xfrm rot="16200000" flipH="1">
          <a:off x="11900689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163974</xdr:colOff>
      <xdr:row>119</xdr:row>
      <xdr:rowOff>67519</xdr:rowOff>
    </xdr:from>
    <xdr:to>
      <xdr:col>38</xdr:col>
      <xdr:colOff>259225</xdr:colOff>
      <xdr:row>120</xdr:row>
      <xdr:rowOff>166657</xdr:rowOff>
    </xdr:to>
    <xdr:cxnSp macro="">
      <xdr:nvCxnSpPr>
        <xdr:cNvPr id="3694" name="Elbow Connector 55">
          <a:extLst>
            <a:ext uri="{FF2B5EF4-FFF2-40B4-BE49-F238E27FC236}">
              <a16:creationId xmlns:a16="http://schemas.microsoft.com/office/drawing/2014/main" id="{FB1B4257-2269-4798-89BC-66F82FF4094E}"/>
            </a:ext>
          </a:extLst>
        </xdr:cNvPr>
        <xdr:cNvCxnSpPr/>
      </xdr:nvCxnSpPr>
      <xdr:spPr>
        <a:xfrm rot="16200000" flipH="1">
          <a:off x="1254694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86810</xdr:colOff>
      <xdr:row>100</xdr:row>
      <xdr:rowOff>144683</xdr:rowOff>
    </xdr:from>
    <xdr:to>
      <xdr:col>30</xdr:col>
      <xdr:colOff>228358</xdr:colOff>
      <xdr:row>101</xdr:row>
      <xdr:rowOff>124190</xdr:rowOff>
    </xdr:to>
    <xdr:sp macro="" textlink="">
      <xdr:nvSpPr>
        <xdr:cNvPr id="3695" name="6-Point Star 717">
          <a:extLst>
            <a:ext uri="{FF2B5EF4-FFF2-40B4-BE49-F238E27FC236}">
              <a16:creationId xmlns:a16="http://schemas.microsoft.com/office/drawing/2014/main" id="{EBD46CF7-7EAE-4FF0-B30A-E8DF3945EDD3}"/>
            </a:ext>
          </a:extLst>
        </xdr:cNvPr>
        <xdr:cNvSpPr/>
      </xdr:nvSpPr>
      <xdr:spPr>
        <a:xfrm>
          <a:off x="9954228" y="2013994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86809</xdr:colOff>
      <xdr:row>100</xdr:row>
      <xdr:rowOff>135038</xdr:rowOff>
    </xdr:from>
    <xdr:to>
      <xdr:col>32</xdr:col>
      <xdr:colOff>250784</xdr:colOff>
      <xdr:row>101</xdr:row>
      <xdr:rowOff>96456</xdr:rowOff>
    </xdr:to>
    <xdr:sp macro="" textlink="">
      <xdr:nvSpPr>
        <xdr:cNvPr id="3696" name="6-Point Star 717">
          <a:extLst>
            <a:ext uri="{FF2B5EF4-FFF2-40B4-BE49-F238E27FC236}">
              <a16:creationId xmlns:a16="http://schemas.microsoft.com/office/drawing/2014/main" id="{FFFF9068-A33F-4489-A70D-BD3CB17BBFF7}"/>
            </a:ext>
          </a:extLst>
        </xdr:cNvPr>
        <xdr:cNvSpPr/>
      </xdr:nvSpPr>
      <xdr:spPr>
        <a:xfrm>
          <a:off x="10619771" y="20130304"/>
          <a:ext cx="163975" cy="154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96456</xdr:colOff>
      <xdr:row>100</xdr:row>
      <xdr:rowOff>144684</xdr:rowOff>
    </xdr:from>
    <xdr:to>
      <xdr:col>34</xdr:col>
      <xdr:colOff>238004</xdr:colOff>
      <xdr:row>101</xdr:row>
      <xdr:rowOff>124191</xdr:rowOff>
    </xdr:to>
    <xdr:sp macro="" textlink="">
      <xdr:nvSpPr>
        <xdr:cNvPr id="3697" name="6-Point Star 717">
          <a:extLst>
            <a:ext uri="{FF2B5EF4-FFF2-40B4-BE49-F238E27FC236}">
              <a16:creationId xmlns:a16="http://schemas.microsoft.com/office/drawing/2014/main" id="{589413BD-BAC2-4E60-9EB7-B51407082A8E}"/>
            </a:ext>
          </a:extLst>
        </xdr:cNvPr>
        <xdr:cNvSpPr/>
      </xdr:nvSpPr>
      <xdr:spPr>
        <a:xfrm>
          <a:off x="11275671" y="20139950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144684</xdr:colOff>
      <xdr:row>119</xdr:row>
      <xdr:rowOff>96455</xdr:rowOff>
    </xdr:from>
    <xdr:to>
      <xdr:col>42</xdr:col>
      <xdr:colOff>220492</xdr:colOff>
      <xdr:row>120</xdr:row>
      <xdr:rowOff>146992</xdr:rowOff>
    </xdr:to>
    <xdr:cxnSp macro="">
      <xdr:nvCxnSpPr>
        <xdr:cNvPr id="3698" name="Elbow Connector 55">
          <a:extLst>
            <a:ext uri="{FF2B5EF4-FFF2-40B4-BE49-F238E27FC236}">
              <a16:creationId xmlns:a16="http://schemas.microsoft.com/office/drawing/2014/main" id="{602C3632-64E9-48BE-B7A0-F2E22DE00E1D}"/>
            </a:ext>
          </a:extLst>
        </xdr:cNvPr>
        <xdr:cNvCxnSpPr/>
      </xdr:nvCxnSpPr>
      <xdr:spPr>
        <a:xfrm rot="16200000" flipH="1">
          <a:off x="13834737" y="2398554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119</xdr:row>
      <xdr:rowOff>96455</xdr:rowOff>
    </xdr:from>
    <xdr:to>
      <xdr:col>44</xdr:col>
      <xdr:colOff>210846</xdr:colOff>
      <xdr:row>120</xdr:row>
      <xdr:rowOff>146992</xdr:rowOff>
    </xdr:to>
    <xdr:cxnSp macro="">
      <xdr:nvCxnSpPr>
        <xdr:cNvPr id="3702" name="Elbow Connector 55">
          <a:extLst>
            <a:ext uri="{FF2B5EF4-FFF2-40B4-BE49-F238E27FC236}">
              <a16:creationId xmlns:a16="http://schemas.microsoft.com/office/drawing/2014/main" id="{1C904400-F722-422E-A7D9-495F680E3B55}"/>
            </a:ext>
          </a:extLst>
        </xdr:cNvPr>
        <xdr:cNvCxnSpPr/>
      </xdr:nvCxnSpPr>
      <xdr:spPr>
        <a:xfrm rot="16200000" flipH="1">
          <a:off x="14587091" y="23985541"/>
          <a:ext cx="301322" cy="75808"/>
        </a:xfrm>
        <a:prstGeom prst="bentConnector3">
          <a:avLst>
            <a:gd name="adj1" fmla="val 4039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135038</xdr:colOff>
      <xdr:row>127</xdr:row>
      <xdr:rowOff>77164</xdr:rowOff>
    </xdr:from>
    <xdr:to>
      <xdr:col>2</xdr:col>
      <xdr:colOff>210846</xdr:colOff>
      <xdr:row>128</xdr:row>
      <xdr:rowOff>127702</xdr:rowOff>
    </xdr:to>
    <xdr:cxnSp macro="">
      <xdr:nvCxnSpPr>
        <xdr:cNvPr id="3704" name="Elbow Connector 55">
          <a:extLst>
            <a:ext uri="{FF2B5EF4-FFF2-40B4-BE49-F238E27FC236}">
              <a16:creationId xmlns:a16="http://schemas.microsoft.com/office/drawing/2014/main" id="{45B81A0B-6EC9-4072-9CFD-1BF4189286CE}"/>
            </a:ext>
          </a:extLst>
        </xdr:cNvPr>
        <xdr:cNvCxnSpPr/>
      </xdr:nvCxnSpPr>
      <xdr:spPr>
        <a:xfrm rot="16200000" flipH="1">
          <a:off x="562433" y="25567415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125392</xdr:colOff>
      <xdr:row>127</xdr:row>
      <xdr:rowOff>86810</xdr:rowOff>
    </xdr:from>
    <xdr:to>
      <xdr:col>4</xdr:col>
      <xdr:colOff>201200</xdr:colOff>
      <xdr:row>128</xdr:row>
      <xdr:rowOff>137348</xdr:rowOff>
    </xdr:to>
    <xdr:cxnSp macro="">
      <xdr:nvCxnSpPr>
        <xdr:cNvPr id="3705" name="Elbow Connector 55">
          <a:extLst>
            <a:ext uri="{FF2B5EF4-FFF2-40B4-BE49-F238E27FC236}">
              <a16:creationId xmlns:a16="http://schemas.microsoft.com/office/drawing/2014/main" id="{7EEF372C-46BA-46A8-BF3C-23135DC332D9}"/>
            </a:ext>
          </a:extLst>
        </xdr:cNvPr>
        <xdr:cNvCxnSpPr/>
      </xdr:nvCxnSpPr>
      <xdr:spPr>
        <a:xfrm rot="16200000" flipH="1">
          <a:off x="1218331" y="2557706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135038</xdr:colOff>
      <xdr:row>127</xdr:row>
      <xdr:rowOff>77165</xdr:rowOff>
    </xdr:from>
    <xdr:to>
      <xdr:col>6</xdr:col>
      <xdr:colOff>210846</xdr:colOff>
      <xdr:row>128</xdr:row>
      <xdr:rowOff>127703</xdr:rowOff>
    </xdr:to>
    <xdr:cxnSp macro="">
      <xdr:nvCxnSpPr>
        <xdr:cNvPr id="3707" name="Elbow Connector 55">
          <a:extLst>
            <a:ext uri="{FF2B5EF4-FFF2-40B4-BE49-F238E27FC236}">
              <a16:creationId xmlns:a16="http://schemas.microsoft.com/office/drawing/2014/main" id="{7C9B35F1-3A4F-48C8-9177-0C4BACD78A25}"/>
            </a:ext>
          </a:extLst>
        </xdr:cNvPr>
        <xdr:cNvCxnSpPr/>
      </xdr:nvCxnSpPr>
      <xdr:spPr>
        <a:xfrm rot="16200000" flipH="1">
          <a:off x="1874230" y="2556741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144685</xdr:colOff>
      <xdr:row>103</xdr:row>
      <xdr:rowOff>77164</xdr:rowOff>
    </xdr:from>
    <xdr:to>
      <xdr:col>6</xdr:col>
      <xdr:colOff>208529</xdr:colOff>
      <xdr:row>104</xdr:row>
      <xdr:rowOff>113496</xdr:rowOff>
    </xdr:to>
    <xdr:cxnSp macro="">
      <xdr:nvCxnSpPr>
        <xdr:cNvPr id="3703" name="Elbow Connector 55">
          <a:extLst>
            <a:ext uri="{FF2B5EF4-FFF2-40B4-BE49-F238E27FC236}">
              <a16:creationId xmlns:a16="http://schemas.microsoft.com/office/drawing/2014/main" id="{76505B43-DB64-4872-9865-1DDAAB56B4DD}"/>
            </a:ext>
          </a:extLst>
        </xdr:cNvPr>
        <xdr:cNvCxnSpPr/>
      </xdr:nvCxnSpPr>
      <xdr:spPr>
        <a:xfrm rot="16200000" flipH="1">
          <a:off x="1884997" y="20762801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135039</xdr:colOff>
      <xdr:row>103</xdr:row>
      <xdr:rowOff>77165</xdr:rowOff>
    </xdr:from>
    <xdr:to>
      <xdr:col>2</xdr:col>
      <xdr:colOff>198883</xdr:colOff>
      <xdr:row>104</xdr:row>
      <xdr:rowOff>113497</xdr:rowOff>
    </xdr:to>
    <xdr:cxnSp macro="">
      <xdr:nvCxnSpPr>
        <xdr:cNvPr id="3708" name="Elbow Connector 55">
          <a:extLst>
            <a:ext uri="{FF2B5EF4-FFF2-40B4-BE49-F238E27FC236}">
              <a16:creationId xmlns:a16="http://schemas.microsoft.com/office/drawing/2014/main" id="{D6C16F94-D8AA-4F73-80E0-5F473588C1A5}"/>
            </a:ext>
          </a:extLst>
        </xdr:cNvPr>
        <xdr:cNvCxnSpPr/>
      </xdr:nvCxnSpPr>
      <xdr:spPr>
        <a:xfrm rot="16200000" flipH="1">
          <a:off x="563554" y="20762802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144685</xdr:colOff>
      <xdr:row>103</xdr:row>
      <xdr:rowOff>86811</xdr:rowOff>
    </xdr:from>
    <xdr:to>
      <xdr:col>4</xdr:col>
      <xdr:colOff>208529</xdr:colOff>
      <xdr:row>104</xdr:row>
      <xdr:rowOff>123143</xdr:rowOff>
    </xdr:to>
    <xdr:cxnSp macro="">
      <xdr:nvCxnSpPr>
        <xdr:cNvPr id="3709" name="Elbow Connector 55">
          <a:extLst>
            <a:ext uri="{FF2B5EF4-FFF2-40B4-BE49-F238E27FC236}">
              <a16:creationId xmlns:a16="http://schemas.microsoft.com/office/drawing/2014/main" id="{4E84E438-4292-4F70-85B5-BDE7F5E5000F}"/>
            </a:ext>
          </a:extLst>
        </xdr:cNvPr>
        <xdr:cNvCxnSpPr/>
      </xdr:nvCxnSpPr>
      <xdr:spPr>
        <a:xfrm rot="16200000" flipH="1">
          <a:off x="1238744" y="20772448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163975</xdr:colOff>
      <xdr:row>95</xdr:row>
      <xdr:rowOff>67520</xdr:rowOff>
    </xdr:from>
    <xdr:to>
      <xdr:col>40</xdr:col>
      <xdr:colOff>259226</xdr:colOff>
      <xdr:row>96</xdr:row>
      <xdr:rowOff>160675</xdr:rowOff>
    </xdr:to>
    <xdr:cxnSp macro="">
      <xdr:nvCxnSpPr>
        <xdr:cNvPr id="3711" name="Elbow Connector 55">
          <a:extLst>
            <a:ext uri="{FF2B5EF4-FFF2-40B4-BE49-F238E27FC236}">
              <a16:creationId xmlns:a16="http://schemas.microsoft.com/office/drawing/2014/main" id="{453C2842-8285-4F58-8E3A-3B400F091695}"/>
            </a:ext>
          </a:extLst>
        </xdr:cNvPr>
        <xdr:cNvCxnSpPr/>
      </xdr:nvCxnSpPr>
      <xdr:spPr>
        <a:xfrm rot="16200000" flipH="1">
          <a:off x="13196188" y="19164699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135039</xdr:colOff>
      <xdr:row>95</xdr:row>
      <xdr:rowOff>48229</xdr:rowOff>
    </xdr:from>
    <xdr:to>
      <xdr:col>42</xdr:col>
      <xdr:colOff>230290</xdr:colOff>
      <xdr:row>96</xdr:row>
      <xdr:rowOff>141384</xdr:rowOff>
    </xdr:to>
    <xdr:cxnSp macro="">
      <xdr:nvCxnSpPr>
        <xdr:cNvPr id="3712" name="Elbow Connector 55">
          <a:extLst>
            <a:ext uri="{FF2B5EF4-FFF2-40B4-BE49-F238E27FC236}">
              <a16:creationId xmlns:a16="http://schemas.microsoft.com/office/drawing/2014/main" id="{046B6B43-42D0-4825-926B-C574D6F70160}"/>
            </a:ext>
          </a:extLst>
        </xdr:cNvPr>
        <xdr:cNvCxnSpPr/>
      </xdr:nvCxnSpPr>
      <xdr:spPr>
        <a:xfrm rot="16200000" flipH="1">
          <a:off x="13813505" y="19145408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144682</xdr:colOff>
      <xdr:row>23</xdr:row>
      <xdr:rowOff>67519</xdr:rowOff>
    </xdr:from>
    <xdr:to>
      <xdr:col>20</xdr:col>
      <xdr:colOff>231496</xdr:colOff>
      <xdr:row>24</xdr:row>
      <xdr:rowOff>163978</xdr:rowOff>
    </xdr:to>
    <xdr:cxnSp macro="">
      <xdr:nvCxnSpPr>
        <xdr:cNvPr id="3713" name="Elbow Connector 55">
          <a:extLst>
            <a:ext uri="{FF2B5EF4-FFF2-40B4-BE49-F238E27FC236}">
              <a16:creationId xmlns:a16="http://schemas.microsoft.com/office/drawing/2014/main" id="{3A9C1BB9-ED39-4B18-B967-BB91AB41079B}"/>
            </a:ext>
          </a:extLst>
        </xdr:cNvPr>
        <xdr:cNvCxnSpPr/>
      </xdr:nvCxnSpPr>
      <xdr:spPr>
        <a:xfrm rot="16200000" flipH="1">
          <a:off x="6631328" y="4760088"/>
          <a:ext cx="347244" cy="8681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111</xdr:row>
      <xdr:rowOff>57874</xdr:rowOff>
    </xdr:from>
    <xdr:to>
      <xdr:col>20</xdr:col>
      <xdr:colOff>259226</xdr:colOff>
      <xdr:row>112</xdr:row>
      <xdr:rowOff>157012</xdr:rowOff>
    </xdr:to>
    <xdr:cxnSp macro="">
      <xdr:nvCxnSpPr>
        <xdr:cNvPr id="3710" name="Elbow Connector 55">
          <a:extLst>
            <a:ext uri="{FF2B5EF4-FFF2-40B4-BE49-F238E27FC236}">
              <a16:creationId xmlns:a16="http://schemas.microsoft.com/office/drawing/2014/main" id="{B1AA629D-D802-4C93-987D-651DA3CEED47}"/>
            </a:ext>
          </a:extLst>
        </xdr:cNvPr>
        <xdr:cNvCxnSpPr/>
      </xdr:nvCxnSpPr>
      <xdr:spPr>
        <a:xfrm rot="16200000" flipH="1">
          <a:off x="6653501" y="22360374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125393</xdr:colOff>
      <xdr:row>103</xdr:row>
      <xdr:rowOff>67520</xdr:rowOff>
    </xdr:from>
    <xdr:to>
      <xdr:col>32</xdr:col>
      <xdr:colOff>220644</xdr:colOff>
      <xdr:row>104</xdr:row>
      <xdr:rowOff>166657</xdr:rowOff>
    </xdr:to>
    <xdr:cxnSp macro="">
      <xdr:nvCxnSpPr>
        <xdr:cNvPr id="3714" name="Elbow Connector 55">
          <a:extLst>
            <a:ext uri="{FF2B5EF4-FFF2-40B4-BE49-F238E27FC236}">
              <a16:creationId xmlns:a16="http://schemas.microsoft.com/office/drawing/2014/main" id="{AED09FB9-927F-4640-B88A-C5664A93DD77}"/>
            </a:ext>
          </a:extLst>
        </xdr:cNvPr>
        <xdr:cNvCxnSpPr/>
      </xdr:nvCxnSpPr>
      <xdr:spPr>
        <a:xfrm rot="16200000" flipH="1">
          <a:off x="10531020" y="20768855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154331</xdr:colOff>
      <xdr:row>103</xdr:row>
      <xdr:rowOff>57875</xdr:rowOff>
    </xdr:from>
    <xdr:to>
      <xdr:col>34</xdr:col>
      <xdr:colOff>249582</xdr:colOff>
      <xdr:row>104</xdr:row>
      <xdr:rowOff>157012</xdr:rowOff>
    </xdr:to>
    <xdr:cxnSp macro="">
      <xdr:nvCxnSpPr>
        <xdr:cNvPr id="3715" name="Elbow Connector 55">
          <a:extLst>
            <a:ext uri="{FF2B5EF4-FFF2-40B4-BE49-F238E27FC236}">
              <a16:creationId xmlns:a16="http://schemas.microsoft.com/office/drawing/2014/main" id="{C8E945BE-A4C2-4802-9D44-D66794D58A17}"/>
            </a:ext>
          </a:extLst>
        </xdr:cNvPr>
        <xdr:cNvCxnSpPr/>
      </xdr:nvCxnSpPr>
      <xdr:spPr>
        <a:xfrm rot="16200000" flipH="1">
          <a:off x="11206211" y="20759210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125392</xdr:colOff>
      <xdr:row>47</xdr:row>
      <xdr:rowOff>77165</xdr:rowOff>
    </xdr:from>
    <xdr:to>
      <xdr:col>10</xdr:col>
      <xdr:colOff>220643</xdr:colOff>
      <xdr:row>48</xdr:row>
      <xdr:rowOff>168273</xdr:rowOff>
    </xdr:to>
    <xdr:cxnSp macro="">
      <xdr:nvCxnSpPr>
        <xdr:cNvPr id="3716" name="Elbow Connector 55">
          <a:extLst>
            <a:ext uri="{FF2B5EF4-FFF2-40B4-BE49-F238E27FC236}">
              <a16:creationId xmlns:a16="http://schemas.microsoft.com/office/drawing/2014/main" id="{9658E393-577C-4F0F-9FE0-D7E034EB6191}"/>
            </a:ext>
          </a:extLst>
        </xdr:cNvPr>
        <xdr:cNvCxnSpPr/>
      </xdr:nvCxnSpPr>
      <xdr:spPr>
        <a:xfrm rot="16200000" flipH="1">
          <a:off x="3271919" y="956633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125392</xdr:colOff>
      <xdr:row>47</xdr:row>
      <xdr:rowOff>67519</xdr:rowOff>
    </xdr:from>
    <xdr:to>
      <xdr:col>12</xdr:col>
      <xdr:colOff>220643</xdr:colOff>
      <xdr:row>48</xdr:row>
      <xdr:rowOff>158627</xdr:rowOff>
    </xdr:to>
    <xdr:cxnSp macro="">
      <xdr:nvCxnSpPr>
        <xdr:cNvPr id="3717" name="Elbow Connector 55">
          <a:extLst>
            <a:ext uri="{FF2B5EF4-FFF2-40B4-BE49-F238E27FC236}">
              <a16:creationId xmlns:a16="http://schemas.microsoft.com/office/drawing/2014/main" id="{802D91F6-A90F-4810-8912-1A6B8739CF69}"/>
            </a:ext>
          </a:extLst>
        </xdr:cNvPr>
        <xdr:cNvCxnSpPr/>
      </xdr:nvCxnSpPr>
      <xdr:spPr>
        <a:xfrm rot="16200000" flipH="1">
          <a:off x="3947109" y="9556688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135038</xdr:colOff>
      <xdr:row>47</xdr:row>
      <xdr:rowOff>96456</xdr:rowOff>
    </xdr:from>
    <xdr:to>
      <xdr:col>14</xdr:col>
      <xdr:colOff>230289</xdr:colOff>
      <xdr:row>48</xdr:row>
      <xdr:rowOff>187564</xdr:rowOff>
    </xdr:to>
    <xdr:cxnSp macro="">
      <xdr:nvCxnSpPr>
        <xdr:cNvPr id="3718" name="Elbow Connector 55">
          <a:extLst>
            <a:ext uri="{FF2B5EF4-FFF2-40B4-BE49-F238E27FC236}">
              <a16:creationId xmlns:a16="http://schemas.microsoft.com/office/drawing/2014/main" id="{9AA48D2E-0933-48C6-A1A5-02EEABAA18FC}"/>
            </a:ext>
          </a:extLst>
        </xdr:cNvPr>
        <xdr:cNvCxnSpPr/>
      </xdr:nvCxnSpPr>
      <xdr:spPr>
        <a:xfrm rot="16200000" flipH="1">
          <a:off x="4603008" y="9585625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104172</xdr:colOff>
      <xdr:row>100</xdr:row>
      <xdr:rowOff>152400</xdr:rowOff>
    </xdr:from>
    <xdr:to>
      <xdr:col>36</xdr:col>
      <xdr:colOff>245720</xdr:colOff>
      <xdr:row>101</xdr:row>
      <xdr:rowOff>131907</xdr:rowOff>
    </xdr:to>
    <xdr:sp macro="" textlink="">
      <xdr:nvSpPr>
        <xdr:cNvPr id="3719" name="6-Point Star 717">
          <a:extLst>
            <a:ext uri="{FF2B5EF4-FFF2-40B4-BE49-F238E27FC236}">
              <a16:creationId xmlns:a16="http://schemas.microsoft.com/office/drawing/2014/main" id="{487E36C5-6413-4195-9ABB-D2D74F64BAA0}"/>
            </a:ext>
          </a:extLst>
        </xdr:cNvPr>
        <xdr:cNvSpPr/>
      </xdr:nvSpPr>
      <xdr:spPr>
        <a:xfrm>
          <a:off x="11929640" y="20147666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82952</xdr:colOff>
      <xdr:row>100</xdr:row>
      <xdr:rowOff>150472</xdr:rowOff>
    </xdr:from>
    <xdr:to>
      <xdr:col>38</xdr:col>
      <xdr:colOff>224500</xdr:colOff>
      <xdr:row>101</xdr:row>
      <xdr:rowOff>129979</xdr:rowOff>
    </xdr:to>
    <xdr:sp macro="" textlink="">
      <xdr:nvSpPr>
        <xdr:cNvPr id="3720" name="6-Point Star 717">
          <a:extLst>
            <a:ext uri="{FF2B5EF4-FFF2-40B4-BE49-F238E27FC236}">
              <a16:creationId xmlns:a16="http://schemas.microsoft.com/office/drawing/2014/main" id="{EB8BBCAE-377C-4A98-84AB-D01569E7D4F7}"/>
            </a:ext>
          </a:extLst>
        </xdr:cNvPr>
        <xdr:cNvSpPr/>
      </xdr:nvSpPr>
      <xdr:spPr>
        <a:xfrm>
          <a:off x="12593256" y="20145738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100314</xdr:colOff>
      <xdr:row>100</xdr:row>
      <xdr:rowOff>167833</xdr:rowOff>
    </xdr:from>
    <xdr:to>
      <xdr:col>42</xdr:col>
      <xdr:colOff>241862</xdr:colOff>
      <xdr:row>101</xdr:row>
      <xdr:rowOff>147340</xdr:rowOff>
    </xdr:to>
    <xdr:sp macro="" textlink="">
      <xdr:nvSpPr>
        <xdr:cNvPr id="3721" name="6-Point Star 717">
          <a:extLst>
            <a:ext uri="{FF2B5EF4-FFF2-40B4-BE49-F238E27FC236}">
              <a16:creationId xmlns:a16="http://schemas.microsoft.com/office/drawing/2014/main" id="{5AED3074-D29C-44E3-9AB6-6F12496B4774}"/>
            </a:ext>
          </a:extLst>
        </xdr:cNvPr>
        <xdr:cNvSpPr/>
      </xdr:nvSpPr>
      <xdr:spPr>
        <a:xfrm>
          <a:off x="13903124" y="2016309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88739</xdr:colOff>
      <xdr:row>100</xdr:row>
      <xdr:rowOff>146613</xdr:rowOff>
    </xdr:from>
    <xdr:to>
      <xdr:col>44</xdr:col>
      <xdr:colOff>230287</xdr:colOff>
      <xdr:row>101</xdr:row>
      <xdr:rowOff>126120</xdr:rowOff>
    </xdr:to>
    <xdr:sp macro="" textlink="">
      <xdr:nvSpPr>
        <xdr:cNvPr id="3722" name="6-Point Star 717">
          <a:extLst>
            <a:ext uri="{FF2B5EF4-FFF2-40B4-BE49-F238E27FC236}">
              <a16:creationId xmlns:a16="http://schemas.microsoft.com/office/drawing/2014/main" id="{263400BA-0287-441E-AFDA-27F3ACAE3333}"/>
            </a:ext>
          </a:extLst>
        </xdr:cNvPr>
        <xdr:cNvSpPr/>
      </xdr:nvSpPr>
      <xdr:spPr>
        <a:xfrm>
          <a:off x="14653549" y="2014187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77164</xdr:colOff>
      <xdr:row>108</xdr:row>
      <xdr:rowOff>192911</xdr:rowOff>
    </xdr:from>
    <xdr:to>
      <xdr:col>2</xdr:col>
      <xdr:colOff>218712</xdr:colOff>
      <xdr:row>109</xdr:row>
      <xdr:rowOff>172417</xdr:rowOff>
    </xdr:to>
    <xdr:sp macro="" textlink="">
      <xdr:nvSpPr>
        <xdr:cNvPr id="3723" name="6-Point Star 717">
          <a:extLst>
            <a:ext uri="{FF2B5EF4-FFF2-40B4-BE49-F238E27FC236}">
              <a16:creationId xmlns:a16="http://schemas.microsoft.com/office/drawing/2014/main" id="{0CF458FC-0058-4E13-8DF6-947595E66AAF}"/>
            </a:ext>
          </a:extLst>
        </xdr:cNvPr>
        <xdr:cNvSpPr/>
      </xdr:nvSpPr>
      <xdr:spPr>
        <a:xfrm>
          <a:off x="617316" y="21789341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115747</xdr:colOff>
      <xdr:row>47</xdr:row>
      <xdr:rowOff>57874</xdr:rowOff>
    </xdr:from>
    <xdr:to>
      <xdr:col>22</xdr:col>
      <xdr:colOff>210998</xdr:colOff>
      <xdr:row>48</xdr:row>
      <xdr:rowOff>155534</xdr:rowOff>
    </xdr:to>
    <xdr:cxnSp macro="">
      <xdr:nvCxnSpPr>
        <xdr:cNvPr id="3724" name="Elbow Connector 55">
          <a:extLst>
            <a:ext uri="{FF2B5EF4-FFF2-40B4-BE49-F238E27FC236}">
              <a16:creationId xmlns:a16="http://schemas.microsoft.com/office/drawing/2014/main" id="{8FBAAB3D-1B7A-480B-9167-2439DDBA1398}"/>
            </a:ext>
          </a:extLst>
        </xdr:cNvPr>
        <xdr:cNvCxnSpPr/>
      </xdr:nvCxnSpPr>
      <xdr:spPr>
        <a:xfrm rot="16200000" flipH="1">
          <a:off x="7252264" y="9550319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115747</xdr:colOff>
      <xdr:row>47</xdr:row>
      <xdr:rowOff>67519</xdr:rowOff>
    </xdr:from>
    <xdr:to>
      <xdr:col>16</xdr:col>
      <xdr:colOff>210998</xdr:colOff>
      <xdr:row>48</xdr:row>
      <xdr:rowOff>165179</xdr:rowOff>
    </xdr:to>
    <xdr:cxnSp macro="">
      <xdr:nvCxnSpPr>
        <xdr:cNvPr id="3725" name="Elbow Connector 55">
          <a:extLst>
            <a:ext uri="{FF2B5EF4-FFF2-40B4-BE49-F238E27FC236}">
              <a16:creationId xmlns:a16="http://schemas.microsoft.com/office/drawing/2014/main" id="{D6608D52-B401-4566-8E55-BEA208DE7E38}"/>
            </a:ext>
          </a:extLst>
        </xdr:cNvPr>
        <xdr:cNvCxnSpPr/>
      </xdr:nvCxnSpPr>
      <xdr:spPr>
        <a:xfrm rot="16200000" flipH="1">
          <a:off x="5226694" y="9559964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135038</xdr:colOff>
      <xdr:row>47</xdr:row>
      <xdr:rowOff>57873</xdr:rowOff>
    </xdr:from>
    <xdr:to>
      <xdr:col>24</xdr:col>
      <xdr:colOff>230289</xdr:colOff>
      <xdr:row>48</xdr:row>
      <xdr:rowOff>155533</xdr:rowOff>
    </xdr:to>
    <xdr:cxnSp macro="">
      <xdr:nvCxnSpPr>
        <xdr:cNvPr id="3726" name="Elbow Connector 55">
          <a:extLst>
            <a:ext uri="{FF2B5EF4-FFF2-40B4-BE49-F238E27FC236}">
              <a16:creationId xmlns:a16="http://schemas.microsoft.com/office/drawing/2014/main" id="{C037F811-B79D-4140-8BD5-4112AB338552}"/>
            </a:ext>
          </a:extLst>
        </xdr:cNvPr>
        <xdr:cNvCxnSpPr/>
      </xdr:nvCxnSpPr>
      <xdr:spPr>
        <a:xfrm rot="16200000" flipH="1">
          <a:off x="7917808" y="9550318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39</xdr:row>
      <xdr:rowOff>67519</xdr:rowOff>
    </xdr:from>
    <xdr:to>
      <xdr:col>44</xdr:col>
      <xdr:colOff>230289</xdr:colOff>
      <xdr:row>40</xdr:row>
      <xdr:rowOff>158628</xdr:rowOff>
    </xdr:to>
    <xdr:cxnSp macro="">
      <xdr:nvCxnSpPr>
        <xdr:cNvPr id="3727" name="Elbow Connector 55">
          <a:extLst>
            <a:ext uri="{FF2B5EF4-FFF2-40B4-BE49-F238E27FC236}">
              <a16:creationId xmlns:a16="http://schemas.microsoft.com/office/drawing/2014/main" id="{FEC7C6FB-0E93-4045-80C6-12A33D92EA0A}"/>
            </a:ext>
          </a:extLst>
        </xdr:cNvPr>
        <xdr:cNvCxnSpPr/>
      </xdr:nvCxnSpPr>
      <xdr:spPr>
        <a:xfrm rot="16200000" flipH="1">
          <a:off x="14576527" y="795552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125394</xdr:colOff>
      <xdr:row>39</xdr:row>
      <xdr:rowOff>48229</xdr:rowOff>
    </xdr:from>
    <xdr:to>
      <xdr:col>16</xdr:col>
      <xdr:colOff>220645</xdr:colOff>
      <xdr:row>40</xdr:row>
      <xdr:rowOff>145891</xdr:rowOff>
    </xdr:to>
    <xdr:cxnSp macro="">
      <xdr:nvCxnSpPr>
        <xdr:cNvPr id="3728" name="Elbow Connector 55">
          <a:extLst>
            <a:ext uri="{FF2B5EF4-FFF2-40B4-BE49-F238E27FC236}">
              <a16:creationId xmlns:a16="http://schemas.microsoft.com/office/drawing/2014/main" id="{6188AF69-27AF-4FB5-992D-D6D879ECDC5D}"/>
            </a:ext>
          </a:extLst>
        </xdr:cNvPr>
        <xdr:cNvCxnSpPr/>
      </xdr:nvCxnSpPr>
      <xdr:spPr>
        <a:xfrm rot="16200000" flipH="1">
          <a:off x="5236341" y="7939510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125393</xdr:colOff>
      <xdr:row>39</xdr:row>
      <xdr:rowOff>67520</xdr:rowOff>
    </xdr:from>
    <xdr:to>
      <xdr:col>22</xdr:col>
      <xdr:colOff>220644</xdr:colOff>
      <xdr:row>40</xdr:row>
      <xdr:rowOff>165182</xdr:rowOff>
    </xdr:to>
    <xdr:cxnSp macro="">
      <xdr:nvCxnSpPr>
        <xdr:cNvPr id="3729" name="Elbow Connector 55">
          <a:extLst>
            <a:ext uri="{FF2B5EF4-FFF2-40B4-BE49-F238E27FC236}">
              <a16:creationId xmlns:a16="http://schemas.microsoft.com/office/drawing/2014/main" id="{562D3785-9398-44D4-BB44-B1D30B94C80A}"/>
            </a:ext>
          </a:extLst>
        </xdr:cNvPr>
        <xdr:cNvCxnSpPr/>
      </xdr:nvCxnSpPr>
      <xdr:spPr>
        <a:xfrm rot="16200000" flipH="1">
          <a:off x="7261910" y="7958801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39</xdr:row>
      <xdr:rowOff>77165</xdr:rowOff>
    </xdr:from>
    <xdr:to>
      <xdr:col>24</xdr:col>
      <xdr:colOff>230290</xdr:colOff>
      <xdr:row>40</xdr:row>
      <xdr:rowOff>174827</xdr:rowOff>
    </xdr:to>
    <xdr:cxnSp macro="">
      <xdr:nvCxnSpPr>
        <xdr:cNvPr id="3730" name="Elbow Connector 55">
          <a:extLst>
            <a:ext uri="{FF2B5EF4-FFF2-40B4-BE49-F238E27FC236}">
              <a16:creationId xmlns:a16="http://schemas.microsoft.com/office/drawing/2014/main" id="{1D1C66CD-6D04-4537-A531-1D7C86D61452}"/>
            </a:ext>
          </a:extLst>
        </xdr:cNvPr>
        <xdr:cNvCxnSpPr/>
      </xdr:nvCxnSpPr>
      <xdr:spPr>
        <a:xfrm rot="16200000" flipH="1">
          <a:off x="7917809" y="7968446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135039</xdr:colOff>
      <xdr:row>39</xdr:row>
      <xdr:rowOff>38583</xdr:rowOff>
    </xdr:from>
    <xdr:to>
      <xdr:col>4</xdr:col>
      <xdr:colOff>232229</xdr:colOff>
      <xdr:row>40</xdr:row>
      <xdr:rowOff>145494</xdr:rowOff>
    </xdr:to>
    <xdr:cxnSp macro="">
      <xdr:nvCxnSpPr>
        <xdr:cNvPr id="3731" name="Elbow Connector 55">
          <a:extLst>
            <a:ext uri="{FF2B5EF4-FFF2-40B4-BE49-F238E27FC236}">
              <a16:creationId xmlns:a16="http://schemas.microsoft.com/office/drawing/2014/main" id="{7E30F109-4C68-4C54-A37D-711B1464DB3B}"/>
            </a:ext>
          </a:extLst>
        </xdr:cNvPr>
        <xdr:cNvCxnSpPr/>
      </xdr:nvCxnSpPr>
      <xdr:spPr>
        <a:xfrm rot="16200000" flipH="1">
          <a:off x="1210482" y="793352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31</xdr:row>
      <xdr:rowOff>77165</xdr:rowOff>
    </xdr:from>
    <xdr:to>
      <xdr:col>24</xdr:col>
      <xdr:colOff>232229</xdr:colOff>
      <xdr:row>32</xdr:row>
      <xdr:rowOff>184075</xdr:rowOff>
    </xdr:to>
    <xdr:cxnSp macro="">
      <xdr:nvCxnSpPr>
        <xdr:cNvPr id="3732" name="Elbow Connector 55">
          <a:extLst>
            <a:ext uri="{FF2B5EF4-FFF2-40B4-BE49-F238E27FC236}">
              <a16:creationId xmlns:a16="http://schemas.microsoft.com/office/drawing/2014/main" id="{31346D21-2A3C-40CB-BE56-A7E09A417E01}"/>
            </a:ext>
          </a:extLst>
        </xdr:cNvPr>
        <xdr:cNvCxnSpPr/>
      </xdr:nvCxnSpPr>
      <xdr:spPr>
        <a:xfrm rot="16200000" flipH="1">
          <a:off x="7914153" y="637093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154330</xdr:colOff>
      <xdr:row>95</xdr:row>
      <xdr:rowOff>57874</xdr:rowOff>
    </xdr:from>
    <xdr:to>
      <xdr:col>6</xdr:col>
      <xdr:colOff>251520</xdr:colOff>
      <xdr:row>96</xdr:row>
      <xdr:rowOff>164784</xdr:rowOff>
    </xdr:to>
    <xdr:cxnSp macro="">
      <xdr:nvCxnSpPr>
        <xdr:cNvPr id="3733" name="Elbow Connector 55">
          <a:extLst>
            <a:ext uri="{FF2B5EF4-FFF2-40B4-BE49-F238E27FC236}">
              <a16:creationId xmlns:a16="http://schemas.microsoft.com/office/drawing/2014/main" id="{EFA212C4-D19D-4730-97E6-1FF76EA2E960}"/>
            </a:ext>
          </a:extLst>
        </xdr:cNvPr>
        <xdr:cNvCxnSpPr/>
      </xdr:nvCxnSpPr>
      <xdr:spPr>
        <a:xfrm rot="16200000" flipH="1">
          <a:off x="1876026" y="19238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125393</xdr:colOff>
      <xdr:row>87</xdr:row>
      <xdr:rowOff>28938</xdr:rowOff>
    </xdr:from>
    <xdr:to>
      <xdr:col>14</xdr:col>
      <xdr:colOff>222583</xdr:colOff>
      <xdr:row>88</xdr:row>
      <xdr:rowOff>135848</xdr:rowOff>
    </xdr:to>
    <xdr:cxnSp macro="">
      <xdr:nvCxnSpPr>
        <xdr:cNvPr id="3734" name="Elbow Connector 55">
          <a:extLst>
            <a:ext uri="{FF2B5EF4-FFF2-40B4-BE49-F238E27FC236}">
              <a16:creationId xmlns:a16="http://schemas.microsoft.com/office/drawing/2014/main" id="{7FD014B8-5C55-4A21-988E-23C89ED91395}"/>
            </a:ext>
          </a:extLst>
        </xdr:cNvPr>
        <xdr:cNvCxnSpPr/>
      </xdr:nvCxnSpPr>
      <xdr:spPr>
        <a:xfrm rot="16200000" flipH="1">
          <a:off x="4586431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126787</xdr:colOff>
      <xdr:row>87</xdr:row>
      <xdr:rowOff>47051</xdr:rowOff>
    </xdr:from>
    <xdr:to>
      <xdr:col>10</xdr:col>
      <xdr:colOff>223977</xdr:colOff>
      <xdr:row>88</xdr:row>
      <xdr:rowOff>153961</xdr:rowOff>
    </xdr:to>
    <xdr:cxnSp macro="">
      <xdr:nvCxnSpPr>
        <xdr:cNvPr id="3736" name="Elbow Connector 55">
          <a:extLst>
            <a:ext uri="{FF2B5EF4-FFF2-40B4-BE49-F238E27FC236}">
              <a16:creationId xmlns:a16="http://schemas.microsoft.com/office/drawing/2014/main" id="{88182617-A0A4-4DB7-BCC2-AA5EB2542522}"/>
            </a:ext>
          </a:extLst>
        </xdr:cNvPr>
        <xdr:cNvCxnSpPr/>
      </xdr:nvCxnSpPr>
      <xdr:spPr>
        <a:xfrm rot="16200000" flipH="1">
          <a:off x="3263060" y="1778957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125393</xdr:colOff>
      <xdr:row>79</xdr:row>
      <xdr:rowOff>48229</xdr:rowOff>
    </xdr:from>
    <xdr:to>
      <xdr:col>44</xdr:col>
      <xdr:colOff>222583</xdr:colOff>
      <xdr:row>80</xdr:row>
      <xdr:rowOff>155139</xdr:rowOff>
    </xdr:to>
    <xdr:cxnSp macro="">
      <xdr:nvCxnSpPr>
        <xdr:cNvPr id="3737" name="Elbow Connector 55">
          <a:extLst>
            <a:ext uri="{FF2B5EF4-FFF2-40B4-BE49-F238E27FC236}">
              <a16:creationId xmlns:a16="http://schemas.microsoft.com/office/drawing/2014/main" id="{69717F8C-30FE-4FED-A832-DEBD0DFFE135}"/>
            </a:ext>
          </a:extLst>
        </xdr:cNvPr>
        <xdr:cNvCxnSpPr/>
      </xdr:nvCxnSpPr>
      <xdr:spPr>
        <a:xfrm rot="16200000" flipH="1">
          <a:off x="14559950" y="1602615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115748</xdr:colOff>
      <xdr:row>87</xdr:row>
      <xdr:rowOff>57874</xdr:rowOff>
    </xdr:from>
    <xdr:to>
      <xdr:col>2</xdr:col>
      <xdr:colOff>212938</xdr:colOff>
      <xdr:row>88</xdr:row>
      <xdr:rowOff>164784</xdr:rowOff>
    </xdr:to>
    <xdr:cxnSp macro="">
      <xdr:nvCxnSpPr>
        <xdr:cNvPr id="3738" name="Elbow Connector 55">
          <a:extLst>
            <a:ext uri="{FF2B5EF4-FFF2-40B4-BE49-F238E27FC236}">
              <a16:creationId xmlns:a16="http://schemas.microsoft.com/office/drawing/2014/main" id="{02B5462B-AE14-4B64-9B8F-978D300089EA}"/>
            </a:ext>
          </a:extLst>
        </xdr:cNvPr>
        <xdr:cNvCxnSpPr/>
      </xdr:nvCxnSpPr>
      <xdr:spPr>
        <a:xfrm rot="16200000" flipH="1">
          <a:off x="525647" y="17636962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106102</xdr:colOff>
      <xdr:row>87</xdr:row>
      <xdr:rowOff>57875</xdr:rowOff>
    </xdr:from>
    <xdr:to>
      <xdr:col>4</xdr:col>
      <xdr:colOff>203292</xdr:colOff>
      <xdr:row>88</xdr:row>
      <xdr:rowOff>164785</xdr:rowOff>
    </xdr:to>
    <xdr:cxnSp macro="">
      <xdr:nvCxnSpPr>
        <xdr:cNvPr id="3739" name="Elbow Connector 55">
          <a:extLst>
            <a:ext uri="{FF2B5EF4-FFF2-40B4-BE49-F238E27FC236}">
              <a16:creationId xmlns:a16="http://schemas.microsoft.com/office/drawing/2014/main" id="{AF07FCB5-FC95-47D8-91AD-E8CB293D9081}"/>
            </a:ext>
          </a:extLst>
        </xdr:cNvPr>
        <xdr:cNvCxnSpPr/>
      </xdr:nvCxnSpPr>
      <xdr:spPr>
        <a:xfrm rot="16200000" flipH="1">
          <a:off x="1181545" y="1763696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115748</xdr:colOff>
      <xdr:row>31</xdr:row>
      <xdr:rowOff>48228</xdr:rowOff>
    </xdr:from>
    <xdr:to>
      <xdr:col>18</xdr:col>
      <xdr:colOff>212938</xdr:colOff>
      <xdr:row>32</xdr:row>
      <xdr:rowOff>155138</xdr:rowOff>
    </xdr:to>
    <xdr:cxnSp macro="">
      <xdr:nvCxnSpPr>
        <xdr:cNvPr id="3740" name="Elbow Connector 55">
          <a:extLst>
            <a:ext uri="{FF2B5EF4-FFF2-40B4-BE49-F238E27FC236}">
              <a16:creationId xmlns:a16="http://schemas.microsoft.com/office/drawing/2014/main" id="{A00624F0-F8E2-42DC-84FF-25A4F8672FB9}"/>
            </a:ext>
          </a:extLst>
        </xdr:cNvPr>
        <xdr:cNvCxnSpPr/>
      </xdr:nvCxnSpPr>
      <xdr:spPr>
        <a:xfrm rot="16200000" flipH="1">
          <a:off x="5956103" y="634200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106102</xdr:colOff>
      <xdr:row>23</xdr:row>
      <xdr:rowOff>67520</xdr:rowOff>
    </xdr:from>
    <xdr:to>
      <xdr:col>38</xdr:col>
      <xdr:colOff>203292</xdr:colOff>
      <xdr:row>24</xdr:row>
      <xdr:rowOff>174430</xdr:rowOff>
    </xdr:to>
    <xdr:cxnSp macro="">
      <xdr:nvCxnSpPr>
        <xdr:cNvPr id="3741" name="Elbow Connector 55">
          <a:extLst>
            <a:ext uri="{FF2B5EF4-FFF2-40B4-BE49-F238E27FC236}">
              <a16:creationId xmlns:a16="http://schemas.microsoft.com/office/drawing/2014/main" id="{5140DBF6-3149-4D15-A45B-F9B985953BBD}"/>
            </a:ext>
          </a:extLst>
        </xdr:cNvPr>
        <xdr:cNvCxnSpPr/>
      </xdr:nvCxnSpPr>
      <xdr:spPr>
        <a:xfrm rot="16200000" flipH="1">
          <a:off x="12486153" y="4760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144684</xdr:colOff>
      <xdr:row>31</xdr:row>
      <xdr:rowOff>38583</xdr:rowOff>
    </xdr:from>
    <xdr:to>
      <xdr:col>6</xdr:col>
      <xdr:colOff>241874</xdr:colOff>
      <xdr:row>32</xdr:row>
      <xdr:rowOff>145493</xdr:rowOff>
    </xdr:to>
    <xdr:cxnSp macro="">
      <xdr:nvCxnSpPr>
        <xdr:cNvPr id="3742" name="Elbow Connector 55">
          <a:extLst>
            <a:ext uri="{FF2B5EF4-FFF2-40B4-BE49-F238E27FC236}">
              <a16:creationId xmlns:a16="http://schemas.microsoft.com/office/drawing/2014/main" id="{41758728-B9E0-4282-9A3B-91EB0545A657}"/>
            </a:ext>
          </a:extLst>
        </xdr:cNvPr>
        <xdr:cNvCxnSpPr/>
      </xdr:nvCxnSpPr>
      <xdr:spPr>
        <a:xfrm rot="16200000" flipH="1">
          <a:off x="1866380" y="633235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163976</xdr:colOff>
      <xdr:row>87</xdr:row>
      <xdr:rowOff>28938</xdr:rowOff>
    </xdr:from>
    <xdr:to>
      <xdr:col>8</xdr:col>
      <xdr:colOff>259227</xdr:colOff>
      <xdr:row>88</xdr:row>
      <xdr:rowOff>128075</xdr:rowOff>
    </xdr:to>
    <xdr:cxnSp macro="">
      <xdr:nvCxnSpPr>
        <xdr:cNvPr id="3743" name="Elbow Connector 55">
          <a:extLst>
            <a:ext uri="{FF2B5EF4-FFF2-40B4-BE49-F238E27FC236}">
              <a16:creationId xmlns:a16="http://schemas.microsoft.com/office/drawing/2014/main" id="{8339E377-05CE-4BE6-99D7-A9EED516A146}"/>
            </a:ext>
          </a:extLst>
        </xdr:cNvPr>
        <xdr:cNvCxnSpPr/>
      </xdr:nvCxnSpPr>
      <xdr:spPr>
        <a:xfrm rot="16200000" flipH="1">
          <a:off x="2554135" y="17605108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163976</xdr:colOff>
      <xdr:row>71</xdr:row>
      <xdr:rowOff>48229</xdr:rowOff>
    </xdr:from>
    <xdr:to>
      <xdr:col>20</xdr:col>
      <xdr:colOff>259227</xdr:colOff>
      <xdr:row>72</xdr:row>
      <xdr:rowOff>147366</xdr:rowOff>
    </xdr:to>
    <xdr:cxnSp macro="">
      <xdr:nvCxnSpPr>
        <xdr:cNvPr id="3744" name="Elbow Connector 55">
          <a:extLst>
            <a:ext uri="{FF2B5EF4-FFF2-40B4-BE49-F238E27FC236}">
              <a16:creationId xmlns:a16="http://schemas.microsoft.com/office/drawing/2014/main" id="{6547CE47-7DFC-4A1E-AD56-1006B24AD284}"/>
            </a:ext>
          </a:extLst>
        </xdr:cNvPr>
        <xdr:cNvCxnSpPr/>
      </xdr:nvCxnSpPr>
      <xdr:spPr>
        <a:xfrm rot="16200000" flipH="1">
          <a:off x="6653502" y="14422070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144685</xdr:colOff>
      <xdr:row>71</xdr:row>
      <xdr:rowOff>19292</xdr:rowOff>
    </xdr:from>
    <xdr:to>
      <xdr:col>12</xdr:col>
      <xdr:colOff>239936</xdr:colOff>
      <xdr:row>72</xdr:row>
      <xdr:rowOff>118429</xdr:rowOff>
    </xdr:to>
    <xdr:cxnSp macro="">
      <xdr:nvCxnSpPr>
        <xdr:cNvPr id="3745" name="Elbow Connector 55">
          <a:extLst>
            <a:ext uri="{FF2B5EF4-FFF2-40B4-BE49-F238E27FC236}">
              <a16:creationId xmlns:a16="http://schemas.microsoft.com/office/drawing/2014/main" id="{228F62D3-C66F-411F-B62A-DE352320F5D3}"/>
            </a:ext>
          </a:extLst>
        </xdr:cNvPr>
        <xdr:cNvCxnSpPr/>
      </xdr:nvCxnSpPr>
      <xdr:spPr>
        <a:xfrm rot="16200000" flipH="1">
          <a:off x="3962388" y="14393133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115748</xdr:colOff>
      <xdr:row>87</xdr:row>
      <xdr:rowOff>28938</xdr:rowOff>
    </xdr:from>
    <xdr:to>
      <xdr:col>12</xdr:col>
      <xdr:colOff>212938</xdr:colOff>
      <xdr:row>88</xdr:row>
      <xdr:rowOff>135848</xdr:rowOff>
    </xdr:to>
    <xdr:cxnSp macro="">
      <xdr:nvCxnSpPr>
        <xdr:cNvPr id="3746" name="Elbow Connector 55">
          <a:extLst>
            <a:ext uri="{FF2B5EF4-FFF2-40B4-BE49-F238E27FC236}">
              <a16:creationId xmlns:a16="http://schemas.microsoft.com/office/drawing/2014/main" id="{59F43535-0E83-46B1-8E89-18829BE040C5}"/>
            </a:ext>
          </a:extLst>
        </xdr:cNvPr>
        <xdr:cNvCxnSpPr/>
      </xdr:nvCxnSpPr>
      <xdr:spPr>
        <a:xfrm rot="16200000" flipH="1">
          <a:off x="3930533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135039</xdr:colOff>
      <xdr:row>87</xdr:row>
      <xdr:rowOff>48228</xdr:rowOff>
    </xdr:from>
    <xdr:to>
      <xdr:col>6</xdr:col>
      <xdr:colOff>232229</xdr:colOff>
      <xdr:row>88</xdr:row>
      <xdr:rowOff>155138</xdr:rowOff>
    </xdr:to>
    <xdr:cxnSp macro="">
      <xdr:nvCxnSpPr>
        <xdr:cNvPr id="3747" name="Elbow Connector 55">
          <a:extLst>
            <a:ext uri="{FF2B5EF4-FFF2-40B4-BE49-F238E27FC236}">
              <a16:creationId xmlns:a16="http://schemas.microsoft.com/office/drawing/2014/main" id="{8BBAA355-8B20-4DB7-A9FD-69BF33785FA9}"/>
            </a:ext>
          </a:extLst>
        </xdr:cNvPr>
        <xdr:cNvCxnSpPr/>
      </xdr:nvCxnSpPr>
      <xdr:spPr>
        <a:xfrm rot="16200000" flipH="1">
          <a:off x="1856735" y="1762731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144684</xdr:colOff>
      <xdr:row>71</xdr:row>
      <xdr:rowOff>48229</xdr:rowOff>
    </xdr:from>
    <xdr:to>
      <xdr:col>8</xdr:col>
      <xdr:colOff>241874</xdr:colOff>
      <xdr:row>72</xdr:row>
      <xdr:rowOff>155139</xdr:rowOff>
    </xdr:to>
    <xdr:cxnSp macro="">
      <xdr:nvCxnSpPr>
        <xdr:cNvPr id="3748" name="Elbow Connector 55">
          <a:extLst>
            <a:ext uri="{FF2B5EF4-FFF2-40B4-BE49-F238E27FC236}">
              <a16:creationId xmlns:a16="http://schemas.microsoft.com/office/drawing/2014/main" id="{A4A48AC1-185D-4011-9B87-81B1F7E0B22B}"/>
            </a:ext>
          </a:extLst>
        </xdr:cNvPr>
        <xdr:cNvCxnSpPr/>
      </xdr:nvCxnSpPr>
      <xdr:spPr>
        <a:xfrm rot="16200000" flipH="1">
          <a:off x="2531925" y="14424988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96456</xdr:colOff>
      <xdr:row>71</xdr:row>
      <xdr:rowOff>57875</xdr:rowOff>
    </xdr:from>
    <xdr:to>
      <xdr:col>6</xdr:col>
      <xdr:colOff>193646</xdr:colOff>
      <xdr:row>72</xdr:row>
      <xdr:rowOff>164785</xdr:rowOff>
    </xdr:to>
    <xdr:cxnSp macro="">
      <xdr:nvCxnSpPr>
        <xdr:cNvPr id="3749" name="Elbow Connector 55">
          <a:extLst>
            <a:ext uri="{FF2B5EF4-FFF2-40B4-BE49-F238E27FC236}">
              <a16:creationId xmlns:a16="http://schemas.microsoft.com/office/drawing/2014/main" id="{3C327A3F-7C71-4B33-BF57-3C2F6CBB01DE}"/>
            </a:ext>
          </a:extLst>
        </xdr:cNvPr>
        <xdr:cNvCxnSpPr/>
      </xdr:nvCxnSpPr>
      <xdr:spPr>
        <a:xfrm rot="16200000" flipH="1">
          <a:off x="1818152" y="14434634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115748</xdr:colOff>
      <xdr:row>63</xdr:row>
      <xdr:rowOff>67520</xdr:rowOff>
    </xdr:from>
    <xdr:to>
      <xdr:col>36</xdr:col>
      <xdr:colOff>212938</xdr:colOff>
      <xdr:row>64</xdr:row>
      <xdr:rowOff>174430</xdr:rowOff>
    </xdr:to>
    <xdr:cxnSp macro="">
      <xdr:nvCxnSpPr>
        <xdr:cNvPr id="3750" name="Elbow Connector 55">
          <a:extLst>
            <a:ext uri="{FF2B5EF4-FFF2-40B4-BE49-F238E27FC236}">
              <a16:creationId xmlns:a16="http://schemas.microsoft.com/office/drawing/2014/main" id="{011F6AF8-4B35-4BD2-95D3-B548DFF6CDE4}"/>
            </a:ext>
          </a:extLst>
        </xdr:cNvPr>
        <xdr:cNvCxnSpPr/>
      </xdr:nvCxnSpPr>
      <xdr:spPr>
        <a:xfrm rot="16200000" flipH="1">
          <a:off x="11810963" y="1284311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135467</xdr:colOff>
      <xdr:row>63</xdr:row>
      <xdr:rowOff>59267</xdr:rowOff>
    </xdr:from>
    <xdr:to>
      <xdr:col>34</xdr:col>
      <xdr:colOff>232657</xdr:colOff>
      <xdr:row>64</xdr:row>
      <xdr:rowOff>166177</xdr:rowOff>
    </xdr:to>
    <xdr:cxnSp macro="">
      <xdr:nvCxnSpPr>
        <xdr:cNvPr id="3735" name="Elbow Connector 55">
          <a:extLst>
            <a:ext uri="{FF2B5EF4-FFF2-40B4-BE49-F238E27FC236}">
              <a16:creationId xmlns:a16="http://schemas.microsoft.com/office/drawing/2014/main" id="{9E151929-F0EA-4D33-BB1E-CFE14C6027F5}"/>
            </a:ext>
          </a:extLst>
        </xdr:cNvPr>
        <xdr:cNvCxnSpPr/>
      </xdr:nvCxnSpPr>
      <xdr:spPr>
        <a:xfrm rot="16200000" flipH="1">
          <a:off x="11154207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110067</xdr:colOff>
      <xdr:row>63</xdr:row>
      <xdr:rowOff>76200</xdr:rowOff>
    </xdr:from>
    <xdr:to>
      <xdr:col>32</xdr:col>
      <xdr:colOff>207257</xdr:colOff>
      <xdr:row>64</xdr:row>
      <xdr:rowOff>183110</xdr:rowOff>
    </xdr:to>
    <xdr:cxnSp macro="">
      <xdr:nvCxnSpPr>
        <xdr:cNvPr id="3751" name="Elbow Connector 55">
          <a:extLst>
            <a:ext uri="{FF2B5EF4-FFF2-40B4-BE49-F238E27FC236}">
              <a16:creationId xmlns:a16="http://schemas.microsoft.com/office/drawing/2014/main" id="{CCFA87CF-3445-4607-A6DE-37FC826AA4BC}"/>
            </a:ext>
          </a:extLst>
        </xdr:cNvPr>
        <xdr:cNvCxnSpPr/>
      </xdr:nvCxnSpPr>
      <xdr:spPr>
        <a:xfrm rot="16200000" flipH="1">
          <a:off x="10485340" y="129673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110067</xdr:colOff>
      <xdr:row>63</xdr:row>
      <xdr:rowOff>50800</xdr:rowOff>
    </xdr:from>
    <xdr:to>
      <xdr:col>30</xdr:col>
      <xdr:colOff>207257</xdr:colOff>
      <xdr:row>64</xdr:row>
      <xdr:rowOff>157710</xdr:rowOff>
    </xdr:to>
    <xdr:cxnSp macro="">
      <xdr:nvCxnSpPr>
        <xdr:cNvPr id="3752" name="Elbow Connector 55">
          <a:extLst>
            <a:ext uri="{FF2B5EF4-FFF2-40B4-BE49-F238E27FC236}">
              <a16:creationId xmlns:a16="http://schemas.microsoft.com/office/drawing/2014/main" id="{637F29AA-9D09-4E18-A620-11F3CD43EB81}"/>
            </a:ext>
          </a:extLst>
        </xdr:cNvPr>
        <xdr:cNvCxnSpPr/>
      </xdr:nvCxnSpPr>
      <xdr:spPr>
        <a:xfrm rot="16200000" flipH="1">
          <a:off x="9816474" y="129419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169333</xdr:colOff>
      <xdr:row>63</xdr:row>
      <xdr:rowOff>59267</xdr:rowOff>
    </xdr:from>
    <xdr:to>
      <xdr:col>28</xdr:col>
      <xdr:colOff>266523</xdr:colOff>
      <xdr:row>64</xdr:row>
      <xdr:rowOff>166177</xdr:rowOff>
    </xdr:to>
    <xdr:cxnSp macro="">
      <xdr:nvCxnSpPr>
        <xdr:cNvPr id="3754" name="Elbow Connector 55">
          <a:extLst>
            <a:ext uri="{FF2B5EF4-FFF2-40B4-BE49-F238E27FC236}">
              <a16:creationId xmlns:a16="http://schemas.microsoft.com/office/drawing/2014/main" id="{5FDF94AB-CED3-47E0-9D8D-272EC135D178}"/>
            </a:ext>
          </a:extLst>
        </xdr:cNvPr>
        <xdr:cNvCxnSpPr/>
      </xdr:nvCxnSpPr>
      <xdr:spPr>
        <a:xfrm rot="16200000" flipH="1">
          <a:off x="9232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101600</xdr:colOff>
      <xdr:row>63</xdr:row>
      <xdr:rowOff>42333</xdr:rowOff>
    </xdr:from>
    <xdr:to>
      <xdr:col>26</xdr:col>
      <xdr:colOff>198790</xdr:colOff>
      <xdr:row>64</xdr:row>
      <xdr:rowOff>149243</xdr:rowOff>
    </xdr:to>
    <xdr:cxnSp macro="">
      <xdr:nvCxnSpPr>
        <xdr:cNvPr id="3755" name="Elbow Connector 55">
          <a:extLst>
            <a:ext uri="{FF2B5EF4-FFF2-40B4-BE49-F238E27FC236}">
              <a16:creationId xmlns:a16="http://schemas.microsoft.com/office/drawing/2014/main" id="{D8CD8A07-B22D-48FC-AB50-EF819EF2E0B3}"/>
            </a:ext>
          </a:extLst>
        </xdr:cNvPr>
        <xdr:cNvCxnSpPr/>
      </xdr:nvCxnSpPr>
      <xdr:spPr>
        <a:xfrm rot="16200000" flipH="1">
          <a:off x="8495673" y="12933460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63</xdr:row>
      <xdr:rowOff>84667</xdr:rowOff>
    </xdr:from>
    <xdr:to>
      <xdr:col>24</xdr:col>
      <xdr:colOff>249590</xdr:colOff>
      <xdr:row>64</xdr:row>
      <xdr:rowOff>191577</xdr:rowOff>
    </xdr:to>
    <xdr:cxnSp macro="">
      <xdr:nvCxnSpPr>
        <xdr:cNvPr id="3756" name="Elbow Connector 55">
          <a:extLst>
            <a:ext uri="{FF2B5EF4-FFF2-40B4-BE49-F238E27FC236}">
              <a16:creationId xmlns:a16="http://schemas.microsoft.com/office/drawing/2014/main" id="{B920F63A-6859-4007-91C6-74C932B99F5D}"/>
            </a:ext>
          </a:extLst>
        </xdr:cNvPr>
        <xdr:cNvCxnSpPr/>
      </xdr:nvCxnSpPr>
      <xdr:spPr>
        <a:xfrm rot="16200000" flipH="1">
          <a:off x="7903007" y="129757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101600</xdr:colOff>
      <xdr:row>63</xdr:row>
      <xdr:rowOff>59266</xdr:rowOff>
    </xdr:from>
    <xdr:to>
      <xdr:col>22</xdr:col>
      <xdr:colOff>198790</xdr:colOff>
      <xdr:row>64</xdr:row>
      <xdr:rowOff>166176</xdr:rowOff>
    </xdr:to>
    <xdr:cxnSp macro="">
      <xdr:nvCxnSpPr>
        <xdr:cNvPr id="3757" name="Elbow Connector 55">
          <a:extLst>
            <a:ext uri="{FF2B5EF4-FFF2-40B4-BE49-F238E27FC236}">
              <a16:creationId xmlns:a16="http://schemas.microsoft.com/office/drawing/2014/main" id="{148E5CEF-DF8F-473D-9428-908AF707D94A}"/>
            </a:ext>
          </a:extLst>
        </xdr:cNvPr>
        <xdr:cNvCxnSpPr/>
      </xdr:nvCxnSpPr>
      <xdr:spPr>
        <a:xfrm rot="16200000" flipH="1">
          <a:off x="7208740" y="129503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135466</xdr:colOff>
      <xdr:row>101</xdr:row>
      <xdr:rowOff>42334</xdr:rowOff>
    </xdr:from>
    <xdr:to>
      <xdr:col>26</xdr:col>
      <xdr:colOff>230717</xdr:colOff>
      <xdr:row>101</xdr:row>
      <xdr:rowOff>190501</xdr:rowOff>
    </xdr:to>
    <xdr:sp macro="" textlink="">
      <xdr:nvSpPr>
        <xdr:cNvPr id="3758" name="Freeform 10707">
          <a:extLst>
            <a:ext uri="{FF2B5EF4-FFF2-40B4-BE49-F238E27FC236}">
              <a16:creationId xmlns:a16="http://schemas.microsoft.com/office/drawing/2014/main" id="{81CB9E2B-46BB-4716-BE81-46F6659A94D7}"/>
            </a:ext>
          </a:extLst>
        </xdr:cNvPr>
        <xdr:cNvSpPr>
          <a:spLocks/>
        </xdr:cNvSpPr>
      </xdr:nvSpPr>
      <xdr:spPr bwMode="auto">
        <a:xfrm>
          <a:off x="8017933" y="20497801"/>
          <a:ext cx="738717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194734</xdr:colOff>
      <xdr:row>101</xdr:row>
      <xdr:rowOff>42333</xdr:rowOff>
    </xdr:from>
    <xdr:to>
      <xdr:col>28</xdr:col>
      <xdr:colOff>143933</xdr:colOff>
      <xdr:row>101</xdr:row>
      <xdr:rowOff>182033</xdr:rowOff>
    </xdr:to>
    <xdr:sp macro="" textlink="">
      <xdr:nvSpPr>
        <xdr:cNvPr id="3759" name="Freeform 10707">
          <a:extLst>
            <a:ext uri="{FF2B5EF4-FFF2-40B4-BE49-F238E27FC236}">
              <a16:creationId xmlns:a16="http://schemas.microsoft.com/office/drawing/2014/main" id="{991F6585-68DD-4371-81F3-430AC64FC0C9}"/>
            </a:ext>
          </a:extLst>
        </xdr:cNvPr>
        <xdr:cNvSpPr>
          <a:spLocks/>
        </xdr:cNvSpPr>
      </xdr:nvSpPr>
      <xdr:spPr bwMode="auto">
        <a:xfrm>
          <a:off x="8720667" y="20497800"/>
          <a:ext cx="618066" cy="1397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215080</xdr:colOff>
      <xdr:row>109</xdr:row>
      <xdr:rowOff>102419</xdr:rowOff>
    </xdr:from>
    <xdr:to>
      <xdr:col>4</xdr:col>
      <xdr:colOff>230715</xdr:colOff>
      <xdr:row>110</xdr:row>
      <xdr:rowOff>29634</xdr:rowOff>
    </xdr:to>
    <xdr:sp macro="" textlink="">
      <xdr:nvSpPr>
        <xdr:cNvPr id="3760" name="Freeform 10707">
          <a:extLst>
            <a:ext uri="{FF2B5EF4-FFF2-40B4-BE49-F238E27FC236}">
              <a16:creationId xmlns:a16="http://schemas.microsoft.com/office/drawing/2014/main" id="{8F70C034-D44D-4EE4-8BA2-D08F6D096E3A}"/>
            </a:ext>
          </a:extLst>
        </xdr:cNvPr>
        <xdr:cNvSpPr>
          <a:spLocks/>
        </xdr:cNvSpPr>
      </xdr:nvSpPr>
      <xdr:spPr bwMode="auto">
        <a:xfrm>
          <a:off x="737419" y="22163548"/>
          <a:ext cx="671119" cy="1218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101600</xdr:colOff>
      <xdr:row>63</xdr:row>
      <xdr:rowOff>59267</xdr:rowOff>
    </xdr:from>
    <xdr:to>
      <xdr:col>20</xdr:col>
      <xdr:colOff>198790</xdr:colOff>
      <xdr:row>64</xdr:row>
      <xdr:rowOff>166177</xdr:rowOff>
    </xdr:to>
    <xdr:cxnSp macro="">
      <xdr:nvCxnSpPr>
        <xdr:cNvPr id="3761" name="Elbow Connector 55">
          <a:extLst>
            <a:ext uri="{FF2B5EF4-FFF2-40B4-BE49-F238E27FC236}">
              <a16:creationId xmlns:a16="http://schemas.microsoft.com/office/drawing/2014/main" id="{DC9E7539-8ABF-4632-A06B-7641F5D8A69B}"/>
            </a:ext>
          </a:extLst>
        </xdr:cNvPr>
        <xdr:cNvCxnSpPr/>
      </xdr:nvCxnSpPr>
      <xdr:spPr>
        <a:xfrm rot="16200000" flipH="1">
          <a:off x="6565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63</xdr:row>
      <xdr:rowOff>67734</xdr:rowOff>
    </xdr:from>
    <xdr:to>
      <xdr:col>2</xdr:col>
      <xdr:colOff>224190</xdr:colOff>
      <xdr:row>64</xdr:row>
      <xdr:rowOff>174644</xdr:rowOff>
    </xdr:to>
    <xdr:cxnSp macro="">
      <xdr:nvCxnSpPr>
        <xdr:cNvPr id="3763" name="Elbow Connector 55">
          <a:extLst>
            <a:ext uri="{FF2B5EF4-FFF2-40B4-BE49-F238E27FC236}">
              <a16:creationId xmlns:a16="http://schemas.microsoft.com/office/drawing/2014/main" id="{98BDB29D-0C60-4FAA-8EBF-3F6D50766737}"/>
            </a:ext>
          </a:extLst>
        </xdr:cNvPr>
        <xdr:cNvCxnSpPr/>
      </xdr:nvCxnSpPr>
      <xdr:spPr>
        <a:xfrm rot="16200000" flipH="1">
          <a:off x="537007" y="12958861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152400</xdr:colOff>
      <xdr:row>55</xdr:row>
      <xdr:rowOff>50800</xdr:rowOff>
    </xdr:from>
    <xdr:to>
      <xdr:col>44</xdr:col>
      <xdr:colOff>249590</xdr:colOff>
      <xdr:row>56</xdr:row>
      <xdr:rowOff>157710</xdr:rowOff>
    </xdr:to>
    <xdr:cxnSp macro="">
      <xdr:nvCxnSpPr>
        <xdr:cNvPr id="3764" name="Elbow Connector 55">
          <a:extLst>
            <a:ext uri="{FF2B5EF4-FFF2-40B4-BE49-F238E27FC236}">
              <a16:creationId xmlns:a16="http://schemas.microsoft.com/office/drawing/2014/main" id="{EED4E63F-ABCB-442B-8A73-A9AB227988F4}"/>
            </a:ext>
          </a:extLst>
        </xdr:cNvPr>
        <xdr:cNvCxnSpPr/>
      </xdr:nvCxnSpPr>
      <xdr:spPr>
        <a:xfrm rot="16200000" flipH="1">
          <a:off x="14549340" y="113247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152400</xdr:colOff>
      <xdr:row>55</xdr:row>
      <xdr:rowOff>76200</xdr:rowOff>
    </xdr:from>
    <xdr:to>
      <xdr:col>38</xdr:col>
      <xdr:colOff>228208</xdr:colOff>
      <xdr:row>56</xdr:row>
      <xdr:rowOff>126738</xdr:rowOff>
    </xdr:to>
    <xdr:cxnSp macro="">
      <xdr:nvCxnSpPr>
        <xdr:cNvPr id="3683" name="Elbow Connector 55">
          <a:extLst>
            <a:ext uri="{FF2B5EF4-FFF2-40B4-BE49-F238E27FC236}">
              <a16:creationId xmlns:a16="http://schemas.microsoft.com/office/drawing/2014/main" id="{D6F01D66-62D9-47A3-91AD-278D8BA41DA9}"/>
            </a:ext>
          </a:extLst>
        </xdr:cNvPr>
        <xdr:cNvCxnSpPr/>
      </xdr:nvCxnSpPr>
      <xdr:spPr>
        <a:xfrm rot="16200000" flipH="1">
          <a:off x="12517902" y="113326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152400</xdr:colOff>
      <xdr:row>55</xdr:row>
      <xdr:rowOff>93134</xdr:rowOff>
    </xdr:from>
    <xdr:to>
      <xdr:col>36</xdr:col>
      <xdr:colOff>228208</xdr:colOff>
      <xdr:row>56</xdr:row>
      <xdr:rowOff>143672</xdr:rowOff>
    </xdr:to>
    <xdr:cxnSp macro="">
      <xdr:nvCxnSpPr>
        <xdr:cNvPr id="3762" name="Elbow Connector 55">
          <a:extLst>
            <a:ext uri="{FF2B5EF4-FFF2-40B4-BE49-F238E27FC236}">
              <a16:creationId xmlns:a16="http://schemas.microsoft.com/office/drawing/2014/main" id="{6202999A-6E84-4631-B42A-DD8EEE3E9875}"/>
            </a:ext>
          </a:extLst>
        </xdr:cNvPr>
        <xdr:cNvCxnSpPr/>
      </xdr:nvCxnSpPr>
      <xdr:spPr>
        <a:xfrm rot="16200000" flipH="1">
          <a:off x="11832102" y="11349632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143934</xdr:colOff>
      <xdr:row>55</xdr:row>
      <xdr:rowOff>59267</xdr:rowOff>
    </xdr:from>
    <xdr:to>
      <xdr:col>14</xdr:col>
      <xdr:colOff>219742</xdr:colOff>
      <xdr:row>56</xdr:row>
      <xdr:rowOff>109805</xdr:rowOff>
    </xdr:to>
    <xdr:cxnSp macro="">
      <xdr:nvCxnSpPr>
        <xdr:cNvPr id="3765" name="Elbow Connector 55">
          <a:extLst>
            <a:ext uri="{FF2B5EF4-FFF2-40B4-BE49-F238E27FC236}">
              <a16:creationId xmlns:a16="http://schemas.microsoft.com/office/drawing/2014/main" id="{82C3F7D9-0FF8-438E-90E4-AF59F78C24E2}"/>
            </a:ext>
          </a:extLst>
        </xdr:cNvPr>
        <xdr:cNvCxnSpPr/>
      </xdr:nvCxnSpPr>
      <xdr:spPr>
        <a:xfrm rot="16200000" flipH="1">
          <a:off x="4610036" y="1131576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143933</xdr:colOff>
      <xdr:row>47</xdr:row>
      <xdr:rowOff>59266</xdr:rowOff>
    </xdr:from>
    <xdr:to>
      <xdr:col>38</xdr:col>
      <xdr:colOff>239184</xdr:colOff>
      <xdr:row>48</xdr:row>
      <xdr:rowOff>150373</xdr:rowOff>
    </xdr:to>
    <xdr:cxnSp macro="">
      <xdr:nvCxnSpPr>
        <xdr:cNvPr id="3766" name="Elbow Connector 55">
          <a:extLst>
            <a:ext uri="{FF2B5EF4-FFF2-40B4-BE49-F238E27FC236}">
              <a16:creationId xmlns:a16="http://schemas.microsoft.com/office/drawing/2014/main" id="{D6DCE090-66BB-4F44-9E18-62F32F5A575F}"/>
            </a:ext>
          </a:extLst>
        </xdr:cNvPr>
        <xdr:cNvCxnSpPr/>
      </xdr:nvCxnSpPr>
      <xdr:spPr>
        <a:xfrm rot="16200000" flipH="1">
          <a:off x="12498872" y="9632994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135467</xdr:colOff>
      <xdr:row>47</xdr:row>
      <xdr:rowOff>50800</xdr:rowOff>
    </xdr:from>
    <xdr:to>
      <xdr:col>40</xdr:col>
      <xdr:colOff>230718</xdr:colOff>
      <xdr:row>48</xdr:row>
      <xdr:rowOff>141907</xdr:rowOff>
    </xdr:to>
    <xdr:cxnSp macro="">
      <xdr:nvCxnSpPr>
        <xdr:cNvPr id="3767" name="Elbow Connector 55">
          <a:extLst>
            <a:ext uri="{FF2B5EF4-FFF2-40B4-BE49-F238E27FC236}">
              <a16:creationId xmlns:a16="http://schemas.microsoft.com/office/drawing/2014/main" id="{A41F495C-A9B9-4BC9-A9D1-58A51593B651}"/>
            </a:ext>
          </a:extLst>
        </xdr:cNvPr>
        <xdr:cNvCxnSpPr/>
      </xdr:nvCxnSpPr>
      <xdr:spPr>
        <a:xfrm rot="16200000" flipH="1">
          <a:off x="13133872" y="9624528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118533</xdr:colOff>
      <xdr:row>47</xdr:row>
      <xdr:rowOff>42333</xdr:rowOff>
    </xdr:from>
    <xdr:to>
      <xdr:col>32</xdr:col>
      <xdr:colOff>213784</xdr:colOff>
      <xdr:row>48</xdr:row>
      <xdr:rowOff>133440</xdr:rowOff>
    </xdr:to>
    <xdr:cxnSp macro="">
      <xdr:nvCxnSpPr>
        <xdr:cNvPr id="3768" name="Elbow Connector 55">
          <a:extLst>
            <a:ext uri="{FF2B5EF4-FFF2-40B4-BE49-F238E27FC236}">
              <a16:creationId xmlns:a16="http://schemas.microsoft.com/office/drawing/2014/main" id="{540CCD6D-40DF-4E33-B86D-945C6A3673B3}"/>
            </a:ext>
          </a:extLst>
        </xdr:cNvPr>
        <xdr:cNvCxnSpPr/>
      </xdr:nvCxnSpPr>
      <xdr:spPr>
        <a:xfrm rot="16200000" flipH="1">
          <a:off x="10500738" y="9616061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95334</xdr:colOff>
      <xdr:row>84</xdr:row>
      <xdr:rowOff>109819</xdr:rowOff>
    </xdr:from>
    <xdr:to>
      <xdr:col>22</xdr:col>
      <xdr:colOff>236882</xdr:colOff>
      <xdr:row>85</xdr:row>
      <xdr:rowOff>89325</xdr:rowOff>
    </xdr:to>
    <xdr:sp macro="" textlink="">
      <xdr:nvSpPr>
        <xdr:cNvPr id="3779" name="6-Point Star 717">
          <a:extLst>
            <a:ext uri="{FF2B5EF4-FFF2-40B4-BE49-F238E27FC236}">
              <a16:creationId xmlns:a16="http://schemas.microsoft.com/office/drawing/2014/main" id="{AC844CEB-2D85-4E55-8208-5F1045434304}"/>
            </a:ext>
          </a:extLst>
        </xdr:cNvPr>
        <xdr:cNvSpPr/>
      </xdr:nvSpPr>
      <xdr:spPr>
        <a:xfrm>
          <a:off x="7189817" y="16488440"/>
          <a:ext cx="141548" cy="16562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136769</xdr:colOff>
      <xdr:row>15</xdr:row>
      <xdr:rowOff>78153</xdr:rowOff>
    </xdr:from>
    <xdr:to>
      <xdr:col>22</xdr:col>
      <xdr:colOff>232020</xdr:colOff>
      <xdr:row>16</xdr:row>
      <xdr:rowOff>167521</xdr:rowOff>
    </xdr:to>
    <xdr:cxnSp macro="">
      <xdr:nvCxnSpPr>
        <xdr:cNvPr id="3780" name="Elbow Connector 55">
          <a:extLst>
            <a:ext uri="{FF2B5EF4-FFF2-40B4-BE49-F238E27FC236}">
              <a16:creationId xmlns:a16="http://schemas.microsoft.com/office/drawing/2014/main" id="{E1C5BEFB-56F4-4B21-8EE8-D4455563D184}"/>
            </a:ext>
          </a:extLst>
        </xdr:cNvPr>
        <xdr:cNvCxnSpPr/>
      </xdr:nvCxnSpPr>
      <xdr:spPr>
        <a:xfrm rot="16200000" flipH="1">
          <a:off x="7256595" y="317694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166077</xdr:colOff>
      <xdr:row>15</xdr:row>
      <xdr:rowOff>68385</xdr:rowOff>
    </xdr:from>
    <xdr:to>
      <xdr:col>24</xdr:col>
      <xdr:colOff>261328</xdr:colOff>
      <xdr:row>16</xdr:row>
      <xdr:rowOff>157753</xdr:rowOff>
    </xdr:to>
    <xdr:cxnSp macro="">
      <xdr:nvCxnSpPr>
        <xdr:cNvPr id="3781" name="Elbow Connector 55">
          <a:extLst>
            <a:ext uri="{FF2B5EF4-FFF2-40B4-BE49-F238E27FC236}">
              <a16:creationId xmlns:a16="http://schemas.microsoft.com/office/drawing/2014/main" id="{21345F88-0F53-49EC-A197-7FDC2A64E1D2}"/>
            </a:ext>
          </a:extLst>
        </xdr:cNvPr>
        <xdr:cNvCxnSpPr/>
      </xdr:nvCxnSpPr>
      <xdr:spPr>
        <a:xfrm rot="16200000" flipH="1">
          <a:off x="7930672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146538</xdr:colOff>
      <xdr:row>15</xdr:row>
      <xdr:rowOff>58616</xdr:rowOff>
    </xdr:from>
    <xdr:to>
      <xdr:col>26</xdr:col>
      <xdr:colOff>241789</xdr:colOff>
      <xdr:row>16</xdr:row>
      <xdr:rowOff>147984</xdr:rowOff>
    </xdr:to>
    <xdr:cxnSp macro="">
      <xdr:nvCxnSpPr>
        <xdr:cNvPr id="3689" name="Elbow Connector 55">
          <a:extLst>
            <a:ext uri="{FF2B5EF4-FFF2-40B4-BE49-F238E27FC236}">
              <a16:creationId xmlns:a16="http://schemas.microsoft.com/office/drawing/2014/main" id="{7C245872-E9F3-4F74-ACEC-020BDC16F8DD}"/>
            </a:ext>
          </a:extLst>
        </xdr:cNvPr>
        <xdr:cNvCxnSpPr/>
      </xdr:nvCxnSpPr>
      <xdr:spPr>
        <a:xfrm rot="16200000" flipH="1">
          <a:off x="8555903" y="3157405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117229</xdr:colOff>
      <xdr:row>15</xdr:row>
      <xdr:rowOff>78154</xdr:rowOff>
    </xdr:from>
    <xdr:to>
      <xdr:col>28</xdr:col>
      <xdr:colOff>253999</xdr:colOff>
      <xdr:row>16</xdr:row>
      <xdr:rowOff>127001</xdr:rowOff>
    </xdr:to>
    <xdr:cxnSp macro="">
      <xdr:nvCxnSpPr>
        <xdr:cNvPr id="3782" name="Elbow Connector 55">
          <a:extLst>
            <a:ext uri="{FF2B5EF4-FFF2-40B4-BE49-F238E27FC236}">
              <a16:creationId xmlns:a16="http://schemas.microsoft.com/office/drawing/2014/main" id="{AF6E68DE-398F-4313-9C9C-C814AC00501E}"/>
            </a:ext>
          </a:extLst>
        </xdr:cNvPr>
        <xdr:cNvCxnSpPr/>
      </xdr:nvCxnSpPr>
      <xdr:spPr>
        <a:xfrm rot="16200000" flipH="1">
          <a:off x="9241691" y="3135923"/>
          <a:ext cx="312616" cy="13677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146539</xdr:colOff>
      <xdr:row>15</xdr:row>
      <xdr:rowOff>87923</xdr:rowOff>
    </xdr:from>
    <xdr:to>
      <xdr:col>30</xdr:col>
      <xdr:colOff>241790</xdr:colOff>
      <xdr:row>16</xdr:row>
      <xdr:rowOff>177291</xdr:rowOff>
    </xdr:to>
    <xdr:cxnSp macro="">
      <xdr:nvCxnSpPr>
        <xdr:cNvPr id="3784" name="Elbow Connector 55">
          <a:extLst>
            <a:ext uri="{FF2B5EF4-FFF2-40B4-BE49-F238E27FC236}">
              <a16:creationId xmlns:a16="http://schemas.microsoft.com/office/drawing/2014/main" id="{FBE7A18C-6234-4ACB-B0E0-C5669D7437BD}"/>
            </a:ext>
          </a:extLst>
        </xdr:cNvPr>
        <xdr:cNvCxnSpPr/>
      </xdr:nvCxnSpPr>
      <xdr:spPr>
        <a:xfrm rot="16200000" flipH="1">
          <a:off x="9874750" y="318671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156307</xdr:colOff>
      <xdr:row>15</xdr:row>
      <xdr:rowOff>68385</xdr:rowOff>
    </xdr:from>
    <xdr:to>
      <xdr:col>32</xdr:col>
      <xdr:colOff>251558</xdr:colOff>
      <xdr:row>16</xdr:row>
      <xdr:rowOff>157753</xdr:rowOff>
    </xdr:to>
    <xdr:cxnSp macro="">
      <xdr:nvCxnSpPr>
        <xdr:cNvPr id="3778" name="Elbow Connector 55">
          <a:extLst>
            <a:ext uri="{FF2B5EF4-FFF2-40B4-BE49-F238E27FC236}">
              <a16:creationId xmlns:a16="http://schemas.microsoft.com/office/drawing/2014/main" id="{894498C2-3C6C-4D26-B24C-F5E35D83274F}"/>
            </a:ext>
          </a:extLst>
        </xdr:cNvPr>
        <xdr:cNvCxnSpPr/>
      </xdr:nvCxnSpPr>
      <xdr:spPr>
        <a:xfrm rot="16200000" flipH="1">
          <a:off x="10558595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127000</xdr:colOff>
      <xdr:row>15</xdr:row>
      <xdr:rowOff>68385</xdr:rowOff>
    </xdr:from>
    <xdr:to>
      <xdr:col>34</xdr:col>
      <xdr:colOff>222251</xdr:colOff>
      <xdr:row>16</xdr:row>
      <xdr:rowOff>157753</xdr:rowOff>
    </xdr:to>
    <xdr:cxnSp macro="">
      <xdr:nvCxnSpPr>
        <xdr:cNvPr id="3783" name="Elbow Connector 55">
          <a:extLst>
            <a:ext uri="{FF2B5EF4-FFF2-40B4-BE49-F238E27FC236}">
              <a16:creationId xmlns:a16="http://schemas.microsoft.com/office/drawing/2014/main" id="{F2C759C1-C267-4DA3-9EC7-3CE8384D017C}"/>
            </a:ext>
          </a:extLst>
        </xdr:cNvPr>
        <xdr:cNvCxnSpPr/>
      </xdr:nvCxnSpPr>
      <xdr:spPr>
        <a:xfrm rot="16200000" flipH="1">
          <a:off x="11174057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175846</xdr:colOff>
      <xdr:row>109</xdr:row>
      <xdr:rowOff>48847</xdr:rowOff>
    </xdr:from>
    <xdr:to>
      <xdr:col>6</xdr:col>
      <xdr:colOff>166077</xdr:colOff>
      <xdr:row>110</xdr:row>
      <xdr:rowOff>2280</xdr:rowOff>
    </xdr:to>
    <xdr:sp macro="" textlink="">
      <xdr:nvSpPr>
        <xdr:cNvPr id="3785" name="Freeform 10707">
          <a:extLst>
            <a:ext uri="{FF2B5EF4-FFF2-40B4-BE49-F238E27FC236}">
              <a16:creationId xmlns:a16="http://schemas.microsoft.com/office/drawing/2014/main" id="{D737E1D1-B518-4338-98A2-DAB2B9DCEDB1}"/>
            </a:ext>
          </a:extLst>
        </xdr:cNvPr>
        <xdr:cNvSpPr>
          <a:spLocks/>
        </xdr:cNvSpPr>
      </xdr:nvSpPr>
      <xdr:spPr bwMode="auto">
        <a:xfrm>
          <a:off x="1387231" y="22166385"/>
          <a:ext cx="635000" cy="1488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156307</xdr:colOff>
      <xdr:row>109</xdr:row>
      <xdr:rowOff>39078</xdr:rowOff>
    </xdr:from>
    <xdr:to>
      <xdr:col>8</xdr:col>
      <xdr:colOff>226156</xdr:colOff>
      <xdr:row>109</xdr:row>
      <xdr:rowOff>187897</xdr:rowOff>
    </xdr:to>
    <xdr:sp macro="" textlink="">
      <xdr:nvSpPr>
        <xdr:cNvPr id="3786" name="Freeform 10707">
          <a:extLst>
            <a:ext uri="{FF2B5EF4-FFF2-40B4-BE49-F238E27FC236}">
              <a16:creationId xmlns:a16="http://schemas.microsoft.com/office/drawing/2014/main" id="{D0329145-2DE0-4A94-AAD9-AFC22B12DB26}"/>
            </a:ext>
          </a:extLst>
        </xdr:cNvPr>
        <xdr:cNvSpPr>
          <a:spLocks/>
        </xdr:cNvSpPr>
      </xdr:nvSpPr>
      <xdr:spPr bwMode="auto">
        <a:xfrm>
          <a:off x="2012461" y="22156616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214924</xdr:colOff>
      <xdr:row>109</xdr:row>
      <xdr:rowOff>39077</xdr:rowOff>
    </xdr:from>
    <xdr:to>
      <xdr:col>10</xdr:col>
      <xdr:colOff>216389</xdr:colOff>
      <xdr:row>109</xdr:row>
      <xdr:rowOff>187896</xdr:rowOff>
    </xdr:to>
    <xdr:sp macro="" textlink="">
      <xdr:nvSpPr>
        <xdr:cNvPr id="3787" name="Freeform 10707">
          <a:extLst>
            <a:ext uri="{FF2B5EF4-FFF2-40B4-BE49-F238E27FC236}">
              <a16:creationId xmlns:a16="http://schemas.microsoft.com/office/drawing/2014/main" id="{34F66563-0EAA-4FAA-8FA9-98216523BEBE}"/>
            </a:ext>
          </a:extLst>
        </xdr:cNvPr>
        <xdr:cNvSpPr>
          <a:spLocks/>
        </xdr:cNvSpPr>
      </xdr:nvSpPr>
      <xdr:spPr bwMode="auto">
        <a:xfrm>
          <a:off x="2745155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245805</xdr:colOff>
      <xdr:row>109</xdr:row>
      <xdr:rowOff>61452</xdr:rowOff>
    </xdr:from>
    <xdr:to>
      <xdr:col>12</xdr:col>
      <xdr:colOff>195384</xdr:colOff>
      <xdr:row>110</xdr:row>
      <xdr:rowOff>20484</xdr:rowOff>
    </xdr:to>
    <xdr:sp macro="" textlink="">
      <xdr:nvSpPr>
        <xdr:cNvPr id="3788" name="Freeform 10707">
          <a:extLst>
            <a:ext uri="{FF2B5EF4-FFF2-40B4-BE49-F238E27FC236}">
              <a16:creationId xmlns:a16="http://schemas.microsoft.com/office/drawing/2014/main" id="{D5C2570B-5D45-4ABB-9E4C-EF21ABE31F06}"/>
            </a:ext>
          </a:extLst>
        </xdr:cNvPr>
        <xdr:cNvSpPr>
          <a:spLocks/>
        </xdr:cNvSpPr>
      </xdr:nvSpPr>
      <xdr:spPr bwMode="auto">
        <a:xfrm>
          <a:off x="3420805" y="22122581"/>
          <a:ext cx="594821" cy="1536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175846</xdr:colOff>
      <xdr:row>109</xdr:row>
      <xdr:rowOff>39077</xdr:rowOff>
    </xdr:from>
    <xdr:to>
      <xdr:col>14</xdr:col>
      <xdr:colOff>275003</xdr:colOff>
      <xdr:row>110</xdr:row>
      <xdr:rowOff>40968</xdr:rowOff>
    </xdr:to>
    <xdr:sp macro="" textlink="">
      <xdr:nvSpPr>
        <xdr:cNvPr id="3789" name="Freeform 10707">
          <a:extLst>
            <a:ext uri="{FF2B5EF4-FFF2-40B4-BE49-F238E27FC236}">
              <a16:creationId xmlns:a16="http://schemas.microsoft.com/office/drawing/2014/main" id="{FAB722F8-C1FD-4334-A1C8-5065EC3F0B78}"/>
            </a:ext>
          </a:extLst>
        </xdr:cNvPr>
        <xdr:cNvSpPr>
          <a:spLocks/>
        </xdr:cNvSpPr>
      </xdr:nvSpPr>
      <xdr:spPr bwMode="auto">
        <a:xfrm>
          <a:off x="3996088" y="22100206"/>
          <a:ext cx="723915" cy="1964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156308</xdr:colOff>
      <xdr:row>109</xdr:row>
      <xdr:rowOff>39077</xdr:rowOff>
    </xdr:from>
    <xdr:to>
      <xdr:col>16</xdr:col>
      <xdr:colOff>255465</xdr:colOff>
      <xdr:row>109</xdr:row>
      <xdr:rowOff>187896</xdr:rowOff>
    </xdr:to>
    <xdr:sp macro="" textlink="">
      <xdr:nvSpPr>
        <xdr:cNvPr id="3790" name="Freeform 10707">
          <a:extLst>
            <a:ext uri="{FF2B5EF4-FFF2-40B4-BE49-F238E27FC236}">
              <a16:creationId xmlns:a16="http://schemas.microsoft.com/office/drawing/2014/main" id="{0B946A25-17C2-48B3-89FE-65CDA3FF8AA8}"/>
            </a:ext>
          </a:extLst>
        </xdr:cNvPr>
        <xdr:cNvSpPr>
          <a:spLocks/>
        </xdr:cNvSpPr>
      </xdr:nvSpPr>
      <xdr:spPr bwMode="auto">
        <a:xfrm>
          <a:off x="4738077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246123</xdr:colOff>
      <xdr:row>109</xdr:row>
      <xdr:rowOff>61453</xdr:rowOff>
    </xdr:from>
    <xdr:to>
      <xdr:col>18</xdr:col>
      <xdr:colOff>184355</xdr:colOff>
      <xdr:row>110</xdr:row>
      <xdr:rowOff>20484</xdr:rowOff>
    </xdr:to>
    <xdr:sp macro="" textlink="">
      <xdr:nvSpPr>
        <xdr:cNvPr id="3791" name="Freeform 10707">
          <a:extLst>
            <a:ext uri="{FF2B5EF4-FFF2-40B4-BE49-F238E27FC236}">
              <a16:creationId xmlns:a16="http://schemas.microsoft.com/office/drawing/2014/main" id="{BEBC5F96-2E0E-4F52-A553-F1ECB8D4B1A1}"/>
            </a:ext>
          </a:extLst>
        </xdr:cNvPr>
        <xdr:cNvSpPr>
          <a:spLocks/>
        </xdr:cNvSpPr>
      </xdr:nvSpPr>
      <xdr:spPr bwMode="auto">
        <a:xfrm>
          <a:off x="5315881" y="22122582"/>
          <a:ext cx="696135" cy="15362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185615</xdr:colOff>
      <xdr:row>109</xdr:row>
      <xdr:rowOff>61453</xdr:rowOff>
    </xdr:from>
    <xdr:to>
      <xdr:col>20</xdr:col>
      <xdr:colOff>194597</xdr:colOff>
      <xdr:row>110</xdr:row>
      <xdr:rowOff>40968</xdr:rowOff>
    </xdr:to>
    <xdr:sp macro="" textlink="">
      <xdr:nvSpPr>
        <xdr:cNvPr id="3792" name="Freeform 10707">
          <a:extLst>
            <a:ext uri="{FF2B5EF4-FFF2-40B4-BE49-F238E27FC236}">
              <a16:creationId xmlns:a16="http://schemas.microsoft.com/office/drawing/2014/main" id="{09903E2E-7DC2-4721-B387-C870E8C19771}"/>
            </a:ext>
          </a:extLst>
        </xdr:cNvPr>
        <xdr:cNvSpPr>
          <a:spLocks/>
        </xdr:cNvSpPr>
      </xdr:nvSpPr>
      <xdr:spPr bwMode="auto">
        <a:xfrm>
          <a:off x="6013276" y="22122582"/>
          <a:ext cx="633740" cy="1741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133146</xdr:colOff>
      <xdr:row>109</xdr:row>
      <xdr:rowOff>61452</xdr:rowOff>
    </xdr:from>
    <xdr:to>
      <xdr:col>22</xdr:col>
      <xdr:colOff>255465</xdr:colOff>
      <xdr:row>110</xdr:row>
      <xdr:rowOff>61451</xdr:rowOff>
    </xdr:to>
    <xdr:sp macro="" textlink="">
      <xdr:nvSpPr>
        <xdr:cNvPr id="3793" name="Freeform 10707">
          <a:extLst>
            <a:ext uri="{FF2B5EF4-FFF2-40B4-BE49-F238E27FC236}">
              <a16:creationId xmlns:a16="http://schemas.microsoft.com/office/drawing/2014/main" id="{ED4734D7-9779-4D58-A173-0EBA93617226}"/>
            </a:ext>
          </a:extLst>
        </xdr:cNvPr>
        <xdr:cNvSpPr>
          <a:spLocks/>
        </xdr:cNvSpPr>
      </xdr:nvSpPr>
      <xdr:spPr bwMode="auto">
        <a:xfrm>
          <a:off x="6585565" y="22122581"/>
          <a:ext cx="747077" cy="1945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166077</xdr:colOff>
      <xdr:row>109</xdr:row>
      <xdr:rowOff>58616</xdr:rowOff>
    </xdr:from>
    <xdr:to>
      <xdr:col>24</xdr:col>
      <xdr:colOff>195385</xdr:colOff>
      <xdr:row>110</xdr:row>
      <xdr:rowOff>61451</xdr:rowOff>
    </xdr:to>
    <xdr:sp macro="" textlink="">
      <xdr:nvSpPr>
        <xdr:cNvPr id="3794" name="Freeform 10707">
          <a:extLst>
            <a:ext uri="{FF2B5EF4-FFF2-40B4-BE49-F238E27FC236}">
              <a16:creationId xmlns:a16="http://schemas.microsoft.com/office/drawing/2014/main" id="{84C44FED-6E59-4F58-9AF5-AB55A429AF8A}"/>
            </a:ext>
          </a:extLst>
        </xdr:cNvPr>
        <xdr:cNvSpPr>
          <a:spLocks/>
        </xdr:cNvSpPr>
      </xdr:nvSpPr>
      <xdr:spPr bwMode="auto">
        <a:xfrm>
          <a:off x="7243254" y="22119745"/>
          <a:ext cx="654066" cy="19743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195385</xdr:colOff>
      <xdr:row>109</xdr:row>
      <xdr:rowOff>78153</xdr:rowOff>
    </xdr:from>
    <xdr:to>
      <xdr:col>26</xdr:col>
      <xdr:colOff>166077</xdr:colOff>
      <xdr:row>110</xdr:row>
      <xdr:rowOff>20483</xdr:rowOff>
    </xdr:to>
    <xdr:sp macro="" textlink="">
      <xdr:nvSpPr>
        <xdr:cNvPr id="3795" name="Freeform 10707">
          <a:extLst>
            <a:ext uri="{FF2B5EF4-FFF2-40B4-BE49-F238E27FC236}">
              <a16:creationId xmlns:a16="http://schemas.microsoft.com/office/drawing/2014/main" id="{185F7C72-C559-4FF7-AB24-55595950AC14}"/>
            </a:ext>
          </a:extLst>
        </xdr:cNvPr>
        <xdr:cNvSpPr>
          <a:spLocks/>
        </xdr:cNvSpPr>
      </xdr:nvSpPr>
      <xdr:spPr bwMode="auto">
        <a:xfrm>
          <a:off x="7897320" y="22139282"/>
          <a:ext cx="595451" cy="1369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195385</xdr:colOff>
      <xdr:row>109</xdr:row>
      <xdr:rowOff>58616</xdr:rowOff>
    </xdr:from>
    <xdr:to>
      <xdr:col>28</xdr:col>
      <xdr:colOff>224692</xdr:colOff>
      <xdr:row>110</xdr:row>
      <xdr:rowOff>20484</xdr:rowOff>
    </xdr:to>
    <xdr:sp macro="" textlink="">
      <xdr:nvSpPr>
        <xdr:cNvPr id="3796" name="Freeform 10707">
          <a:extLst>
            <a:ext uri="{FF2B5EF4-FFF2-40B4-BE49-F238E27FC236}">
              <a16:creationId xmlns:a16="http://schemas.microsoft.com/office/drawing/2014/main" id="{B3CFF4F0-BBE1-457A-8C43-DA8626D6AF8B}"/>
            </a:ext>
          </a:extLst>
        </xdr:cNvPr>
        <xdr:cNvSpPr>
          <a:spLocks/>
        </xdr:cNvSpPr>
      </xdr:nvSpPr>
      <xdr:spPr bwMode="auto">
        <a:xfrm>
          <a:off x="8522079" y="22119745"/>
          <a:ext cx="684790" cy="1564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153275</xdr:colOff>
      <xdr:row>15</xdr:row>
      <xdr:rowOff>109484</xdr:rowOff>
    </xdr:from>
    <xdr:to>
      <xdr:col>42</xdr:col>
      <xdr:colOff>248526</xdr:colOff>
      <xdr:row>17</xdr:row>
      <xdr:rowOff>12732</xdr:rowOff>
    </xdr:to>
    <xdr:cxnSp macro="">
      <xdr:nvCxnSpPr>
        <xdr:cNvPr id="3210" name="Elbow Connector 55">
          <a:extLst>
            <a:ext uri="{FF2B5EF4-FFF2-40B4-BE49-F238E27FC236}">
              <a16:creationId xmlns:a16="http://schemas.microsoft.com/office/drawing/2014/main" id="{77309470-C059-466A-B286-A4D0D4201A30}"/>
            </a:ext>
          </a:extLst>
        </xdr:cNvPr>
        <xdr:cNvCxnSpPr/>
      </xdr:nvCxnSpPr>
      <xdr:spPr>
        <a:xfrm rot="16200000" flipH="1">
          <a:off x="13469320" y="3095422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164224</xdr:colOff>
      <xdr:row>15</xdr:row>
      <xdr:rowOff>142329</xdr:rowOff>
    </xdr:from>
    <xdr:to>
      <xdr:col>44</xdr:col>
      <xdr:colOff>259475</xdr:colOff>
      <xdr:row>17</xdr:row>
      <xdr:rowOff>45577</xdr:rowOff>
    </xdr:to>
    <xdr:cxnSp macro="">
      <xdr:nvCxnSpPr>
        <xdr:cNvPr id="3672" name="Elbow Connector 55">
          <a:extLst>
            <a:ext uri="{FF2B5EF4-FFF2-40B4-BE49-F238E27FC236}">
              <a16:creationId xmlns:a16="http://schemas.microsoft.com/office/drawing/2014/main" id="{75EB32AD-6C6D-46F4-A48A-0D60C6C56FBA}"/>
            </a:ext>
          </a:extLst>
        </xdr:cNvPr>
        <xdr:cNvCxnSpPr/>
      </xdr:nvCxnSpPr>
      <xdr:spPr>
        <a:xfrm rot="16200000" flipH="1">
          <a:off x="14224752" y="312826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120431</xdr:colOff>
      <xdr:row>23</xdr:row>
      <xdr:rowOff>109483</xdr:rowOff>
    </xdr:from>
    <xdr:to>
      <xdr:col>2</xdr:col>
      <xdr:colOff>215682</xdr:colOff>
      <xdr:row>25</xdr:row>
      <xdr:rowOff>23679</xdr:rowOff>
    </xdr:to>
    <xdr:cxnSp macro="">
      <xdr:nvCxnSpPr>
        <xdr:cNvPr id="3684" name="Elbow Connector 55">
          <a:extLst>
            <a:ext uri="{FF2B5EF4-FFF2-40B4-BE49-F238E27FC236}">
              <a16:creationId xmlns:a16="http://schemas.microsoft.com/office/drawing/2014/main" id="{7392933E-D85B-4BA5-BF65-1A6BC7B9048C}"/>
            </a:ext>
          </a:extLst>
        </xdr:cNvPr>
        <xdr:cNvCxnSpPr/>
      </xdr:nvCxnSpPr>
      <xdr:spPr>
        <a:xfrm rot="16200000" flipH="1">
          <a:off x="517510" y="466102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153277</xdr:colOff>
      <xdr:row>23</xdr:row>
      <xdr:rowOff>120428</xdr:rowOff>
    </xdr:from>
    <xdr:to>
      <xdr:col>4</xdr:col>
      <xdr:colOff>248528</xdr:colOff>
      <xdr:row>25</xdr:row>
      <xdr:rowOff>34624</xdr:rowOff>
    </xdr:to>
    <xdr:cxnSp macro="">
      <xdr:nvCxnSpPr>
        <xdr:cNvPr id="3769" name="Elbow Connector 55">
          <a:extLst>
            <a:ext uri="{FF2B5EF4-FFF2-40B4-BE49-F238E27FC236}">
              <a16:creationId xmlns:a16="http://schemas.microsoft.com/office/drawing/2014/main" id="{EFC2F942-32F6-4993-AAD5-12C78D152503}"/>
            </a:ext>
          </a:extLst>
        </xdr:cNvPr>
        <xdr:cNvCxnSpPr/>
      </xdr:nvCxnSpPr>
      <xdr:spPr>
        <a:xfrm rot="16200000" flipH="1">
          <a:off x="1207253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153273</xdr:colOff>
      <xdr:row>23</xdr:row>
      <xdr:rowOff>120428</xdr:rowOff>
    </xdr:from>
    <xdr:to>
      <xdr:col>6</xdr:col>
      <xdr:colOff>248524</xdr:colOff>
      <xdr:row>25</xdr:row>
      <xdr:rowOff>34624</xdr:rowOff>
    </xdr:to>
    <xdr:cxnSp macro="">
      <xdr:nvCxnSpPr>
        <xdr:cNvPr id="3770" name="Elbow Connector 55">
          <a:extLst>
            <a:ext uri="{FF2B5EF4-FFF2-40B4-BE49-F238E27FC236}">
              <a16:creationId xmlns:a16="http://schemas.microsoft.com/office/drawing/2014/main" id="{381A3B14-9B99-445B-BB3C-783ED5E0C75C}"/>
            </a:ext>
          </a:extLst>
        </xdr:cNvPr>
        <xdr:cNvCxnSpPr/>
      </xdr:nvCxnSpPr>
      <xdr:spPr>
        <a:xfrm rot="16200000" flipH="1">
          <a:off x="1831301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164225</xdr:colOff>
      <xdr:row>15</xdr:row>
      <xdr:rowOff>76636</xdr:rowOff>
    </xdr:from>
    <xdr:to>
      <xdr:col>36</xdr:col>
      <xdr:colOff>259476</xdr:colOff>
      <xdr:row>16</xdr:row>
      <xdr:rowOff>166004</xdr:rowOff>
    </xdr:to>
    <xdr:cxnSp macro="">
      <xdr:nvCxnSpPr>
        <xdr:cNvPr id="3771" name="Elbow Connector 55">
          <a:extLst>
            <a:ext uri="{FF2B5EF4-FFF2-40B4-BE49-F238E27FC236}">
              <a16:creationId xmlns:a16="http://schemas.microsoft.com/office/drawing/2014/main" id="{BD675CC0-A8BA-48E1-8048-A07169F72F7C}"/>
            </a:ext>
          </a:extLst>
        </xdr:cNvPr>
        <xdr:cNvCxnSpPr/>
      </xdr:nvCxnSpPr>
      <xdr:spPr>
        <a:xfrm rot="16200000" flipH="1">
          <a:off x="11564321" y="306257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142325</xdr:colOff>
      <xdr:row>15</xdr:row>
      <xdr:rowOff>76639</xdr:rowOff>
    </xdr:from>
    <xdr:to>
      <xdr:col>38</xdr:col>
      <xdr:colOff>237576</xdr:colOff>
      <xdr:row>16</xdr:row>
      <xdr:rowOff>166007</xdr:rowOff>
    </xdr:to>
    <xdr:cxnSp macro="">
      <xdr:nvCxnSpPr>
        <xdr:cNvPr id="3772" name="Elbow Connector 55">
          <a:extLst>
            <a:ext uri="{FF2B5EF4-FFF2-40B4-BE49-F238E27FC236}">
              <a16:creationId xmlns:a16="http://schemas.microsoft.com/office/drawing/2014/main" id="{34066384-5F58-456C-A102-F4924CB68E62}"/>
            </a:ext>
          </a:extLst>
        </xdr:cNvPr>
        <xdr:cNvCxnSpPr/>
      </xdr:nvCxnSpPr>
      <xdr:spPr>
        <a:xfrm rot="16200000" flipH="1">
          <a:off x="12210266" y="306257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186117</xdr:colOff>
      <xdr:row>15</xdr:row>
      <xdr:rowOff>142328</xdr:rowOff>
    </xdr:from>
    <xdr:to>
      <xdr:col>40</xdr:col>
      <xdr:colOff>281368</xdr:colOff>
      <xdr:row>17</xdr:row>
      <xdr:rowOff>45576</xdr:rowOff>
    </xdr:to>
    <xdr:cxnSp macro="">
      <xdr:nvCxnSpPr>
        <xdr:cNvPr id="3773" name="Elbow Connector 55">
          <a:extLst>
            <a:ext uri="{FF2B5EF4-FFF2-40B4-BE49-F238E27FC236}">
              <a16:creationId xmlns:a16="http://schemas.microsoft.com/office/drawing/2014/main" id="{9F5C43CF-75DA-44EB-B1A5-6C97A8A639CC}"/>
            </a:ext>
          </a:extLst>
        </xdr:cNvPr>
        <xdr:cNvCxnSpPr/>
      </xdr:nvCxnSpPr>
      <xdr:spPr>
        <a:xfrm rot="16200000" flipH="1">
          <a:off x="12878110" y="3128266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153272</xdr:colOff>
      <xdr:row>39</xdr:row>
      <xdr:rowOff>87585</xdr:rowOff>
    </xdr:from>
    <xdr:to>
      <xdr:col>38</xdr:col>
      <xdr:colOff>248523</xdr:colOff>
      <xdr:row>40</xdr:row>
      <xdr:rowOff>178456</xdr:rowOff>
    </xdr:to>
    <xdr:cxnSp macro="">
      <xdr:nvCxnSpPr>
        <xdr:cNvPr id="3774" name="Elbow Connector 55">
          <a:extLst>
            <a:ext uri="{FF2B5EF4-FFF2-40B4-BE49-F238E27FC236}">
              <a16:creationId xmlns:a16="http://schemas.microsoft.com/office/drawing/2014/main" id="{F5935750-9097-4098-8D6E-0577E746D06F}"/>
            </a:ext>
          </a:extLst>
        </xdr:cNvPr>
        <xdr:cNvCxnSpPr/>
      </xdr:nvCxnSpPr>
      <xdr:spPr>
        <a:xfrm rot="16200000" flipH="1">
          <a:off x="12225936" y="7743714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153273</xdr:colOff>
      <xdr:row>39</xdr:row>
      <xdr:rowOff>87584</xdr:rowOff>
    </xdr:from>
    <xdr:to>
      <xdr:col>40</xdr:col>
      <xdr:colOff>248524</xdr:colOff>
      <xdr:row>40</xdr:row>
      <xdr:rowOff>178455</xdr:rowOff>
    </xdr:to>
    <xdr:cxnSp macro="">
      <xdr:nvCxnSpPr>
        <xdr:cNvPr id="3775" name="Elbow Connector 55">
          <a:extLst>
            <a:ext uri="{FF2B5EF4-FFF2-40B4-BE49-F238E27FC236}">
              <a16:creationId xmlns:a16="http://schemas.microsoft.com/office/drawing/2014/main" id="{B49BFA46-E08D-4F0B-953B-C04C061EE45F}"/>
            </a:ext>
          </a:extLst>
        </xdr:cNvPr>
        <xdr:cNvCxnSpPr/>
      </xdr:nvCxnSpPr>
      <xdr:spPr>
        <a:xfrm rot="16200000" flipH="1">
          <a:off x="12849989" y="7743713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98532</xdr:colOff>
      <xdr:row>28</xdr:row>
      <xdr:rowOff>142328</xdr:rowOff>
    </xdr:from>
    <xdr:to>
      <xdr:col>38</xdr:col>
      <xdr:colOff>240080</xdr:colOff>
      <xdr:row>29</xdr:row>
      <xdr:rowOff>126214</xdr:rowOff>
    </xdr:to>
    <xdr:sp macro="" textlink="">
      <xdr:nvSpPr>
        <xdr:cNvPr id="3800" name="6-Point Star 717">
          <a:extLst>
            <a:ext uri="{FF2B5EF4-FFF2-40B4-BE49-F238E27FC236}">
              <a16:creationId xmlns:a16="http://schemas.microsoft.com/office/drawing/2014/main" id="{75B5C0AC-8650-482C-A9DA-142BD1214485}"/>
            </a:ext>
          </a:extLst>
        </xdr:cNvPr>
        <xdr:cNvSpPr/>
      </xdr:nvSpPr>
      <xdr:spPr>
        <a:xfrm>
          <a:off x="12294911" y="5561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98538</xdr:colOff>
      <xdr:row>28</xdr:row>
      <xdr:rowOff>153276</xdr:rowOff>
    </xdr:from>
    <xdr:to>
      <xdr:col>44</xdr:col>
      <xdr:colOff>240086</xdr:colOff>
      <xdr:row>29</xdr:row>
      <xdr:rowOff>137162</xdr:rowOff>
    </xdr:to>
    <xdr:sp macro="" textlink="">
      <xdr:nvSpPr>
        <xdr:cNvPr id="3801" name="6-Point Star 717">
          <a:extLst>
            <a:ext uri="{FF2B5EF4-FFF2-40B4-BE49-F238E27FC236}">
              <a16:creationId xmlns:a16="http://schemas.microsoft.com/office/drawing/2014/main" id="{AF251BA4-3FD7-48CC-BF3A-902C0FB695E1}"/>
            </a:ext>
          </a:extLst>
        </xdr:cNvPr>
        <xdr:cNvSpPr/>
      </xdr:nvSpPr>
      <xdr:spPr>
        <a:xfrm>
          <a:off x="14287504" y="557267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87584</xdr:colOff>
      <xdr:row>36</xdr:row>
      <xdr:rowOff>164222</xdr:rowOff>
    </xdr:from>
    <xdr:to>
      <xdr:col>2</xdr:col>
      <xdr:colOff>229132</xdr:colOff>
      <xdr:row>37</xdr:row>
      <xdr:rowOff>148108</xdr:rowOff>
    </xdr:to>
    <xdr:sp macro="" textlink="">
      <xdr:nvSpPr>
        <xdr:cNvPr id="3802" name="6-Point Star 717">
          <a:extLst>
            <a:ext uri="{FF2B5EF4-FFF2-40B4-BE49-F238E27FC236}">
              <a16:creationId xmlns:a16="http://schemas.microsoft.com/office/drawing/2014/main" id="{C6F902E2-C19B-4EFC-9E34-97269F19F185}"/>
            </a:ext>
          </a:extLst>
        </xdr:cNvPr>
        <xdr:cNvSpPr/>
      </xdr:nvSpPr>
      <xdr:spPr>
        <a:xfrm>
          <a:off x="613101" y="713827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98532</xdr:colOff>
      <xdr:row>84</xdr:row>
      <xdr:rowOff>131376</xdr:rowOff>
    </xdr:from>
    <xdr:to>
      <xdr:col>20</xdr:col>
      <xdr:colOff>240080</xdr:colOff>
      <xdr:row>85</xdr:row>
      <xdr:rowOff>115262</xdr:rowOff>
    </xdr:to>
    <xdr:sp macro="" textlink="">
      <xdr:nvSpPr>
        <xdr:cNvPr id="3803" name="6-Point Star 717">
          <a:extLst>
            <a:ext uri="{FF2B5EF4-FFF2-40B4-BE49-F238E27FC236}">
              <a16:creationId xmlns:a16="http://schemas.microsoft.com/office/drawing/2014/main" id="{172404ED-B066-4AB2-8582-802E63E04EEE}"/>
            </a:ext>
          </a:extLst>
        </xdr:cNvPr>
        <xdr:cNvSpPr/>
      </xdr:nvSpPr>
      <xdr:spPr>
        <a:xfrm>
          <a:off x="6568963" y="1650999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98533</xdr:colOff>
      <xdr:row>84</xdr:row>
      <xdr:rowOff>169027</xdr:rowOff>
    </xdr:from>
    <xdr:to>
      <xdr:col>26</xdr:col>
      <xdr:colOff>240081</xdr:colOff>
      <xdr:row>85</xdr:row>
      <xdr:rowOff>152913</xdr:rowOff>
    </xdr:to>
    <xdr:sp macro="" textlink="">
      <xdr:nvSpPr>
        <xdr:cNvPr id="3804" name="6-Point Star 717">
          <a:extLst>
            <a:ext uri="{FF2B5EF4-FFF2-40B4-BE49-F238E27FC236}">
              <a16:creationId xmlns:a16="http://schemas.microsoft.com/office/drawing/2014/main" id="{16CCA620-4FCD-4E99-A189-3768FE69CCAC}"/>
            </a:ext>
          </a:extLst>
        </xdr:cNvPr>
        <xdr:cNvSpPr/>
      </xdr:nvSpPr>
      <xdr:spPr>
        <a:xfrm>
          <a:off x="8418329" y="17139078"/>
          <a:ext cx="141548" cy="17827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87584</xdr:colOff>
      <xdr:row>100</xdr:row>
      <xdr:rowOff>153277</xdr:rowOff>
    </xdr:from>
    <xdr:to>
      <xdr:col>26</xdr:col>
      <xdr:colOff>229132</xdr:colOff>
      <xdr:row>101</xdr:row>
      <xdr:rowOff>128549</xdr:rowOff>
    </xdr:to>
    <xdr:sp macro="" textlink="">
      <xdr:nvSpPr>
        <xdr:cNvPr id="3805" name="6-Point Star 717">
          <a:extLst>
            <a:ext uri="{FF2B5EF4-FFF2-40B4-BE49-F238E27FC236}">
              <a16:creationId xmlns:a16="http://schemas.microsoft.com/office/drawing/2014/main" id="{9A03D630-D5F4-43DD-A95D-7558C0E02C15}"/>
            </a:ext>
          </a:extLst>
        </xdr:cNvPr>
        <xdr:cNvSpPr/>
      </xdr:nvSpPr>
      <xdr:spPr>
        <a:xfrm>
          <a:off x="8430170" y="19641208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109480</xdr:colOff>
      <xdr:row>109</xdr:row>
      <xdr:rowOff>0</xdr:rowOff>
    </xdr:from>
    <xdr:to>
      <xdr:col>4</xdr:col>
      <xdr:colOff>251028</xdr:colOff>
      <xdr:row>109</xdr:row>
      <xdr:rowOff>161393</xdr:rowOff>
    </xdr:to>
    <xdr:sp macro="" textlink="">
      <xdr:nvSpPr>
        <xdr:cNvPr id="3806" name="6-Point Star 717">
          <a:extLst>
            <a:ext uri="{FF2B5EF4-FFF2-40B4-BE49-F238E27FC236}">
              <a16:creationId xmlns:a16="http://schemas.microsoft.com/office/drawing/2014/main" id="{0743FC06-43BC-4564-938E-08D66612CB51}"/>
            </a:ext>
          </a:extLst>
        </xdr:cNvPr>
        <xdr:cNvSpPr/>
      </xdr:nvSpPr>
      <xdr:spPr>
        <a:xfrm>
          <a:off x="1291894" y="21228707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87584</xdr:colOff>
      <xdr:row>108</xdr:row>
      <xdr:rowOff>142324</xdr:rowOff>
    </xdr:from>
    <xdr:to>
      <xdr:col>6</xdr:col>
      <xdr:colOff>229132</xdr:colOff>
      <xdr:row>109</xdr:row>
      <xdr:rowOff>117596</xdr:rowOff>
    </xdr:to>
    <xdr:sp macro="" textlink="">
      <xdr:nvSpPr>
        <xdr:cNvPr id="3807" name="6-Point Star 717">
          <a:extLst>
            <a:ext uri="{FF2B5EF4-FFF2-40B4-BE49-F238E27FC236}">
              <a16:creationId xmlns:a16="http://schemas.microsoft.com/office/drawing/2014/main" id="{BFDF262F-E627-4791-8B93-8449CC1E26B2}"/>
            </a:ext>
          </a:extLst>
        </xdr:cNvPr>
        <xdr:cNvSpPr/>
      </xdr:nvSpPr>
      <xdr:spPr>
        <a:xfrm>
          <a:off x="1894050" y="21184910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109483</xdr:colOff>
      <xdr:row>108</xdr:row>
      <xdr:rowOff>164220</xdr:rowOff>
    </xdr:from>
    <xdr:to>
      <xdr:col>8</xdr:col>
      <xdr:colOff>251031</xdr:colOff>
      <xdr:row>109</xdr:row>
      <xdr:rowOff>139492</xdr:rowOff>
    </xdr:to>
    <xdr:sp macro="" textlink="">
      <xdr:nvSpPr>
        <xdr:cNvPr id="3808" name="6-Point Star 717">
          <a:extLst>
            <a:ext uri="{FF2B5EF4-FFF2-40B4-BE49-F238E27FC236}">
              <a16:creationId xmlns:a16="http://schemas.microsoft.com/office/drawing/2014/main" id="{1976EA51-8489-452A-99F8-AACB0C610483}"/>
            </a:ext>
          </a:extLst>
        </xdr:cNvPr>
        <xdr:cNvSpPr/>
      </xdr:nvSpPr>
      <xdr:spPr>
        <a:xfrm>
          <a:off x="2572845" y="21206806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98537</xdr:colOff>
      <xdr:row>109</xdr:row>
      <xdr:rowOff>10949</xdr:rowOff>
    </xdr:from>
    <xdr:to>
      <xdr:col>10</xdr:col>
      <xdr:colOff>240085</xdr:colOff>
      <xdr:row>109</xdr:row>
      <xdr:rowOff>172342</xdr:rowOff>
    </xdr:to>
    <xdr:sp macro="" textlink="">
      <xdr:nvSpPr>
        <xdr:cNvPr id="3809" name="6-Point Star 717">
          <a:extLst>
            <a:ext uri="{FF2B5EF4-FFF2-40B4-BE49-F238E27FC236}">
              <a16:creationId xmlns:a16="http://schemas.microsoft.com/office/drawing/2014/main" id="{31391A0D-8610-4118-9790-CA61F96CB52E}"/>
            </a:ext>
          </a:extLst>
        </xdr:cNvPr>
        <xdr:cNvSpPr/>
      </xdr:nvSpPr>
      <xdr:spPr>
        <a:xfrm>
          <a:off x="3284485" y="21239656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98540</xdr:colOff>
      <xdr:row>108</xdr:row>
      <xdr:rowOff>120429</xdr:rowOff>
    </xdr:from>
    <xdr:to>
      <xdr:col>12</xdr:col>
      <xdr:colOff>240088</xdr:colOff>
      <xdr:row>109</xdr:row>
      <xdr:rowOff>95701</xdr:rowOff>
    </xdr:to>
    <xdr:sp macro="" textlink="">
      <xdr:nvSpPr>
        <xdr:cNvPr id="3810" name="6-Point Star 717">
          <a:extLst>
            <a:ext uri="{FF2B5EF4-FFF2-40B4-BE49-F238E27FC236}">
              <a16:creationId xmlns:a16="http://schemas.microsoft.com/office/drawing/2014/main" id="{5D273E67-6793-44A0-A71D-8C6ED83D77B6}"/>
            </a:ext>
          </a:extLst>
        </xdr:cNvPr>
        <xdr:cNvSpPr/>
      </xdr:nvSpPr>
      <xdr:spPr>
        <a:xfrm>
          <a:off x="3930437" y="21163015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131376</xdr:colOff>
      <xdr:row>47</xdr:row>
      <xdr:rowOff>120429</xdr:rowOff>
    </xdr:from>
    <xdr:to>
      <xdr:col>26</xdr:col>
      <xdr:colOff>207184</xdr:colOff>
      <xdr:row>48</xdr:row>
      <xdr:rowOff>170967</xdr:rowOff>
    </xdr:to>
    <xdr:cxnSp macro="">
      <xdr:nvCxnSpPr>
        <xdr:cNvPr id="3776" name="Elbow Connector 55">
          <a:extLst>
            <a:ext uri="{FF2B5EF4-FFF2-40B4-BE49-F238E27FC236}">
              <a16:creationId xmlns:a16="http://schemas.microsoft.com/office/drawing/2014/main" id="{4DBFFB4B-7D5E-457D-927F-F5BB2049FAA4}"/>
            </a:ext>
          </a:extLst>
        </xdr:cNvPr>
        <xdr:cNvCxnSpPr/>
      </xdr:nvCxnSpPr>
      <xdr:spPr>
        <a:xfrm rot="16200000" flipH="1">
          <a:off x="8360692" y="9320768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153277</xdr:colOff>
      <xdr:row>47</xdr:row>
      <xdr:rowOff>109482</xdr:rowOff>
    </xdr:from>
    <xdr:to>
      <xdr:col>34</xdr:col>
      <xdr:colOff>229085</xdr:colOff>
      <xdr:row>48</xdr:row>
      <xdr:rowOff>160020</xdr:rowOff>
    </xdr:to>
    <xdr:cxnSp macro="">
      <xdr:nvCxnSpPr>
        <xdr:cNvPr id="3777" name="Elbow Connector 55">
          <a:extLst>
            <a:ext uri="{FF2B5EF4-FFF2-40B4-BE49-F238E27FC236}">
              <a16:creationId xmlns:a16="http://schemas.microsoft.com/office/drawing/2014/main" id="{4F981573-48AD-40D4-8B54-BFFD50A92E0B}"/>
            </a:ext>
          </a:extLst>
        </xdr:cNvPr>
        <xdr:cNvCxnSpPr/>
      </xdr:nvCxnSpPr>
      <xdr:spPr>
        <a:xfrm rot="16200000" flipH="1">
          <a:off x="10944490" y="9309821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186121</xdr:colOff>
      <xdr:row>47</xdr:row>
      <xdr:rowOff>109483</xdr:rowOff>
    </xdr:from>
    <xdr:to>
      <xdr:col>36</xdr:col>
      <xdr:colOff>261929</xdr:colOff>
      <xdr:row>48</xdr:row>
      <xdr:rowOff>160021</xdr:rowOff>
    </xdr:to>
    <xdr:cxnSp macro="">
      <xdr:nvCxnSpPr>
        <xdr:cNvPr id="3797" name="Elbow Connector 55">
          <a:extLst>
            <a:ext uri="{FF2B5EF4-FFF2-40B4-BE49-F238E27FC236}">
              <a16:creationId xmlns:a16="http://schemas.microsoft.com/office/drawing/2014/main" id="{06AA6E75-1E20-45BA-9F6B-F0278CF2BDA0}"/>
            </a:ext>
          </a:extLst>
        </xdr:cNvPr>
        <xdr:cNvCxnSpPr/>
      </xdr:nvCxnSpPr>
      <xdr:spPr>
        <a:xfrm rot="16200000" flipH="1">
          <a:off x="11601385" y="9309822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122622</xdr:colOff>
      <xdr:row>23</xdr:row>
      <xdr:rowOff>70070</xdr:rowOff>
    </xdr:from>
    <xdr:to>
      <xdr:col>8</xdr:col>
      <xdr:colOff>217873</xdr:colOff>
      <xdr:row>24</xdr:row>
      <xdr:rowOff>168196</xdr:rowOff>
    </xdr:to>
    <xdr:cxnSp macro="">
      <xdr:nvCxnSpPr>
        <xdr:cNvPr id="3798" name="Elbow Connector 55">
          <a:extLst>
            <a:ext uri="{FF2B5EF4-FFF2-40B4-BE49-F238E27FC236}">
              <a16:creationId xmlns:a16="http://schemas.microsoft.com/office/drawing/2014/main" id="{0DF1C79D-5ABE-4AAC-8960-3034D76B250D}"/>
            </a:ext>
          </a:extLst>
        </xdr:cNvPr>
        <xdr:cNvCxnSpPr/>
      </xdr:nvCxnSpPr>
      <xdr:spPr>
        <a:xfrm rot="16200000" flipH="1">
          <a:off x="2534185" y="4752990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148898</xdr:colOff>
      <xdr:row>23</xdr:row>
      <xdr:rowOff>61311</xdr:rowOff>
    </xdr:from>
    <xdr:to>
      <xdr:col>10</xdr:col>
      <xdr:colOff>244149</xdr:colOff>
      <xdr:row>24</xdr:row>
      <xdr:rowOff>159437</xdr:rowOff>
    </xdr:to>
    <xdr:cxnSp macro="">
      <xdr:nvCxnSpPr>
        <xdr:cNvPr id="3799" name="Elbow Connector 55">
          <a:extLst>
            <a:ext uri="{FF2B5EF4-FFF2-40B4-BE49-F238E27FC236}">
              <a16:creationId xmlns:a16="http://schemas.microsoft.com/office/drawing/2014/main" id="{97AD60A9-D320-4375-9693-7C5F65822E43}"/>
            </a:ext>
          </a:extLst>
        </xdr:cNvPr>
        <xdr:cNvCxnSpPr/>
      </xdr:nvCxnSpPr>
      <xdr:spPr>
        <a:xfrm rot="16200000" flipH="1">
          <a:off x="331370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122622</xdr:colOff>
      <xdr:row>23</xdr:row>
      <xdr:rowOff>43794</xdr:rowOff>
    </xdr:from>
    <xdr:to>
      <xdr:col>12</xdr:col>
      <xdr:colOff>217873</xdr:colOff>
      <xdr:row>24</xdr:row>
      <xdr:rowOff>141920</xdr:rowOff>
    </xdr:to>
    <xdr:cxnSp macro="">
      <xdr:nvCxnSpPr>
        <xdr:cNvPr id="3811" name="Elbow Connector 55">
          <a:extLst>
            <a:ext uri="{FF2B5EF4-FFF2-40B4-BE49-F238E27FC236}">
              <a16:creationId xmlns:a16="http://schemas.microsoft.com/office/drawing/2014/main" id="{CDA67FBB-7B52-4BAA-A0DB-7EAC38D1C906}"/>
            </a:ext>
          </a:extLst>
        </xdr:cNvPr>
        <xdr:cNvCxnSpPr/>
      </xdr:nvCxnSpPr>
      <xdr:spPr>
        <a:xfrm rot="16200000" flipH="1">
          <a:off x="3961840" y="4726714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122622</xdr:colOff>
      <xdr:row>23</xdr:row>
      <xdr:rowOff>61311</xdr:rowOff>
    </xdr:from>
    <xdr:to>
      <xdr:col>18</xdr:col>
      <xdr:colOff>217873</xdr:colOff>
      <xdr:row>24</xdr:row>
      <xdr:rowOff>159437</xdr:rowOff>
    </xdr:to>
    <xdr:cxnSp macro="">
      <xdr:nvCxnSpPr>
        <xdr:cNvPr id="3812" name="Elbow Connector 55">
          <a:extLst>
            <a:ext uri="{FF2B5EF4-FFF2-40B4-BE49-F238E27FC236}">
              <a16:creationId xmlns:a16="http://schemas.microsoft.com/office/drawing/2014/main" id="{CC75970B-3BD4-4FB9-88EF-37F4B5F2D9DE}"/>
            </a:ext>
          </a:extLst>
        </xdr:cNvPr>
        <xdr:cNvCxnSpPr/>
      </xdr:nvCxnSpPr>
      <xdr:spPr>
        <a:xfrm rot="16200000" flipH="1">
          <a:off x="604639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143988</xdr:colOff>
      <xdr:row>23</xdr:row>
      <xdr:rowOff>99682</xdr:rowOff>
    </xdr:from>
    <xdr:to>
      <xdr:col>26</xdr:col>
      <xdr:colOff>239239</xdr:colOff>
      <xdr:row>25</xdr:row>
      <xdr:rowOff>4432</xdr:rowOff>
    </xdr:to>
    <xdr:cxnSp macro="">
      <xdr:nvCxnSpPr>
        <xdr:cNvPr id="3813" name="Elbow Connector 55">
          <a:extLst>
            <a:ext uri="{FF2B5EF4-FFF2-40B4-BE49-F238E27FC236}">
              <a16:creationId xmlns:a16="http://schemas.microsoft.com/office/drawing/2014/main" id="{BCFDA9FA-54AB-423D-B711-0F15DC1AF998}"/>
            </a:ext>
          </a:extLst>
        </xdr:cNvPr>
        <xdr:cNvCxnSpPr/>
      </xdr:nvCxnSpPr>
      <xdr:spPr>
        <a:xfrm rot="16200000" flipH="1">
          <a:off x="8424093" y="470047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155064</xdr:colOff>
      <xdr:row>23</xdr:row>
      <xdr:rowOff>132912</xdr:rowOff>
    </xdr:from>
    <xdr:to>
      <xdr:col>28</xdr:col>
      <xdr:colOff>250315</xdr:colOff>
      <xdr:row>25</xdr:row>
      <xdr:rowOff>37662</xdr:rowOff>
    </xdr:to>
    <xdr:cxnSp macro="">
      <xdr:nvCxnSpPr>
        <xdr:cNvPr id="3815" name="Elbow Connector 55">
          <a:extLst>
            <a:ext uri="{FF2B5EF4-FFF2-40B4-BE49-F238E27FC236}">
              <a16:creationId xmlns:a16="http://schemas.microsoft.com/office/drawing/2014/main" id="{A1DCC46F-7B99-44B1-A1B1-2A0A7F68C7CD}"/>
            </a:ext>
          </a:extLst>
        </xdr:cNvPr>
        <xdr:cNvCxnSpPr/>
      </xdr:nvCxnSpPr>
      <xdr:spPr>
        <a:xfrm rot="16200000" flipH="1">
          <a:off x="9088629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166137</xdr:colOff>
      <xdr:row>23</xdr:row>
      <xdr:rowOff>132912</xdr:rowOff>
    </xdr:from>
    <xdr:to>
      <xdr:col>30</xdr:col>
      <xdr:colOff>261388</xdr:colOff>
      <xdr:row>25</xdr:row>
      <xdr:rowOff>37662</xdr:rowOff>
    </xdr:to>
    <xdr:cxnSp macro="">
      <xdr:nvCxnSpPr>
        <xdr:cNvPr id="3816" name="Elbow Connector 55">
          <a:extLst>
            <a:ext uri="{FF2B5EF4-FFF2-40B4-BE49-F238E27FC236}">
              <a16:creationId xmlns:a16="http://schemas.microsoft.com/office/drawing/2014/main" id="{C699487D-E3A9-4A2D-8C97-CBE95280AD07}"/>
            </a:ext>
          </a:extLst>
        </xdr:cNvPr>
        <xdr:cNvCxnSpPr/>
      </xdr:nvCxnSpPr>
      <xdr:spPr>
        <a:xfrm rot="16200000" flipH="1">
          <a:off x="9731010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143981</xdr:colOff>
      <xdr:row>31</xdr:row>
      <xdr:rowOff>99680</xdr:rowOff>
    </xdr:from>
    <xdr:to>
      <xdr:col>22</xdr:col>
      <xdr:colOff>239232</xdr:colOff>
      <xdr:row>33</xdr:row>
      <xdr:rowOff>4429</xdr:rowOff>
    </xdr:to>
    <xdr:cxnSp macro="">
      <xdr:nvCxnSpPr>
        <xdr:cNvPr id="3817" name="Elbow Connector 55">
          <a:extLst>
            <a:ext uri="{FF2B5EF4-FFF2-40B4-BE49-F238E27FC236}">
              <a16:creationId xmlns:a16="http://schemas.microsoft.com/office/drawing/2014/main" id="{ADB83C6E-A109-4560-AE23-D3D7E9F9BC0B}"/>
            </a:ext>
          </a:extLst>
        </xdr:cNvPr>
        <xdr:cNvCxnSpPr/>
      </xdr:nvCxnSpPr>
      <xdr:spPr>
        <a:xfrm rot="16200000" flipH="1">
          <a:off x="7161470" y="62732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143986</xdr:colOff>
      <xdr:row>39</xdr:row>
      <xdr:rowOff>55380</xdr:rowOff>
    </xdr:from>
    <xdr:to>
      <xdr:col>2</xdr:col>
      <xdr:colOff>239237</xdr:colOff>
      <xdr:row>40</xdr:row>
      <xdr:rowOff>148415</xdr:rowOff>
    </xdr:to>
    <xdr:cxnSp macro="">
      <xdr:nvCxnSpPr>
        <xdr:cNvPr id="3818" name="Elbow Connector 55">
          <a:extLst>
            <a:ext uri="{FF2B5EF4-FFF2-40B4-BE49-F238E27FC236}">
              <a16:creationId xmlns:a16="http://schemas.microsoft.com/office/drawing/2014/main" id="{7F219676-769A-44DC-81D4-F27DC0B629E9}"/>
            </a:ext>
          </a:extLst>
        </xdr:cNvPr>
        <xdr:cNvCxnSpPr/>
      </xdr:nvCxnSpPr>
      <xdr:spPr>
        <a:xfrm rot="16200000" flipH="1">
          <a:off x="549353" y="7801641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132908</xdr:colOff>
      <xdr:row>39</xdr:row>
      <xdr:rowOff>79745</xdr:rowOff>
    </xdr:from>
    <xdr:to>
      <xdr:col>42</xdr:col>
      <xdr:colOff>228159</xdr:colOff>
      <xdr:row>40</xdr:row>
      <xdr:rowOff>172900</xdr:rowOff>
    </xdr:to>
    <xdr:cxnSp macro="">
      <xdr:nvCxnSpPr>
        <xdr:cNvPr id="3814" name="Elbow Connector 55">
          <a:extLst>
            <a:ext uri="{FF2B5EF4-FFF2-40B4-BE49-F238E27FC236}">
              <a16:creationId xmlns:a16="http://schemas.microsoft.com/office/drawing/2014/main" id="{9D2AAE22-4622-4229-B62B-80994741E650}"/>
            </a:ext>
          </a:extLst>
        </xdr:cNvPr>
        <xdr:cNvCxnSpPr/>
      </xdr:nvCxnSpPr>
      <xdr:spPr>
        <a:xfrm rot="16200000" flipH="1">
          <a:off x="14018305" y="8017673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150629</xdr:colOff>
      <xdr:row>63</xdr:row>
      <xdr:rowOff>44304</xdr:rowOff>
    </xdr:from>
    <xdr:to>
      <xdr:col>16</xdr:col>
      <xdr:colOff>245880</xdr:colOff>
      <xdr:row>64</xdr:row>
      <xdr:rowOff>137459</xdr:rowOff>
    </xdr:to>
    <xdr:cxnSp macro="">
      <xdr:nvCxnSpPr>
        <xdr:cNvPr id="3819" name="Elbow Connector 55">
          <a:extLst>
            <a:ext uri="{FF2B5EF4-FFF2-40B4-BE49-F238E27FC236}">
              <a16:creationId xmlns:a16="http://schemas.microsoft.com/office/drawing/2014/main" id="{0D27A485-209A-49AB-A3E7-C4175870DBE2}"/>
            </a:ext>
          </a:extLst>
        </xdr:cNvPr>
        <xdr:cNvCxnSpPr/>
      </xdr:nvCxnSpPr>
      <xdr:spPr>
        <a:xfrm rot="16200000" flipH="1">
          <a:off x="5308468" y="1289093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132908</xdr:colOff>
      <xdr:row>63</xdr:row>
      <xdr:rowOff>53164</xdr:rowOff>
    </xdr:from>
    <xdr:to>
      <xdr:col>18</xdr:col>
      <xdr:colOff>228159</xdr:colOff>
      <xdr:row>64</xdr:row>
      <xdr:rowOff>146319</xdr:rowOff>
    </xdr:to>
    <xdr:cxnSp macro="">
      <xdr:nvCxnSpPr>
        <xdr:cNvPr id="3820" name="Elbow Connector 55">
          <a:extLst>
            <a:ext uri="{FF2B5EF4-FFF2-40B4-BE49-F238E27FC236}">
              <a16:creationId xmlns:a16="http://schemas.microsoft.com/office/drawing/2014/main" id="{DCD4B0A5-FBD0-4175-A0C2-2876A75555DB}"/>
            </a:ext>
          </a:extLst>
        </xdr:cNvPr>
        <xdr:cNvCxnSpPr/>
      </xdr:nvCxnSpPr>
      <xdr:spPr>
        <a:xfrm rot="16200000" flipH="1">
          <a:off x="6079329" y="1289979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106325</xdr:colOff>
      <xdr:row>108</xdr:row>
      <xdr:rowOff>124047</xdr:rowOff>
    </xdr:from>
    <xdr:to>
      <xdr:col>14</xdr:col>
      <xdr:colOff>247873</xdr:colOff>
      <xdr:row>109</xdr:row>
      <xdr:rowOff>99319</xdr:rowOff>
    </xdr:to>
    <xdr:sp macro="" textlink="">
      <xdr:nvSpPr>
        <xdr:cNvPr id="3821" name="6-Point Star 717">
          <a:extLst>
            <a:ext uri="{FF2B5EF4-FFF2-40B4-BE49-F238E27FC236}">
              <a16:creationId xmlns:a16="http://schemas.microsoft.com/office/drawing/2014/main" id="{1AC444BA-66F9-4311-BFFB-42D7C358D0B9}"/>
            </a:ext>
          </a:extLst>
        </xdr:cNvPr>
        <xdr:cNvSpPr/>
      </xdr:nvSpPr>
      <xdr:spPr>
        <a:xfrm>
          <a:off x="4731488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124047</xdr:colOff>
      <xdr:row>108</xdr:row>
      <xdr:rowOff>124047</xdr:rowOff>
    </xdr:from>
    <xdr:to>
      <xdr:col>16</xdr:col>
      <xdr:colOff>265595</xdr:colOff>
      <xdr:row>109</xdr:row>
      <xdr:rowOff>99319</xdr:rowOff>
    </xdr:to>
    <xdr:sp macro="" textlink="">
      <xdr:nvSpPr>
        <xdr:cNvPr id="3822" name="6-Point Star 717">
          <a:extLst>
            <a:ext uri="{FF2B5EF4-FFF2-40B4-BE49-F238E27FC236}">
              <a16:creationId xmlns:a16="http://schemas.microsoft.com/office/drawing/2014/main" id="{0528A93D-5F15-4228-8538-FA8E95C0372E}"/>
            </a:ext>
          </a:extLst>
        </xdr:cNvPr>
        <xdr:cNvSpPr/>
      </xdr:nvSpPr>
      <xdr:spPr>
        <a:xfrm>
          <a:off x="5404884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121920</xdr:colOff>
      <xdr:row>44</xdr:row>
      <xdr:rowOff>132080</xdr:rowOff>
    </xdr:from>
    <xdr:to>
      <xdr:col>44</xdr:col>
      <xdr:colOff>263468</xdr:colOff>
      <xdr:row>45</xdr:row>
      <xdr:rowOff>111586</xdr:rowOff>
    </xdr:to>
    <xdr:sp macro="" textlink="">
      <xdr:nvSpPr>
        <xdr:cNvPr id="3823" name="6-Point Star 717">
          <a:extLst>
            <a:ext uri="{FF2B5EF4-FFF2-40B4-BE49-F238E27FC236}">
              <a16:creationId xmlns:a16="http://schemas.microsoft.com/office/drawing/2014/main" id="{830011CA-9B3E-45C4-834D-0A0234FD1DCE}"/>
            </a:ext>
          </a:extLst>
        </xdr:cNvPr>
        <xdr:cNvSpPr/>
      </xdr:nvSpPr>
      <xdr:spPr>
        <a:xfrm>
          <a:off x="1485392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111760</xdr:colOff>
      <xdr:row>44</xdr:row>
      <xdr:rowOff>132080</xdr:rowOff>
    </xdr:from>
    <xdr:to>
      <xdr:col>42</xdr:col>
      <xdr:colOff>253308</xdr:colOff>
      <xdr:row>45</xdr:row>
      <xdr:rowOff>111586</xdr:rowOff>
    </xdr:to>
    <xdr:sp macro="" textlink="">
      <xdr:nvSpPr>
        <xdr:cNvPr id="3824" name="6-Point Star 717">
          <a:extLst>
            <a:ext uri="{FF2B5EF4-FFF2-40B4-BE49-F238E27FC236}">
              <a16:creationId xmlns:a16="http://schemas.microsoft.com/office/drawing/2014/main" id="{7AAB7CF8-5A64-4559-AF15-842391D0AA37}"/>
            </a:ext>
          </a:extLst>
        </xdr:cNvPr>
        <xdr:cNvSpPr/>
      </xdr:nvSpPr>
      <xdr:spPr>
        <a:xfrm>
          <a:off x="1407160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92178</xdr:colOff>
      <xdr:row>52</xdr:row>
      <xdr:rowOff>143386</xdr:rowOff>
    </xdr:from>
    <xdr:to>
      <xdr:col>6</xdr:col>
      <xdr:colOff>233726</xdr:colOff>
      <xdr:row>53</xdr:row>
      <xdr:rowOff>122893</xdr:rowOff>
    </xdr:to>
    <xdr:sp macro="" textlink="">
      <xdr:nvSpPr>
        <xdr:cNvPr id="3825" name="6-Point Star 717">
          <a:extLst>
            <a:ext uri="{FF2B5EF4-FFF2-40B4-BE49-F238E27FC236}">
              <a16:creationId xmlns:a16="http://schemas.microsoft.com/office/drawing/2014/main" id="{3724481F-9A54-403E-B7D6-01920C2CF4F6}"/>
            </a:ext>
          </a:extLst>
        </xdr:cNvPr>
        <xdr:cNvSpPr/>
      </xdr:nvSpPr>
      <xdr:spPr>
        <a:xfrm>
          <a:off x="1894759" y="10682338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92178</xdr:colOff>
      <xdr:row>108</xdr:row>
      <xdr:rowOff>143388</xdr:rowOff>
    </xdr:from>
    <xdr:to>
      <xdr:col>18</xdr:col>
      <xdr:colOff>233726</xdr:colOff>
      <xdr:row>109</xdr:row>
      <xdr:rowOff>118660</xdr:rowOff>
    </xdr:to>
    <xdr:sp macro="" textlink="">
      <xdr:nvSpPr>
        <xdr:cNvPr id="2823" name="6-Point Star 717">
          <a:extLst>
            <a:ext uri="{FF2B5EF4-FFF2-40B4-BE49-F238E27FC236}">
              <a16:creationId xmlns:a16="http://schemas.microsoft.com/office/drawing/2014/main" id="{64080310-1EC9-48D1-B841-4B0F88F06B55}"/>
            </a:ext>
          </a:extLst>
        </xdr:cNvPr>
        <xdr:cNvSpPr/>
      </xdr:nvSpPr>
      <xdr:spPr>
        <a:xfrm>
          <a:off x="5919839" y="22009920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92178</xdr:colOff>
      <xdr:row>108</xdr:row>
      <xdr:rowOff>122907</xdr:rowOff>
    </xdr:from>
    <xdr:to>
      <xdr:col>20</xdr:col>
      <xdr:colOff>233726</xdr:colOff>
      <xdr:row>109</xdr:row>
      <xdr:rowOff>98179</xdr:rowOff>
    </xdr:to>
    <xdr:sp macro="" textlink="">
      <xdr:nvSpPr>
        <xdr:cNvPr id="3826" name="6-Point Star 717">
          <a:extLst>
            <a:ext uri="{FF2B5EF4-FFF2-40B4-BE49-F238E27FC236}">
              <a16:creationId xmlns:a16="http://schemas.microsoft.com/office/drawing/2014/main" id="{6B145E3A-0403-452B-8E8A-B618414895DF}"/>
            </a:ext>
          </a:extLst>
        </xdr:cNvPr>
        <xdr:cNvSpPr/>
      </xdr:nvSpPr>
      <xdr:spPr>
        <a:xfrm>
          <a:off x="6544597" y="21989439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122904</xdr:colOff>
      <xdr:row>108</xdr:row>
      <xdr:rowOff>163871</xdr:rowOff>
    </xdr:from>
    <xdr:to>
      <xdr:col>22</xdr:col>
      <xdr:colOff>264452</xdr:colOff>
      <xdr:row>109</xdr:row>
      <xdr:rowOff>139143</xdr:rowOff>
    </xdr:to>
    <xdr:sp macro="" textlink="">
      <xdr:nvSpPr>
        <xdr:cNvPr id="3827" name="6-Point Star 717">
          <a:extLst>
            <a:ext uri="{FF2B5EF4-FFF2-40B4-BE49-F238E27FC236}">
              <a16:creationId xmlns:a16="http://schemas.microsoft.com/office/drawing/2014/main" id="{34FA0F1A-BCB8-47F9-8731-8E99D40C89D6}"/>
            </a:ext>
          </a:extLst>
        </xdr:cNvPr>
        <xdr:cNvSpPr/>
      </xdr:nvSpPr>
      <xdr:spPr>
        <a:xfrm>
          <a:off x="7200081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92178</xdr:colOff>
      <xdr:row>108</xdr:row>
      <xdr:rowOff>163871</xdr:rowOff>
    </xdr:from>
    <xdr:to>
      <xdr:col>24</xdr:col>
      <xdr:colOff>233726</xdr:colOff>
      <xdr:row>109</xdr:row>
      <xdr:rowOff>139143</xdr:rowOff>
    </xdr:to>
    <xdr:sp macro="" textlink="">
      <xdr:nvSpPr>
        <xdr:cNvPr id="3828" name="6-Point Star 717">
          <a:extLst>
            <a:ext uri="{FF2B5EF4-FFF2-40B4-BE49-F238E27FC236}">
              <a16:creationId xmlns:a16="http://schemas.microsoft.com/office/drawing/2014/main" id="{2962FA09-B341-43EA-9CB6-6054E0E1EB0D}"/>
            </a:ext>
          </a:extLst>
        </xdr:cNvPr>
        <xdr:cNvSpPr/>
      </xdr:nvSpPr>
      <xdr:spPr>
        <a:xfrm>
          <a:off x="7794113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92178</xdr:colOff>
      <xdr:row>108</xdr:row>
      <xdr:rowOff>184355</xdr:rowOff>
    </xdr:from>
    <xdr:to>
      <xdr:col>26</xdr:col>
      <xdr:colOff>233726</xdr:colOff>
      <xdr:row>109</xdr:row>
      <xdr:rowOff>159627</xdr:rowOff>
    </xdr:to>
    <xdr:sp macro="" textlink="">
      <xdr:nvSpPr>
        <xdr:cNvPr id="3829" name="6-Point Star 717">
          <a:extLst>
            <a:ext uri="{FF2B5EF4-FFF2-40B4-BE49-F238E27FC236}">
              <a16:creationId xmlns:a16="http://schemas.microsoft.com/office/drawing/2014/main" id="{BFAC4148-6D37-417E-9055-1DCACCD8E810}"/>
            </a:ext>
          </a:extLst>
        </xdr:cNvPr>
        <xdr:cNvSpPr/>
      </xdr:nvSpPr>
      <xdr:spPr>
        <a:xfrm>
          <a:off x="8418872" y="22050887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102420</xdr:colOff>
      <xdr:row>108</xdr:row>
      <xdr:rowOff>163871</xdr:rowOff>
    </xdr:from>
    <xdr:to>
      <xdr:col>32</xdr:col>
      <xdr:colOff>243968</xdr:colOff>
      <xdr:row>109</xdr:row>
      <xdr:rowOff>139143</xdr:rowOff>
    </xdr:to>
    <xdr:sp macro="" textlink="">
      <xdr:nvSpPr>
        <xdr:cNvPr id="3830" name="6-Point Star 717">
          <a:extLst>
            <a:ext uri="{FF2B5EF4-FFF2-40B4-BE49-F238E27FC236}">
              <a16:creationId xmlns:a16="http://schemas.microsoft.com/office/drawing/2014/main" id="{737A981F-FBE8-4A77-A406-B47C1B68D12D}"/>
            </a:ext>
          </a:extLst>
        </xdr:cNvPr>
        <xdr:cNvSpPr/>
      </xdr:nvSpPr>
      <xdr:spPr>
        <a:xfrm>
          <a:off x="10364839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112662</xdr:colOff>
      <xdr:row>108</xdr:row>
      <xdr:rowOff>153630</xdr:rowOff>
    </xdr:from>
    <xdr:to>
      <xdr:col>34</xdr:col>
      <xdr:colOff>254210</xdr:colOff>
      <xdr:row>109</xdr:row>
      <xdr:rowOff>133136</xdr:rowOff>
    </xdr:to>
    <xdr:sp macro="" textlink="">
      <xdr:nvSpPr>
        <xdr:cNvPr id="3831" name="6-Point Star 717">
          <a:extLst>
            <a:ext uri="{FF2B5EF4-FFF2-40B4-BE49-F238E27FC236}">
              <a16:creationId xmlns:a16="http://schemas.microsoft.com/office/drawing/2014/main" id="{C7CB089B-59E6-4888-87CF-5765ED19AD00}"/>
            </a:ext>
          </a:extLst>
        </xdr:cNvPr>
        <xdr:cNvSpPr/>
      </xdr:nvSpPr>
      <xdr:spPr>
        <a:xfrm>
          <a:off x="10999839" y="22020162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122904</xdr:colOff>
      <xdr:row>108</xdr:row>
      <xdr:rowOff>174114</xdr:rowOff>
    </xdr:from>
    <xdr:to>
      <xdr:col>36</xdr:col>
      <xdr:colOff>264452</xdr:colOff>
      <xdr:row>109</xdr:row>
      <xdr:rowOff>153620</xdr:rowOff>
    </xdr:to>
    <xdr:sp macro="" textlink="">
      <xdr:nvSpPr>
        <xdr:cNvPr id="3832" name="6-Point Star 717">
          <a:extLst>
            <a:ext uri="{FF2B5EF4-FFF2-40B4-BE49-F238E27FC236}">
              <a16:creationId xmlns:a16="http://schemas.microsoft.com/office/drawing/2014/main" id="{3804FF15-18AB-4CC9-A6E7-5719356BEFAF}"/>
            </a:ext>
          </a:extLst>
        </xdr:cNvPr>
        <xdr:cNvSpPr/>
      </xdr:nvSpPr>
      <xdr:spPr>
        <a:xfrm>
          <a:off x="11634839" y="22040646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102418</xdr:colOff>
      <xdr:row>108</xdr:row>
      <xdr:rowOff>143388</xdr:rowOff>
    </xdr:from>
    <xdr:to>
      <xdr:col>38</xdr:col>
      <xdr:colOff>243966</xdr:colOff>
      <xdr:row>109</xdr:row>
      <xdr:rowOff>122894</xdr:rowOff>
    </xdr:to>
    <xdr:sp macro="" textlink="">
      <xdr:nvSpPr>
        <xdr:cNvPr id="3833" name="6-Point Star 717">
          <a:extLst>
            <a:ext uri="{FF2B5EF4-FFF2-40B4-BE49-F238E27FC236}">
              <a16:creationId xmlns:a16="http://schemas.microsoft.com/office/drawing/2014/main" id="{D979D144-0FB0-48E5-8CD1-03FCAC640374}"/>
            </a:ext>
          </a:extLst>
        </xdr:cNvPr>
        <xdr:cNvSpPr/>
      </xdr:nvSpPr>
      <xdr:spPr>
        <a:xfrm>
          <a:off x="12280079" y="22009920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102420</xdr:colOff>
      <xdr:row>108</xdr:row>
      <xdr:rowOff>153630</xdr:rowOff>
    </xdr:from>
    <xdr:to>
      <xdr:col>40</xdr:col>
      <xdr:colOff>243968</xdr:colOff>
      <xdr:row>109</xdr:row>
      <xdr:rowOff>133136</xdr:rowOff>
    </xdr:to>
    <xdr:sp macro="" textlink="">
      <xdr:nvSpPr>
        <xdr:cNvPr id="3834" name="6-Point Star 717">
          <a:extLst>
            <a:ext uri="{FF2B5EF4-FFF2-40B4-BE49-F238E27FC236}">
              <a16:creationId xmlns:a16="http://schemas.microsoft.com/office/drawing/2014/main" id="{65DDE695-1E28-478D-A5CF-05153D0BFEA1}"/>
            </a:ext>
          </a:extLst>
        </xdr:cNvPr>
        <xdr:cNvSpPr/>
      </xdr:nvSpPr>
      <xdr:spPr>
        <a:xfrm>
          <a:off x="12904839" y="22020162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143388</xdr:colOff>
      <xdr:row>47</xdr:row>
      <xdr:rowOff>92178</xdr:rowOff>
    </xdr:from>
    <xdr:to>
      <xdr:col>28</xdr:col>
      <xdr:colOff>219196</xdr:colOff>
      <xdr:row>48</xdr:row>
      <xdr:rowOff>142716</xdr:rowOff>
    </xdr:to>
    <xdr:cxnSp macro="">
      <xdr:nvCxnSpPr>
        <xdr:cNvPr id="3835" name="Elbow Connector 55">
          <a:extLst>
            <a:ext uri="{FF2B5EF4-FFF2-40B4-BE49-F238E27FC236}">
              <a16:creationId xmlns:a16="http://schemas.microsoft.com/office/drawing/2014/main" id="{6E279B13-D4D3-4F08-A4E8-718099DB00C4}"/>
            </a:ext>
          </a:extLst>
        </xdr:cNvPr>
        <xdr:cNvCxnSpPr/>
      </xdr:nvCxnSpPr>
      <xdr:spPr>
        <a:xfrm rot="16200000" flipH="1">
          <a:off x="9071628" y="9640390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133146</xdr:colOff>
      <xdr:row>47</xdr:row>
      <xdr:rowOff>71694</xdr:rowOff>
    </xdr:from>
    <xdr:to>
      <xdr:col>30</xdr:col>
      <xdr:colOff>208954</xdr:colOff>
      <xdr:row>48</xdr:row>
      <xdr:rowOff>122232</xdr:rowOff>
    </xdr:to>
    <xdr:cxnSp macro="">
      <xdr:nvCxnSpPr>
        <xdr:cNvPr id="3836" name="Elbow Connector 55">
          <a:extLst>
            <a:ext uri="{FF2B5EF4-FFF2-40B4-BE49-F238E27FC236}">
              <a16:creationId xmlns:a16="http://schemas.microsoft.com/office/drawing/2014/main" id="{C08DBBF9-DA7F-4AFB-9153-3B96A097802E}"/>
            </a:ext>
          </a:extLst>
        </xdr:cNvPr>
        <xdr:cNvCxnSpPr/>
      </xdr:nvCxnSpPr>
      <xdr:spPr>
        <a:xfrm rot="16200000" flipH="1">
          <a:off x="9686144" y="9619906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148165</xdr:colOff>
      <xdr:row>55</xdr:row>
      <xdr:rowOff>84666</xdr:rowOff>
    </xdr:from>
    <xdr:to>
      <xdr:col>42</xdr:col>
      <xdr:colOff>245355</xdr:colOff>
      <xdr:row>57</xdr:row>
      <xdr:rowOff>1076</xdr:rowOff>
    </xdr:to>
    <xdr:cxnSp macro="">
      <xdr:nvCxnSpPr>
        <xdr:cNvPr id="3837" name="Elbow Connector 55">
          <a:extLst>
            <a:ext uri="{FF2B5EF4-FFF2-40B4-BE49-F238E27FC236}">
              <a16:creationId xmlns:a16="http://schemas.microsoft.com/office/drawing/2014/main" id="{9EBDF9EA-7421-4B88-A5CE-76902C256A71}"/>
            </a:ext>
          </a:extLst>
        </xdr:cNvPr>
        <xdr:cNvCxnSpPr/>
      </xdr:nvCxnSpPr>
      <xdr:spPr>
        <a:xfrm rot="16200000" flipH="1">
          <a:off x="13520638" y="11138526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158751</xdr:colOff>
      <xdr:row>63</xdr:row>
      <xdr:rowOff>63498</xdr:rowOff>
    </xdr:from>
    <xdr:to>
      <xdr:col>10</xdr:col>
      <xdr:colOff>255941</xdr:colOff>
      <xdr:row>64</xdr:row>
      <xdr:rowOff>170408</xdr:rowOff>
    </xdr:to>
    <xdr:cxnSp macro="">
      <xdr:nvCxnSpPr>
        <xdr:cNvPr id="3838" name="Elbow Connector 55">
          <a:extLst>
            <a:ext uri="{FF2B5EF4-FFF2-40B4-BE49-F238E27FC236}">
              <a16:creationId xmlns:a16="http://schemas.microsoft.com/office/drawing/2014/main" id="{006CF270-DD4A-408A-8850-65334C923F29}"/>
            </a:ext>
          </a:extLst>
        </xdr:cNvPr>
        <xdr:cNvCxnSpPr/>
      </xdr:nvCxnSpPr>
      <xdr:spPr>
        <a:xfrm rot="16200000" flipH="1">
          <a:off x="3212474" y="1270485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137582</xdr:colOff>
      <xdr:row>63</xdr:row>
      <xdr:rowOff>52915</xdr:rowOff>
    </xdr:from>
    <xdr:to>
      <xdr:col>12</xdr:col>
      <xdr:colOff>234772</xdr:colOff>
      <xdr:row>64</xdr:row>
      <xdr:rowOff>159825</xdr:rowOff>
    </xdr:to>
    <xdr:cxnSp macro="">
      <xdr:nvCxnSpPr>
        <xdr:cNvPr id="3839" name="Elbow Connector 55">
          <a:extLst>
            <a:ext uri="{FF2B5EF4-FFF2-40B4-BE49-F238E27FC236}">
              <a16:creationId xmlns:a16="http://schemas.microsoft.com/office/drawing/2014/main" id="{9D92360D-9BE5-4E93-9C7A-468521F4A062}"/>
            </a:ext>
          </a:extLst>
        </xdr:cNvPr>
        <xdr:cNvCxnSpPr/>
      </xdr:nvCxnSpPr>
      <xdr:spPr>
        <a:xfrm rot="16200000" flipH="1">
          <a:off x="3836889" y="12694275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137579</xdr:colOff>
      <xdr:row>63</xdr:row>
      <xdr:rowOff>74082</xdr:rowOff>
    </xdr:from>
    <xdr:to>
      <xdr:col>14</xdr:col>
      <xdr:colOff>234769</xdr:colOff>
      <xdr:row>64</xdr:row>
      <xdr:rowOff>180992</xdr:rowOff>
    </xdr:to>
    <xdr:cxnSp macro="">
      <xdr:nvCxnSpPr>
        <xdr:cNvPr id="3840" name="Elbow Connector 55">
          <a:extLst>
            <a:ext uri="{FF2B5EF4-FFF2-40B4-BE49-F238E27FC236}">
              <a16:creationId xmlns:a16="http://schemas.microsoft.com/office/drawing/2014/main" id="{079A0B86-54EE-4D8D-8FA5-E4A64ACEB997}"/>
            </a:ext>
          </a:extLst>
        </xdr:cNvPr>
        <xdr:cNvCxnSpPr/>
      </xdr:nvCxnSpPr>
      <xdr:spPr>
        <a:xfrm rot="16200000" flipH="1">
          <a:off x="4461302" y="12715442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55</xdr:row>
      <xdr:rowOff>97190</xdr:rowOff>
    </xdr:from>
    <xdr:to>
      <xdr:col>40</xdr:col>
      <xdr:colOff>242975</xdr:colOff>
      <xdr:row>57</xdr:row>
      <xdr:rowOff>13600</xdr:rowOff>
    </xdr:to>
    <xdr:cxnSp macro="">
      <xdr:nvCxnSpPr>
        <xdr:cNvPr id="3841" name="Elbow Connector 55">
          <a:extLst>
            <a:ext uri="{FF2B5EF4-FFF2-40B4-BE49-F238E27FC236}">
              <a16:creationId xmlns:a16="http://schemas.microsoft.com/office/drawing/2014/main" id="{4F2BDBF1-4442-4756-9B75-D8E117F8A2F0}"/>
            </a:ext>
          </a:extLst>
        </xdr:cNvPr>
        <xdr:cNvCxnSpPr/>
      </xdr:nvCxnSpPr>
      <xdr:spPr>
        <a:xfrm rot="16200000" flipH="1">
          <a:off x="12822782" y="11329887"/>
          <a:ext cx="363502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155506</xdr:colOff>
      <xdr:row>15</xdr:row>
      <xdr:rowOff>68033</xdr:rowOff>
    </xdr:from>
    <xdr:to>
      <xdr:col>16</xdr:col>
      <xdr:colOff>250757</xdr:colOff>
      <xdr:row>16</xdr:row>
      <xdr:rowOff>157401</xdr:rowOff>
    </xdr:to>
    <xdr:cxnSp macro="">
      <xdr:nvCxnSpPr>
        <xdr:cNvPr id="3753" name="Elbow Connector 55">
          <a:extLst>
            <a:ext uri="{FF2B5EF4-FFF2-40B4-BE49-F238E27FC236}">
              <a16:creationId xmlns:a16="http://schemas.microsoft.com/office/drawing/2014/main" id="{3B6B98FD-1E05-4DFF-8AB9-485A390E4C7D}"/>
            </a:ext>
          </a:extLst>
        </xdr:cNvPr>
        <xdr:cNvCxnSpPr/>
      </xdr:nvCxnSpPr>
      <xdr:spPr>
        <a:xfrm rot="16200000" flipH="1">
          <a:off x="5081318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136066</xdr:colOff>
      <xdr:row>15</xdr:row>
      <xdr:rowOff>58314</xdr:rowOff>
    </xdr:from>
    <xdr:to>
      <xdr:col>18</xdr:col>
      <xdr:colOff>231317</xdr:colOff>
      <xdr:row>16</xdr:row>
      <xdr:rowOff>147682</xdr:rowOff>
    </xdr:to>
    <xdr:cxnSp macro="">
      <xdr:nvCxnSpPr>
        <xdr:cNvPr id="3842" name="Elbow Connector 55">
          <a:extLst>
            <a:ext uri="{FF2B5EF4-FFF2-40B4-BE49-F238E27FC236}">
              <a16:creationId xmlns:a16="http://schemas.microsoft.com/office/drawing/2014/main" id="{9EB24240-2471-4373-BA98-144507AAD157}"/>
            </a:ext>
          </a:extLst>
        </xdr:cNvPr>
        <xdr:cNvCxnSpPr/>
      </xdr:nvCxnSpPr>
      <xdr:spPr>
        <a:xfrm rot="16200000" flipH="1">
          <a:off x="5751954" y="3141278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126347</xdr:colOff>
      <xdr:row>15</xdr:row>
      <xdr:rowOff>68033</xdr:rowOff>
    </xdr:from>
    <xdr:to>
      <xdr:col>20</xdr:col>
      <xdr:colOff>221598</xdr:colOff>
      <xdr:row>16</xdr:row>
      <xdr:rowOff>157401</xdr:rowOff>
    </xdr:to>
    <xdr:cxnSp macro="">
      <xdr:nvCxnSpPr>
        <xdr:cNvPr id="3843" name="Elbow Connector 55">
          <a:extLst>
            <a:ext uri="{FF2B5EF4-FFF2-40B4-BE49-F238E27FC236}">
              <a16:creationId xmlns:a16="http://schemas.microsoft.com/office/drawing/2014/main" id="{F291FC15-E33A-4703-9F68-2410E7461C40}"/>
            </a:ext>
          </a:extLst>
        </xdr:cNvPr>
        <xdr:cNvCxnSpPr/>
      </xdr:nvCxnSpPr>
      <xdr:spPr>
        <a:xfrm rot="16200000" flipH="1">
          <a:off x="6364276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155510</xdr:colOff>
      <xdr:row>29</xdr:row>
      <xdr:rowOff>38877</xdr:rowOff>
    </xdr:from>
    <xdr:to>
      <xdr:col>36</xdr:col>
      <xdr:colOff>204107</xdr:colOff>
      <xdr:row>30</xdr:row>
      <xdr:rowOff>77755</xdr:rowOff>
    </xdr:to>
    <xdr:sp macro="" textlink="">
      <xdr:nvSpPr>
        <xdr:cNvPr id="3844" name="Freeform 10707">
          <a:extLst>
            <a:ext uri="{FF2B5EF4-FFF2-40B4-BE49-F238E27FC236}">
              <a16:creationId xmlns:a16="http://schemas.microsoft.com/office/drawing/2014/main" id="{2A82F68B-AE2D-466B-B383-159260D6BEF9}"/>
            </a:ext>
          </a:extLst>
        </xdr:cNvPr>
        <xdr:cNvSpPr>
          <a:spLocks/>
        </xdr:cNvSpPr>
      </xdr:nvSpPr>
      <xdr:spPr bwMode="auto">
        <a:xfrm>
          <a:off x="11021786" y="5841351"/>
          <a:ext cx="670637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272143</xdr:colOff>
      <xdr:row>29</xdr:row>
      <xdr:rowOff>38875</xdr:rowOff>
    </xdr:from>
    <xdr:to>
      <xdr:col>38</xdr:col>
      <xdr:colOff>145791</xdr:colOff>
      <xdr:row>30</xdr:row>
      <xdr:rowOff>58316</xdr:rowOff>
    </xdr:to>
    <xdr:sp macro="" textlink="">
      <xdr:nvSpPr>
        <xdr:cNvPr id="3845" name="Freeform 10707">
          <a:extLst>
            <a:ext uri="{FF2B5EF4-FFF2-40B4-BE49-F238E27FC236}">
              <a16:creationId xmlns:a16="http://schemas.microsoft.com/office/drawing/2014/main" id="{3601C7AD-4A9C-4C0C-9E50-0E2155E8A943}"/>
            </a:ext>
          </a:extLst>
        </xdr:cNvPr>
        <xdr:cNvSpPr>
          <a:spLocks/>
        </xdr:cNvSpPr>
      </xdr:nvSpPr>
      <xdr:spPr bwMode="auto">
        <a:xfrm>
          <a:off x="11760459" y="5841349"/>
          <a:ext cx="534567" cy="2138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213826</xdr:colOff>
      <xdr:row>29</xdr:row>
      <xdr:rowOff>9719</xdr:rowOff>
    </xdr:from>
    <xdr:to>
      <xdr:col>40</xdr:col>
      <xdr:colOff>223545</xdr:colOff>
      <xdr:row>30</xdr:row>
      <xdr:rowOff>48596</xdr:rowOff>
    </xdr:to>
    <xdr:sp macro="" textlink="">
      <xdr:nvSpPr>
        <xdr:cNvPr id="3846" name="Freeform 10707">
          <a:extLst>
            <a:ext uri="{FF2B5EF4-FFF2-40B4-BE49-F238E27FC236}">
              <a16:creationId xmlns:a16="http://schemas.microsoft.com/office/drawing/2014/main" id="{6EEF97A4-FC76-4676-AF81-8B21CE72B9BC}"/>
            </a:ext>
          </a:extLst>
        </xdr:cNvPr>
        <xdr:cNvSpPr>
          <a:spLocks/>
        </xdr:cNvSpPr>
      </xdr:nvSpPr>
      <xdr:spPr bwMode="auto">
        <a:xfrm>
          <a:off x="12363061" y="5812193"/>
          <a:ext cx="631760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174948</xdr:colOff>
      <xdr:row>29</xdr:row>
      <xdr:rowOff>19439</xdr:rowOff>
    </xdr:from>
    <xdr:to>
      <xdr:col>42</xdr:col>
      <xdr:colOff>204107</xdr:colOff>
      <xdr:row>30</xdr:row>
      <xdr:rowOff>38878</xdr:rowOff>
    </xdr:to>
    <xdr:sp macro="" textlink="">
      <xdr:nvSpPr>
        <xdr:cNvPr id="3847" name="Freeform 10707">
          <a:extLst>
            <a:ext uri="{FF2B5EF4-FFF2-40B4-BE49-F238E27FC236}">
              <a16:creationId xmlns:a16="http://schemas.microsoft.com/office/drawing/2014/main" id="{EF5D16EC-C2CF-4E9D-A702-6E19A744178D}"/>
            </a:ext>
          </a:extLst>
        </xdr:cNvPr>
        <xdr:cNvSpPr>
          <a:spLocks/>
        </xdr:cNvSpPr>
      </xdr:nvSpPr>
      <xdr:spPr bwMode="auto">
        <a:xfrm>
          <a:off x="12946224" y="5821913"/>
          <a:ext cx="651199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174950</xdr:colOff>
      <xdr:row>29</xdr:row>
      <xdr:rowOff>9720</xdr:rowOff>
    </xdr:from>
    <xdr:to>
      <xdr:col>44</xdr:col>
      <xdr:colOff>136072</xdr:colOff>
      <xdr:row>30</xdr:row>
      <xdr:rowOff>9720</xdr:rowOff>
    </xdr:to>
    <xdr:sp macro="" textlink="">
      <xdr:nvSpPr>
        <xdr:cNvPr id="3849" name="Freeform 10707">
          <a:extLst>
            <a:ext uri="{FF2B5EF4-FFF2-40B4-BE49-F238E27FC236}">
              <a16:creationId xmlns:a16="http://schemas.microsoft.com/office/drawing/2014/main" id="{E0987FCF-807B-4DFF-B99B-941F340BA02E}"/>
            </a:ext>
          </a:extLst>
        </xdr:cNvPr>
        <xdr:cNvSpPr>
          <a:spLocks/>
        </xdr:cNvSpPr>
      </xdr:nvSpPr>
      <xdr:spPr bwMode="auto">
        <a:xfrm>
          <a:off x="13568266" y="5812194"/>
          <a:ext cx="699796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44</xdr:col>
      <xdr:colOff>204107</xdr:colOff>
      <xdr:row>28</xdr:row>
      <xdr:rowOff>165230</xdr:rowOff>
    </xdr:from>
    <xdr:to>
      <xdr:col>46</xdr:col>
      <xdr:colOff>106913</xdr:colOff>
      <xdr:row>29</xdr:row>
      <xdr:rowOff>145791</xdr:rowOff>
    </xdr:to>
    <xdr:sp macro="" textlink="">
      <xdr:nvSpPr>
        <xdr:cNvPr id="3850" name="Freeform 10707">
          <a:extLst>
            <a:ext uri="{FF2B5EF4-FFF2-40B4-BE49-F238E27FC236}">
              <a16:creationId xmlns:a16="http://schemas.microsoft.com/office/drawing/2014/main" id="{3D88A98F-CBEB-4353-9308-40ADEBA05AD0}"/>
            </a:ext>
          </a:extLst>
        </xdr:cNvPr>
        <xdr:cNvSpPr>
          <a:spLocks/>
        </xdr:cNvSpPr>
      </xdr:nvSpPr>
      <xdr:spPr bwMode="auto">
        <a:xfrm>
          <a:off x="14336097" y="5773317"/>
          <a:ext cx="554005" cy="1749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</xdr:col>
      <xdr:colOff>0</xdr:colOff>
      <xdr:row>36</xdr:row>
      <xdr:rowOff>184660</xdr:rowOff>
    </xdr:from>
    <xdr:to>
      <xdr:col>2</xdr:col>
      <xdr:colOff>123825</xdr:colOff>
      <xdr:row>38</xdr:row>
      <xdr:rowOff>9719</xdr:rowOff>
    </xdr:to>
    <xdr:sp macro="" textlink="">
      <xdr:nvSpPr>
        <xdr:cNvPr id="3851" name="Freeform 10707">
          <a:extLst>
            <a:ext uri="{FF2B5EF4-FFF2-40B4-BE49-F238E27FC236}">
              <a16:creationId xmlns:a16="http://schemas.microsoft.com/office/drawing/2014/main" id="{B4756974-5782-4336-AE00-4CB05100536C}"/>
            </a:ext>
          </a:extLst>
        </xdr:cNvPr>
        <xdr:cNvSpPr>
          <a:spLocks/>
        </xdr:cNvSpPr>
      </xdr:nvSpPr>
      <xdr:spPr bwMode="auto">
        <a:xfrm>
          <a:off x="242985" y="7406165"/>
          <a:ext cx="405687" cy="21383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184668</xdr:colOff>
      <xdr:row>36</xdr:row>
      <xdr:rowOff>194387</xdr:rowOff>
    </xdr:from>
    <xdr:to>
      <xdr:col>4</xdr:col>
      <xdr:colOff>184668</xdr:colOff>
      <xdr:row>38</xdr:row>
      <xdr:rowOff>38877</xdr:rowOff>
    </xdr:to>
    <xdr:sp macro="" textlink="">
      <xdr:nvSpPr>
        <xdr:cNvPr id="3852" name="Freeform 10707">
          <a:extLst>
            <a:ext uri="{FF2B5EF4-FFF2-40B4-BE49-F238E27FC236}">
              <a16:creationId xmlns:a16="http://schemas.microsoft.com/office/drawing/2014/main" id="{1E948230-8689-49BB-95F4-0A539E5142B1}"/>
            </a:ext>
          </a:extLst>
        </xdr:cNvPr>
        <xdr:cNvSpPr>
          <a:spLocks/>
        </xdr:cNvSpPr>
      </xdr:nvSpPr>
      <xdr:spPr bwMode="auto">
        <a:xfrm>
          <a:off x="709515" y="7415892"/>
          <a:ext cx="699796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194388</xdr:colOff>
      <xdr:row>37</xdr:row>
      <xdr:rowOff>38877</xdr:rowOff>
    </xdr:from>
    <xdr:to>
      <xdr:col>6</xdr:col>
      <xdr:colOff>242985</xdr:colOff>
      <xdr:row>38</xdr:row>
      <xdr:rowOff>38877</xdr:rowOff>
    </xdr:to>
    <xdr:sp macro="" textlink="">
      <xdr:nvSpPr>
        <xdr:cNvPr id="3848" name="Freeform 10707">
          <a:extLst>
            <a:ext uri="{FF2B5EF4-FFF2-40B4-BE49-F238E27FC236}">
              <a16:creationId xmlns:a16="http://schemas.microsoft.com/office/drawing/2014/main" id="{DE1C37D6-750A-436C-BA6F-93D5468ADCD1}"/>
            </a:ext>
          </a:extLst>
        </xdr:cNvPr>
        <xdr:cNvSpPr>
          <a:spLocks/>
        </xdr:cNvSpPr>
      </xdr:nvSpPr>
      <xdr:spPr bwMode="auto">
        <a:xfrm>
          <a:off x="1419031" y="7454770"/>
          <a:ext cx="670638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165233</xdr:colOff>
      <xdr:row>37</xdr:row>
      <xdr:rowOff>58315</xdr:rowOff>
    </xdr:from>
    <xdr:to>
      <xdr:col>8</xdr:col>
      <xdr:colOff>194387</xdr:colOff>
      <xdr:row>38</xdr:row>
      <xdr:rowOff>38876</xdr:rowOff>
    </xdr:to>
    <xdr:sp macro="" textlink="">
      <xdr:nvSpPr>
        <xdr:cNvPr id="3853" name="Freeform 10707">
          <a:extLst>
            <a:ext uri="{FF2B5EF4-FFF2-40B4-BE49-F238E27FC236}">
              <a16:creationId xmlns:a16="http://schemas.microsoft.com/office/drawing/2014/main" id="{C657B700-1191-48A7-80D6-922C1B48158B}"/>
            </a:ext>
          </a:extLst>
        </xdr:cNvPr>
        <xdr:cNvSpPr>
          <a:spLocks/>
        </xdr:cNvSpPr>
      </xdr:nvSpPr>
      <xdr:spPr bwMode="auto">
        <a:xfrm>
          <a:off x="2011917" y="7474208"/>
          <a:ext cx="680353" cy="17494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213831</xdr:colOff>
      <xdr:row>37</xdr:row>
      <xdr:rowOff>97189</xdr:rowOff>
    </xdr:from>
    <xdr:to>
      <xdr:col>10</xdr:col>
      <xdr:colOff>194393</xdr:colOff>
      <xdr:row>38</xdr:row>
      <xdr:rowOff>106910</xdr:rowOff>
    </xdr:to>
    <xdr:sp macro="" textlink="">
      <xdr:nvSpPr>
        <xdr:cNvPr id="3854" name="Freeform 10707">
          <a:extLst>
            <a:ext uri="{FF2B5EF4-FFF2-40B4-BE49-F238E27FC236}">
              <a16:creationId xmlns:a16="http://schemas.microsoft.com/office/drawing/2014/main" id="{407F1704-7461-49F9-B18D-C60293B3088D}"/>
            </a:ext>
          </a:extLst>
        </xdr:cNvPr>
        <xdr:cNvSpPr>
          <a:spLocks/>
        </xdr:cNvSpPr>
      </xdr:nvSpPr>
      <xdr:spPr bwMode="auto">
        <a:xfrm>
          <a:off x="2711714" y="7513082"/>
          <a:ext cx="699796" cy="2041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126354</xdr:colOff>
      <xdr:row>37</xdr:row>
      <xdr:rowOff>97194</xdr:rowOff>
    </xdr:from>
    <xdr:to>
      <xdr:col>12</xdr:col>
      <xdr:colOff>136071</xdr:colOff>
      <xdr:row>38</xdr:row>
      <xdr:rowOff>136071</xdr:rowOff>
    </xdr:to>
    <xdr:sp macro="" textlink="">
      <xdr:nvSpPr>
        <xdr:cNvPr id="3855" name="Freeform 10707">
          <a:extLst>
            <a:ext uri="{FF2B5EF4-FFF2-40B4-BE49-F238E27FC236}">
              <a16:creationId xmlns:a16="http://schemas.microsoft.com/office/drawing/2014/main" id="{5EA22CC5-C3AA-4104-9D54-DA702E2E9973}"/>
            </a:ext>
          </a:extLst>
        </xdr:cNvPr>
        <xdr:cNvSpPr>
          <a:spLocks/>
        </xdr:cNvSpPr>
      </xdr:nvSpPr>
      <xdr:spPr bwMode="auto">
        <a:xfrm>
          <a:off x="3343471" y="7513087"/>
          <a:ext cx="651197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184668</xdr:colOff>
      <xdr:row>37</xdr:row>
      <xdr:rowOff>106912</xdr:rowOff>
    </xdr:from>
    <xdr:to>
      <xdr:col>14</xdr:col>
      <xdr:colOff>145791</xdr:colOff>
      <xdr:row>38</xdr:row>
      <xdr:rowOff>97191</xdr:rowOff>
    </xdr:to>
    <xdr:sp macro="" textlink="">
      <xdr:nvSpPr>
        <xdr:cNvPr id="3856" name="Freeform 10707">
          <a:extLst>
            <a:ext uri="{FF2B5EF4-FFF2-40B4-BE49-F238E27FC236}">
              <a16:creationId xmlns:a16="http://schemas.microsoft.com/office/drawing/2014/main" id="{8B6F187E-4FEB-4366-BAF4-E16D13D3834F}"/>
            </a:ext>
          </a:extLst>
        </xdr:cNvPr>
        <xdr:cNvSpPr>
          <a:spLocks/>
        </xdr:cNvSpPr>
      </xdr:nvSpPr>
      <xdr:spPr bwMode="auto">
        <a:xfrm>
          <a:off x="4043265" y="7522805"/>
          <a:ext cx="583164" cy="1846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194391</xdr:colOff>
      <xdr:row>37</xdr:row>
      <xdr:rowOff>87474</xdr:rowOff>
    </xdr:from>
    <xdr:to>
      <xdr:col>16</xdr:col>
      <xdr:colOff>213827</xdr:colOff>
      <xdr:row>38</xdr:row>
      <xdr:rowOff>58316</xdr:rowOff>
    </xdr:to>
    <xdr:sp macro="" textlink="">
      <xdr:nvSpPr>
        <xdr:cNvPr id="3857" name="Freeform 10707">
          <a:extLst>
            <a:ext uri="{FF2B5EF4-FFF2-40B4-BE49-F238E27FC236}">
              <a16:creationId xmlns:a16="http://schemas.microsoft.com/office/drawing/2014/main" id="{B9285851-5C68-4F41-9CF6-4ECAB0D74B9B}"/>
            </a:ext>
          </a:extLst>
        </xdr:cNvPr>
        <xdr:cNvSpPr>
          <a:spLocks/>
        </xdr:cNvSpPr>
      </xdr:nvSpPr>
      <xdr:spPr bwMode="auto">
        <a:xfrm>
          <a:off x="4675029" y="7503367"/>
          <a:ext cx="680354" cy="16523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58314</xdr:colOff>
      <xdr:row>28</xdr:row>
      <xdr:rowOff>174946</xdr:rowOff>
    </xdr:from>
    <xdr:to>
      <xdr:col>34</xdr:col>
      <xdr:colOff>199862</xdr:colOff>
      <xdr:row>29</xdr:row>
      <xdr:rowOff>150565</xdr:rowOff>
    </xdr:to>
    <xdr:sp macro="" textlink="">
      <xdr:nvSpPr>
        <xdr:cNvPr id="3858" name="6-Point Star 717">
          <a:extLst>
            <a:ext uri="{FF2B5EF4-FFF2-40B4-BE49-F238E27FC236}">
              <a16:creationId xmlns:a16="http://schemas.microsoft.com/office/drawing/2014/main" id="{DC2E100A-CAD0-44DA-ACCA-EDD6DE1C53BE}"/>
            </a:ext>
          </a:extLst>
        </xdr:cNvPr>
        <xdr:cNvSpPr/>
      </xdr:nvSpPr>
      <xdr:spPr>
        <a:xfrm>
          <a:off x="10924590" y="578303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77753</xdr:colOff>
      <xdr:row>28</xdr:row>
      <xdr:rowOff>145785</xdr:rowOff>
    </xdr:from>
    <xdr:to>
      <xdr:col>40</xdr:col>
      <xdr:colOff>219301</xdr:colOff>
      <xdr:row>29</xdr:row>
      <xdr:rowOff>121404</xdr:rowOff>
    </xdr:to>
    <xdr:sp macro="" textlink="">
      <xdr:nvSpPr>
        <xdr:cNvPr id="3859" name="6-Point Star 717">
          <a:extLst>
            <a:ext uri="{FF2B5EF4-FFF2-40B4-BE49-F238E27FC236}">
              <a16:creationId xmlns:a16="http://schemas.microsoft.com/office/drawing/2014/main" id="{44D68DA3-CF51-43B7-8A30-D460771594BA}"/>
            </a:ext>
          </a:extLst>
        </xdr:cNvPr>
        <xdr:cNvSpPr/>
      </xdr:nvSpPr>
      <xdr:spPr>
        <a:xfrm>
          <a:off x="12849029" y="575387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184669</xdr:colOff>
      <xdr:row>37</xdr:row>
      <xdr:rowOff>29157</xdr:rowOff>
    </xdr:from>
    <xdr:to>
      <xdr:col>18</xdr:col>
      <xdr:colOff>174946</xdr:colOff>
      <xdr:row>38</xdr:row>
      <xdr:rowOff>106912</xdr:rowOff>
    </xdr:to>
    <xdr:sp macro="" textlink="">
      <xdr:nvSpPr>
        <xdr:cNvPr id="3860" name="Freeform 10707">
          <a:extLst>
            <a:ext uri="{FF2B5EF4-FFF2-40B4-BE49-F238E27FC236}">
              <a16:creationId xmlns:a16="http://schemas.microsoft.com/office/drawing/2014/main" id="{1A96E809-0928-4E4B-9CB4-DA953B82A8F2}"/>
            </a:ext>
          </a:extLst>
        </xdr:cNvPr>
        <xdr:cNvSpPr>
          <a:spLocks/>
        </xdr:cNvSpPr>
      </xdr:nvSpPr>
      <xdr:spPr bwMode="auto">
        <a:xfrm>
          <a:off x="5326225" y="7445050"/>
          <a:ext cx="680354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213825</xdr:colOff>
      <xdr:row>37</xdr:row>
      <xdr:rowOff>48597</xdr:rowOff>
    </xdr:from>
    <xdr:to>
      <xdr:col>20</xdr:col>
      <xdr:colOff>155510</xdr:colOff>
      <xdr:row>38</xdr:row>
      <xdr:rowOff>97193</xdr:rowOff>
    </xdr:to>
    <xdr:sp macro="" textlink="">
      <xdr:nvSpPr>
        <xdr:cNvPr id="3861" name="Freeform 10707">
          <a:extLst>
            <a:ext uri="{FF2B5EF4-FFF2-40B4-BE49-F238E27FC236}">
              <a16:creationId xmlns:a16="http://schemas.microsoft.com/office/drawing/2014/main" id="{776D71B9-69BE-47C5-B9D6-2564A5703EEC}"/>
            </a:ext>
          </a:extLst>
        </xdr:cNvPr>
        <xdr:cNvSpPr>
          <a:spLocks/>
        </xdr:cNvSpPr>
      </xdr:nvSpPr>
      <xdr:spPr bwMode="auto">
        <a:xfrm>
          <a:off x="6045458" y="7464490"/>
          <a:ext cx="563725" cy="2429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213827</xdr:colOff>
      <xdr:row>37</xdr:row>
      <xdr:rowOff>68036</xdr:rowOff>
    </xdr:from>
    <xdr:to>
      <xdr:col>22</xdr:col>
      <xdr:colOff>155510</xdr:colOff>
      <xdr:row>38</xdr:row>
      <xdr:rowOff>106913</xdr:rowOff>
    </xdr:to>
    <xdr:sp macro="" textlink="">
      <xdr:nvSpPr>
        <xdr:cNvPr id="3862" name="Freeform 10707">
          <a:extLst>
            <a:ext uri="{FF2B5EF4-FFF2-40B4-BE49-F238E27FC236}">
              <a16:creationId xmlns:a16="http://schemas.microsoft.com/office/drawing/2014/main" id="{A483F1A1-51D5-417B-A548-163D43E8AEA9}"/>
            </a:ext>
          </a:extLst>
        </xdr:cNvPr>
        <xdr:cNvSpPr>
          <a:spLocks/>
        </xdr:cNvSpPr>
      </xdr:nvSpPr>
      <xdr:spPr bwMode="auto">
        <a:xfrm>
          <a:off x="6667500" y="7483929"/>
          <a:ext cx="563724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242985</xdr:colOff>
      <xdr:row>37</xdr:row>
      <xdr:rowOff>29157</xdr:rowOff>
    </xdr:from>
    <xdr:to>
      <xdr:col>24</xdr:col>
      <xdr:colOff>155511</xdr:colOff>
      <xdr:row>38</xdr:row>
      <xdr:rowOff>58315</xdr:rowOff>
    </xdr:to>
    <xdr:sp macro="" textlink="">
      <xdr:nvSpPr>
        <xdr:cNvPr id="3863" name="Freeform 10707">
          <a:extLst>
            <a:ext uri="{FF2B5EF4-FFF2-40B4-BE49-F238E27FC236}">
              <a16:creationId xmlns:a16="http://schemas.microsoft.com/office/drawing/2014/main" id="{967E0CDB-AED0-42B7-9391-5ECB7709149B}"/>
            </a:ext>
          </a:extLst>
        </xdr:cNvPr>
        <xdr:cNvSpPr>
          <a:spLocks/>
        </xdr:cNvSpPr>
      </xdr:nvSpPr>
      <xdr:spPr bwMode="auto">
        <a:xfrm>
          <a:off x="7318699" y="7445050"/>
          <a:ext cx="534567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233265</xdr:colOff>
      <xdr:row>37</xdr:row>
      <xdr:rowOff>58315</xdr:rowOff>
    </xdr:from>
    <xdr:to>
      <xdr:col>26</xdr:col>
      <xdr:colOff>126352</xdr:colOff>
      <xdr:row>38</xdr:row>
      <xdr:rowOff>77754</xdr:rowOff>
    </xdr:to>
    <xdr:sp macro="" textlink="">
      <xdr:nvSpPr>
        <xdr:cNvPr id="3864" name="Freeform 10707">
          <a:extLst>
            <a:ext uri="{FF2B5EF4-FFF2-40B4-BE49-F238E27FC236}">
              <a16:creationId xmlns:a16="http://schemas.microsoft.com/office/drawing/2014/main" id="{DDBA90D0-D5A4-4935-9EA3-DCC33EE757EA}"/>
            </a:ext>
          </a:extLst>
        </xdr:cNvPr>
        <xdr:cNvSpPr>
          <a:spLocks/>
        </xdr:cNvSpPr>
      </xdr:nvSpPr>
      <xdr:spPr bwMode="auto">
        <a:xfrm>
          <a:off x="7931020" y="7474208"/>
          <a:ext cx="515128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194388</xdr:colOff>
      <xdr:row>37</xdr:row>
      <xdr:rowOff>29159</xdr:rowOff>
    </xdr:from>
    <xdr:to>
      <xdr:col>28</xdr:col>
      <xdr:colOff>145791</xdr:colOff>
      <xdr:row>38</xdr:row>
      <xdr:rowOff>68035</xdr:rowOff>
    </xdr:to>
    <xdr:sp macro="" textlink="">
      <xdr:nvSpPr>
        <xdr:cNvPr id="3865" name="Freeform 10707">
          <a:extLst>
            <a:ext uri="{FF2B5EF4-FFF2-40B4-BE49-F238E27FC236}">
              <a16:creationId xmlns:a16="http://schemas.microsoft.com/office/drawing/2014/main" id="{2E571844-2B59-494C-A414-81748233CA3F}"/>
            </a:ext>
          </a:extLst>
        </xdr:cNvPr>
        <xdr:cNvSpPr>
          <a:spLocks/>
        </xdr:cNvSpPr>
      </xdr:nvSpPr>
      <xdr:spPr bwMode="auto">
        <a:xfrm>
          <a:off x="8514184" y="7445052"/>
          <a:ext cx="602602" cy="2332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204107</xdr:colOff>
      <xdr:row>37</xdr:row>
      <xdr:rowOff>19440</xdr:rowOff>
    </xdr:from>
    <xdr:to>
      <xdr:col>30</xdr:col>
      <xdr:colOff>155510</xdr:colOff>
      <xdr:row>38</xdr:row>
      <xdr:rowOff>106914</xdr:rowOff>
    </xdr:to>
    <xdr:sp macro="" textlink="">
      <xdr:nvSpPr>
        <xdr:cNvPr id="3866" name="Freeform 10707">
          <a:extLst>
            <a:ext uri="{FF2B5EF4-FFF2-40B4-BE49-F238E27FC236}">
              <a16:creationId xmlns:a16="http://schemas.microsoft.com/office/drawing/2014/main" id="{7D5C5E99-990B-4673-B8EB-6BC85A039F8C}"/>
            </a:ext>
          </a:extLst>
        </xdr:cNvPr>
        <xdr:cNvSpPr>
          <a:spLocks/>
        </xdr:cNvSpPr>
      </xdr:nvSpPr>
      <xdr:spPr bwMode="auto">
        <a:xfrm>
          <a:off x="9175102" y="7435333"/>
          <a:ext cx="573444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165229</xdr:colOff>
      <xdr:row>37</xdr:row>
      <xdr:rowOff>29158</xdr:rowOff>
    </xdr:from>
    <xdr:to>
      <xdr:col>32</xdr:col>
      <xdr:colOff>194384</xdr:colOff>
      <xdr:row>38</xdr:row>
      <xdr:rowOff>87474</xdr:rowOff>
    </xdr:to>
    <xdr:sp macro="" textlink="">
      <xdr:nvSpPr>
        <xdr:cNvPr id="3867" name="Freeform 10707">
          <a:extLst>
            <a:ext uri="{FF2B5EF4-FFF2-40B4-BE49-F238E27FC236}">
              <a16:creationId xmlns:a16="http://schemas.microsoft.com/office/drawing/2014/main" id="{37BA3D57-74B0-4A32-9BE4-3F2BB21B2B49}"/>
            </a:ext>
          </a:extLst>
        </xdr:cNvPr>
        <xdr:cNvSpPr>
          <a:spLocks/>
        </xdr:cNvSpPr>
      </xdr:nvSpPr>
      <xdr:spPr bwMode="auto">
        <a:xfrm>
          <a:off x="9758265" y="7445051"/>
          <a:ext cx="680354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242984</xdr:colOff>
      <xdr:row>37</xdr:row>
      <xdr:rowOff>19439</xdr:rowOff>
    </xdr:from>
    <xdr:to>
      <xdr:col>34</xdr:col>
      <xdr:colOff>155510</xdr:colOff>
      <xdr:row>38</xdr:row>
      <xdr:rowOff>58316</xdr:rowOff>
    </xdr:to>
    <xdr:sp macro="" textlink="">
      <xdr:nvSpPr>
        <xdr:cNvPr id="3868" name="Freeform 10707">
          <a:extLst>
            <a:ext uri="{FF2B5EF4-FFF2-40B4-BE49-F238E27FC236}">
              <a16:creationId xmlns:a16="http://schemas.microsoft.com/office/drawing/2014/main" id="{B6D8ED21-D754-45D5-B9FB-32D4D2F47CF8}"/>
            </a:ext>
          </a:extLst>
        </xdr:cNvPr>
        <xdr:cNvSpPr>
          <a:spLocks/>
        </xdr:cNvSpPr>
      </xdr:nvSpPr>
      <xdr:spPr bwMode="auto">
        <a:xfrm>
          <a:off x="10487219" y="7435332"/>
          <a:ext cx="534567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223545</xdr:colOff>
      <xdr:row>37</xdr:row>
      <xdr:rowOff>68035</xdr:rowOff>
    </xdr:from>
    <xdr:to>
      <xdr:col>36</xdr:col>
      <xdr:colOff>155511</xdr:colOff>
      <xdr:row>38</xdr:row>
      <xdr:rowOff>77754</xdr:rowOff>
    </xdr:to>
    <xdr:sp macro="" textlink="">
      <xdr:nvSpPr>
        <xdr:cNvPr id="3869" name="Freeform 10707">
          <a:extLst>
            <a:ext uri="{FF2B5EF4-FFF2-40B4-BE49-F238E27FC236}">
              <a16:creationId xmlns:a16="http://schemas.microsoft.com/office/drawing/2014/main" id="{348FD90B-661A-4EC7-A4E9-4CEA57DB1BD2}"/>
            </a:ext>
          </a:extLst>
        </xdr:cNvPr>
        <xdr:cNvSpPr>
          <a:spLocks/>
        </xdr:cNvSpPr>
      </xdr:nvSpPr>
      <xdr:spPr bwMode="auto">
        <a:xfrm>
          <a:off x="11089821" y="7483928"/>
          <a:ext cx="554006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184669</xdr:colOff>
      <xdr:row>37</xdr:row>
      <xdr:rowOff>19439</xdr:rowOff>
    </xdr:from>
    <xdr:to>
      <xdr:col>38</xdr:col>
      <xdr:colOff>165229</xdr:colOff>
      <xdr:row>38</xdr:row>
      <xdr:rowOff>97193</xdr:rowOff>
    </xdr:to>
    <xdr:sp macro="" textlink="">
      <xdr:nvSpPr>
        <xdr:cNvPr id="3870" name="Freeform 10707">
          <a:extLst>
            <a:ext uri="{FF2B5EF4-FFF2-40B4-BE49-F238E27FC236}">
              <a16:creationId xmlns:a16="http://schemas.microsoft.com/office/drawing/2014/main" id="{0A9B1D5A-0DE4-4F80-85F6-1EAAA45CE663}"/>
            </a:ext>
          </a:extLst>
        </xdr:cNvPr>
        <xdr:cNvSpPr>
          <a:spLocks/>
        </xdr:cNvSpPr>
      </xdr:nvSpPr>
      <xdr:spPr bwMode="auto">
        <a:xfrm>
          <a:off x="11672985" y="7435332"/>
          <a:ext cx="641479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165229</xdr:colOff>
      <xdr:row>37</xdr:row>
      <xdr:rowOff>29157</xdr:rowOff>
    </xdr:from>
    <xdr:to>
      <xdr:col>40</xdr:col>
      <xdr:colOff>145790</xdr:colOff>
      <xdr:row>38</xdr:row>
      <xdr:rowOff>106912</xdr:rowOff>
    </xdr:to>
    <xdr:sp macro="" textlink="">
      <xdr:nvSpPr>
        <xdr:cNvPr id="3871" name="Freeform 10707">
          <a:extLst>
            <a:ext uri="{FF2B5EF4-FFF2-40B4-BE49-F238E27FC236}">
              <a16:creationId xmlns:a16="http://schemas.microsoft.com/office/drawing/2014/main" id="{71DDEA0D-4A8D-4F8C-B24B-D26177330F0E}"/>
            </a:ext>
          </a:extLst>
        </xdr:cNvPr>
        <xdr:cNvSpPr>
          <a:spLocks/>
        </xdr:cNvSpPr>
      </xdr:nvSpPr>
      <xdr:spPr bwMode="auto">
        <a:xfrm>
          <a:off x="12314464" y="7445050"/>
          <a:ext cx="602602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194387</xdr:colOff>
      <xdr:row>37</xdr:row>
      <xdr:rowOff>19439</xdr:rowOff>
    </xdr:from>
    <xdr:to>
      <xdr:col>42</xdr:col>
      <xdr:colOff>223546</xdr:colOff>
      <xdr:row>38</xdr:row>
      <xdr:rowOff>68035</xdr:rowOff>
    </xdr:to>
    <xdr:sp macro="" textlink="">
      <xdr:nvSpPr>
        <xdr:cNvPr id="3872" name="Freeform 10707">
          <a:extLst>
            <a:ext uri="{FF2B5EF4-FFF2-40B4-BE49-F238E27FC236}">
              <a16:creationId xmlns:a16="http://schemas.microsoft.com/office/drawing/2014/main" id="{C7151630-06BC-414D-8C11-3FC20B16CCAE}"/>
            </a:ext>
          </a:extLst>
        </xdr:cNvPr>
        <xdr:cNvSpPr>
          <a:spLocks/>
        </xdr:cNvSpPr>
      </xdr:nvSpPr>
      <xdr:spPr bwMode="auto">
        <a:xfrm>
          <a:off x="12965663" y="7435332"/>
          <a:ext cx="651199" cy="2429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97190</xdr:colOff>
      <xdr:row>36</xdr:row>
      <xdr:rowOff>165224</xdr:rowOff>
    </xdr:from>
    <xdr:to>
      <xdr:col>38</xdr:col>
      <xdr:colOff>238738</xdr:colOff>
      <xdr:row>37</xdr:row>
      <xdr:rowOff>144730</xdr:rowOff>
    </xdr:to>
    <xdr:sp macro="" textlink="">
      <xdr:nvSpPr>
        <xdr:cNvPr id="3873" name="6-Point Star 717">
          <a:extLst>
            <a:ext uri="{FF2B5EF4-FFF2-40B4-BE49-F238E27FC236}">
              <a16:creationId xmlns:a16="http://schemas.microsoft.com/office/drawing/2014/main" id="{5AA5E568-FA67-476F-BCC9-C8ADB81614D0}"/>
            </a:ext>
          </a:extLst>
        </xdr:cNvPr>
        <xdr:cNvSpPr/>
      </xdr:nvSpPr>
      <xdr:spPr>
        <a:xfrm>
          <a:off x="12246425" y="738672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87471</xdr:colOff>
      <xdr:row>36</xdr:row>
      <xdr:rowOff>165225</xdr:rowOff>
    </xdr:from>
    <xdr:to>
      <xdr:col>40</xdr:col>
      <xdr:colOff>229019</xdr:colOff>
      <xdr:row>37</xdr:row>
      <xdr:rowOff>144731</xdr:rowOff>
    </xdr:to>
    <xdr:sp macro="" textlink="">
      <xdr:nvSpPr>
        <xdr:cNvPr id="3874" name="6-Point Star 717">
          <a:extLst>
            <a:ext uri="{FF2B5EF4-FFF2-40B4-BE49-F238E27FC236}">
              <a16:creationId xmlns:a16="http://schemas.microsoft.com/office/drawing/2014/main" id="{6E744114-99F5-48A1-8053-89DA8D9B74CB}"/>
            </a:ext>
          </a:extLst>
        </xdr:cNvPr>
        <xdr:cNvSpPr/>
      </xdr:nvSpPr>
      <xdr:spPr>
        <a:xfrm>
          <a:off x="12858747" y="738673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106912</xdr:colOff>
      <xdr:row>36</xdr:row>
      <xdr:rowOff>174948</xdr:rowOff>
    </xdr:from>
    <xdr:to>
      <xdr:col>6</xdr:col>
      <xdr:colOff>248460</xdr:colOff>
      <xdr:row>37</xdr:row>
      <xdr:rowOff>154454</xdr:rowOff>
    </xdr:to>
    <xdr:sp macro="" textlink="">
      <xdr:nvSpPr>
        <xdr:cNvPr id="3875" name="6-Point Star 717">
          <a:extLst>
            <a:ext uri="{FF2B5EF4-FFF2-40B4-BE49-F238E27FC236}">
              <a16:creationId xmlns:a16="http://schemas.microsoft.com/office/drawing/2014/main" id="{C5B3DF6F-AA3A-427D-A470-1871AF391F66}"/>
            </a:ext>
          </a:extLst>
        </xdr:cNvPr>
        <xdr:cNvSpPr/>
      </xdr:nvSpPr>
      <xdr:spPr>
        <a:xfrm>
          <a:off x="1953596" y="739645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155508</xdr:colOff>
      <xdr:row>111</xdr:row>
      <xdr:rowOff>58314</xdr:rowOff>
    </xdr:from>
    <xdr:to>
      <xdr:col>30</xdr:col>
      <xdr:colOff>250759</xdr:colOff>
      <xdr:row>112</xdr:row>
      <xdr:rowOff>157451</xdr:rowOff>
    </xdr:to>
    <xdr:cxnSp macro="">
      <xdr:nvCxnSpPr>
        <xdr:cNvPr id="3876" name="Elbow Connector 55">
          <a:extLst>
            <a:ext uri="{FF2B5EF4-FFF2-40B4-BE49-F238E27FC236}">
              <a16:creationId xmlns:a16="http://schemas.microsoft.com/office/drawing/2014/main" id="{6ED13F56-C9C0-4E23-AB84-2EF02C638EEF}"/>
            </a:ext>
          </a:extLst>
        </xdr:cNvPr>
        <xdr:cNvCxnSpPr/>
      </xdr:nvCxnSpPr>
      <xdr:spPr>
        <a:xfrm rot="16200000" flipH="1">
          <a:off x="9620249" y="2258007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145788</xdr:colOff>
      <xdr:row>119</xdr:row>
      <xdr:rowOff>97190</xdr:rowOff>
    </xdr:from>
    <xdr:to>
      <xdr:col>12</xdr:col>
      <xdr:colOff>209633</xdr:colOff>
      <xdr:row>120</xdr:row>
      <xdr:rowOff>133522</xdr:rowOff>
    </xdr:to>
    <xdr:cxnSp macro="">
      <xdr:nvCxnSpPr>
        <xdr:cNvPr id="3877" name="Elbow Connector 55">
          <a:extLst>
            <a:ext uri="{FF2B5EF4-FFF2-40B4-BE49-F238E27FC236}">
              <a16:creationId xmlns:a16="http://schemas.microsoft.com/office/drawing/2014/main" id="{C68262B4-FD01-4F75-B441-1F6A161BC751}"/>
            </a:ext>
          </a:extLst>
        </xdr:cNvPr>
        <xdr:cNvCxnSpPr/>
      </xdr:nvCxnSpPr>
      <xdr:spPr>
        <a:xfrm rot="16200000" flipH="1">
          <a:off x="3891790" y="24216673"/>
          <a:ext cx="289036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155508</xdr:colOff>
      <xdr:row>119</xdr:row>
      <xdr:rowOff>77752</xdr:rowOff>
    </xdr:from>
    <xdr:to>
      <xdr:col>32</xdr:col>
      <xdr:colOff>231316</xdr:colOff>
      <xdr:row>120</xdr:row>
      <xdr:rowOff>128289</xdr:rowOff>
    </xdr:to>
    <xdr:cxnSp macro="">
      <xdr:nvCxnSpPr>
        <xdr:cNvPr id="3878" name="Elbow Connector 55">
          <a:extLst>
            <a:ext uri="{FF2B5EF4-FFF2-40B4-BE49-F238E27FC236}">
              <a16:creationId xmlns:a16="http://schemas.microsoft.com/office/drawing/2014/main" id="{6784E5C2-DBE3-426D-B587-70B008190605}"/>
            </a:ext>
          </a:extLst>
        </xdr:cNvPr>
        <xdr:cNvCxnSpPr/>
      </xdr:nvCxnSpPr>
      <xdr:spPr>
        <a:xfrm rot="16200000" flipH="1">
          <a:off x="10286026" y="24198357"/>
          <a:ext cx="303241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145789</xdr:colOff>
      <xdr:row>119</xdr:row>
      <xdr:rowOff>68034</xdr:rowOff>
    </xdr:from>
    <xdr:to>
      <xdr:col>40</xdr:col>
      <xdr:colOff>241040</xdr:colOff>
      <xdr:row>120</xdr:row>
      <xdr:rowOff>167172</xdr:rowOff>
    </xdr:to>
    <xdr:cxnSp macro="">
      <xdr:nvCxnSpPr>
        <xdr:cNvPr id="3879" name="Elbow Connector 55">
          <a:extLst>
            <a:ext uri="{FF2B5EF4-FFF2-40B4-BE49-F238E27FC236}">
              <a16:creationId xmlns:a16="http://schemas.microsoft.com/office/drawing/2014/main" id="{95FCF29F-1561-401F-B919-395B3E0377BD}"/>
            </a:ext>
          </a:extLst>
        </xdr:cNvPr>
        <xdr:cNvCxnSpPr/>
      </xdr:nvCxnSpPr>
      <xdr:spPr>
        <a:xfrm rot="16200000" flipH="1">
          <a:off x="12788770" y="24203217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165229</xdr:colOff>
      <xdr:row>127</xdr:row>
      <xdr:rowOff>68033</xdr:rowOff>
    </xdr:from>
    <xdr:to>
      <xdr:col>8</xdr:col>
      <xdr:colOff>241037</xdr:colOff>
      <xdr:row>128</xdr:row>
      <xdr:rowOff>118571</xdr:rowOff>
    </xdr:to>
    <xdr:cxnSp macro="">
      <xdr:nvCxnSpPr>
        <xdr:cNvPr id="3880" name="Elbow Connector 55">
          <a:extLst>
            <a:ext uri="{FF2B5EF4-FFF2-40B4-BE49-F238E27FC236}">
              <a16:creationId xmlns:a16="http://schemas.microsoft.com/office/drawing/2014/main" id="{44C9380E-093D-4BF2-80C0-C539AFF7B8FB}"/>
            </a:ext>
          </a:extLst>
        </xdr:cNvPr>
        <xdr:cNvCxnSpPr/>
      </xdr:nvCxnSpPr>
      <xdr:spPr>
        <a:xfrm rot="16200000" flipH="1">
          <a:off x="2549395" y="2580205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155504</xdr:colOff>
      <xdr:row>127</xdr:row>
      <xdr:rowOff>97192</xdr:rowOff>
    </xdr:from>
    <xdr:to>
      <xdr:col>10</xdr:col>
      <xdr:colOff>231312</xdr:colOff>
      <xdr:row>128</xdr:row>
      <xdr:rowOff>147730</xdr:rowOff>
    </xdr:to>
    <xdr:cxnSp macro="">
      <xdr:nvCxnSpPr>
        <xdr:cNvPr id="3881" name="Elbow Connector 55">
          <a:extLst>
            <a:ext uri="{FF2B5EF4-FFF2-40B4-BE49-F238E27FC236}">
              <a16:creationId xmlns:a16="http://schemas.microsoft.com/office/drawing/2014/main" id="{EAF244AA-378E-4E20-9727-526EF3B23D2A}"/>
            </a:ext>
          </a:extLst>
        </xdr:cNvPr>
        <xdr:cNvCxnSpPr/>
      </xdr:nvCxnSpPr>
      <xdr:spPr>
        <a:xfrm rot="16200000" flipH="1">
          <a:off x="3258904" y="25831215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174950</xdr:colOff>
      <xdr:row>29</xdr:row>
      <xdr:rowOff>48596</xdr:rowOff>
    </xdr:from>
    <xdr:to>
      <xdr:col>10</xdr:col>
      <xdr:colOff>223546</xdr:colOff>
      <xdr:row>30</xdr:row>
      <xdr:rowOff>48597</xdr:rowOff>
    </xdr:to>
    <xdr:sp macro="" textlink="">
      <xdr:nvSpPr>
        <xdr:cNvPr id="3882" name="Freeform 10707">
          <a:extLst>
            <a:ext uri="{FF2B5EF4-FFF2-40B4-BE49-F238E27FC236}">
              <a16:creationId xmlns:a16="http://schemas.microsoft.com/office/drawing/2014/main" id="{22968B80-850B-4015-9E12-091A0C9B70C8}"/>
            </a:ext>
          </a:extLst>
        </xdr:cNvPr>
        <xdr:cNvSpPr>
          <a:spLocks/>
        </xdr:cNvSpPr>
      </xdr:nvSpPr>
      <xdr:spPr bwMode="auto">
        <a:xfrm>
          <a:off x="2672833" y="5851070"/>
          <a:ext cx="767830" cy="1943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204110</xdr:colOff>
      <xdr:row>29</xdr:row>
      <xdr:rowOff>87474</xdr:rowOff>
    </xdr:from>
    <xdr:to>
      <xdr:col>12</xdr:col>
      <xdr:colOff>204107</xdr:colOff>
      <xdr:row>30</xdr:row>
      <xdr:rowOff>97193</xdr:rowOff>
    </xdr:to>
    <xdr:sp macro="" textlink="">
      <xdr:nvSpPr>
        <xdr:cNvPr id="3883" name="Freeform 10707">
          <a:extLst>
            <a:ext uri="{FF2B5EF4-FFF2-40B4-BE49-F238E27FC236}">
              <a16:creationId xmlns:a16="http://schemas.microsoft.com/office/drawing/2014/main" id="{6522E6FB-DDF4-4A4C-BE00-3C438B7C7A86}"/>
            </a:ext>
          </a:extLst>
        </xdr:cNvPr>
        <xdr:cNvSpPr>
          <a:spLocks/>
        </xdr:cNvSpPr>
      </xdr:nvSpPr>
      <xdr:spPr bwMode="auto">
        <a:xfrm>
          <a:off x="3421227" y="5889948"/>
          <a:ext cx="641477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174951</xdr:colOff>
      <xdr:row>29</xdr:row>
      <xdr:rowOff>58314</xdr:rowOff>
    </xdr:from>
    <xdr:to>
      <xdr:col>14</xdr:col>
      <xdr:colOff>233267</xdr:colOff>
      <xdr:row>30</xdr:row>
      <xdr:rowOff>68036</xdr:rowOff>
    </xdr:to>
    <xdr:sp macro="" textlink="">
      <xdr:nvSpPr>
        <xdr:cNvPr id="3884" name="Freeform 10707">
          <a:extLst>
            <a:ext uri="{FF2B5EF4-FFF2-40B4-BE49-F238E27FC236}">
              <a16:creationId xmlns:a16="http://schemas.microsoft.com/office/drawing/2014/main" id="{CB19BF86-5F77-403A-91C3-F31C8BD29DF2}"/>
            </a:ext>
          </a:extLst>
        </xdr:cNvPr>
        <xdr:cNvSpPr>
          <a:spLocks/>
        </xdr:cNvSpPr>
      </xdr:nvSpPr>
      <xdr:spPr bwMode="auto">
        <a:xfrm>
          <a:off x="4033548" y="5860788"/>
          <a:ext cx="680357" cy="2041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194390</xdr:colOff>
      <xdr:row>29</xdr:row>
      <xdr:rowOff>19438</xdr:rowOff>
    </xdr:from>
    <xdr:to>
      <xdr:col>16</xdr:col>
      <xdr:colOff>213829</xdr:colOff>
      <xdr:row>30</xdr:row>
      <xdr:rowOff>48598</xdr:rowOff>
    </xdr:to>
    <xdr:sp macro="" textlink="">
      <xdr:nvSpPr>
        <xdr:cNvPr id="3885" name="Freeform 10707">
          <a:extLst>
            <a:ext uri="{FF2B5EF4-FFF2-40B4-BE49-F238E27FC236}">
              <a16:creationId xmlns:a16="http://schemas.microsoft.com/office/drawing/2014/main" id="{6104AF14-2C8A-4E77-8232-FE6B5594C43A}"/>
            </a:ext>
          </a:extLst>
        </xdr:cNvPr>
        <xdr:cNvSpPr>
          <a:spLocks/>
        </xdr:cNvSpPr>
      </xdr:nvSpPr>
      <xdr:spPr bwMode="auto">
        <a:xfrm>
          <a:off x="4675028" y="5821912"/>
          <a:ext cx="680357" cy="2235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204112</xdr:colOff>
      <xdr:row>28</xdr:row>
      <xdr:rowOff>194385</xdr:rowOff>
    </xdr:from>
    <xdr:to>
      <xdr:col>18</xdr:col>
      <xdr:colOff>194392</xdr:colOff>
      <xdr:row>30</xdr:row>
      <xdr:rowOff>38878</xdr:rowOff>
    </xdr:to>
    <xdr:sp macro="" textlink="">
      <xdr:nvSpPr>
        <xdr:cNvPr id="3886" name="Freeform 10707">
          <a:extLst>
            <a:ext uri="{FF2B5EF4-FFF2-40B4-BE49-F238E27FC236}">
              <a16:creationId xmlns:a16="http://schemas.microsoft.com/office/drawing/2014/main" id="{13D1D3D3-3F97-471B-8533-9B49E3CD54BA}"/>
            </a:ext>
          </a:extLst>
        </xdr:cNvPr>
        <xdr:cNvSpPr>
          <a:spLocks/>
        </xdr:cNvSpPr>
      </xdr:nvSpPr>
      <xdr:spPr bwMode="auto">
        <a:xfrm>
          <a:off x="5345668" y="5802472"/>
          <a:ext cx="680357" cy="23326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165235</xdr:colOff>
      <xdr:row>28</xdr:row>
      <xdr:rowOff>194384</xdr:rowOff>
    </xdr:from>
    <xdr:to>
      <xdr:col>20</xdr:col>
      <xdr:colOff>223552</xdr:colOff>
      <xdr:row>30</xdr:row>
      <xdr:rowOff>19439</xdr:rowOff>
    </xdr:to>
    <xdr:sp macro="" textlink="">
      <xdr:nvSpPr>
        <xdr:cNvPr id="3887" name="Freeform 10707">
          <a:extLst>
            <a:ext uri="{FF2B5EF4-FFF2-40B4-BE49-F238E27FC236}">
              <a16:creationId xmlns:a16="http://schemas.microsoft.com/office/drawing/2014/main" id="{5321D4C1-3AC7-4EFE-B93B-37C3C54489FB}"/>
            </a:ext>
          </a:extLst>
        </xdr:cNvPr>
        <xdr:cNvSpPr>
          <a:spLocks/>
        </xdr:cNvSpPr>
      </xdr:nvSpPr>
      <xdr:spPr bwMode="auto">
        <a:xfrm>
          <a:off x="5996868" y="5802471"/>
          <a:ext cx="680357" cy="21383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165233</xdr:colOff>
      <xdr:row>28</xdr:row>
      <xdr:rowOff>184665</xdr:rowOff>
    </xdr:from>
    <xdr:to>
      <xdr:col>22</xdr:col>
      <xdr:colOff>223549</xdr:colOff>
      <xdr:row>30</xdr:row>
      <xdr:rowOff>87474</xdr:rowOff>
    </xdr:to>
    <xdr:sp macro="" textlink="">
      <xdr:nvSpPr>
        <xdr:cNvPr id="3888" name="Freeform 10707">
          <a:extLst>
            <a:ext uri="{FF2B5EF4-FFF2-40B4-BE49-F238E27FC236}">
              <a16:creationId xmlns:a16="http://schemas.microsoft.com/office/drawing/2014/main" id="{F70F9806-2F92-47D9-A896-14D971B8350B}"/>
            </a:ext>
          </a:extLst>
        </xdr:cNvPr>
        <xdr:cNvSpPr>
          <a:spLocks/>
        </xdr:cNvSpPr>
      </xdr:nvSpPr>
      <xdr:spPr bwMode="auto">
        <a:xfrm>
          <a:off x="6618906" y="5792752"/>
          <a:ext cx="680357" cy="2915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126357</xdr:colOff>
      <xdr:row>28</xdr:row>
      <xdr:rowOff>184665</xdr:rowOff>
    </xdr:from>
    <xdr:to>
      <xdr:col>24</xdr:col>
      <xdr:colOff>184673</xdr:colOff>
      <xdr:row>30</xdr:row>
      <xdr:rowOff>58316</xdr:rowOff>
    </xdr:to>
    <xdr:sp macro="" textlink="">
      <xdr:nvSpPr>
        <xdr:cNvPr id="3889" name="Freeform 10707">
          <a:extLst>
            <a:ext uri="{FF2B5EF4-FFF2-40B4-BE49-F238E27FC236}">
              <a16:creationId xmlns:a16="http://schemas.microsoft.com/office/drawing/2014/main" id="{2582D58C-CE65-4807-BCF6-F2CE87BD4A70}"/>
            </a:ext>
          </a:extLst>
        </xdr:cNvPr>
        <xdr:cNvSpPr>
          <a:spLocks/>
        </xdr:cNvSpPr>
      </xdr:nvSpPr>
      <xdr:spPr bwMode="auto">
        <a:xfrm>
          <a:off x="7202071" y="5792752"/>
          <a:ext cx="680357" cy="2624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145796</xdr:colOff>
      <xdr:row>28</xdr:row>
      <xdr:rowOff>194384</xdr:rowOff>
    </xdr:from>
    <xdr:to>
      <xdr:col>26</xdr:col>
      <xdr:colOff>204112</xdr:colOff>
      <xdr:row>30</xdr:row>
      <xdr:rowOff>19438</xdr:rowOff>
    </xdr:to>
    <xdr:sp macro="" textlink="">
      <xdr:nvSpPr>
        <xdr:cNvPr id="3890" name="Freeform 10707">
          <a:extLst>
            <a:ext uri="{FF2B5EF4-FFF2-40B4-BE49-F238E27FC236}">
              <a16:creationId xmlns:a16="http://schemas.microsoft.com/office/drawing/2014/main" id="{246E0EF0-24BA-41D8-B715-8A76A24B0600}"/>
            </a:ext>
          </a:extLst>
        </xdr:cNvPr>
        <xdr:cNvSpPr>
          <a:spLocks/>
        </xdr:cNvSpPr>
      </xdr:nvSpPr>
      <xdr:spPr bwMode="auto">
        <a:xfrm>
          <a:off x="7843551" y="5802471"/>
          <a:ext cx="680357" cy="2138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174954</xdr:colOff>
      <xdr:row>28</xdr:row>
      <xdr:rowOff>184666</xdr:rowOff>
    </xdr:from>
    <xdr:to>
      <xdr:col>28</xdr:col>
      <xdr:colOff>204112</xdr:colOff>
      <xdr:row>29</xdr:row>
      <xdr:rowOff>184669</xdr:rowOff>
    </xdr:to>
    <xdr:sp macro="" textlink="">
      <xdr:nvSpPr>
        <xdr:cNvPr id="3891" name="Freeform 10707">
          <a:extLst>
            <a:ext uri="{FF2B5EF4-FFF2-40B4-BE49-F238E27FC236}">
              <a16:creationId xmlns:a16="http://schemas.microsoft.com/office/drawing/2014/main" id="{664C8DBC-64CA-452F-BF69-9836FD247C00}"/>
            </a:ext>
          </a:extLst>
        </xdr:cNvPr>
        <xdr:cNvSpPr>
          <a:spLocks/>
        </xdr:cNvSpPr>
      </xdr:nvSpPr>
      <xdr:spPr bwMode="auto">
        <a:xfrm>
          <a:off x="8494750" y="5792753"/>
          <a:ext cx="680357" cy="19439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174951</xdr:colOff>
      <xdr:row>29</xdr:row>
      <xdr:rowOff>38875</xdr:rowOff>
    </xdr:from>
    <xdr:to>
      <xdr:col>30</xdr:col>
      <xdr:colOff>233267</xdr:colOff>
      <xdr:row>30</xdr:row>
      <xdr:rowOff>77754</xdr:rowOff>
    </xdr:to>
    <xdr:sp macro="" textlink="">
      <xdr:nvSpPr>
        <xdr:cNvPr id="3892" name="Freeform 10707">
          <a:extLst>
            <a:ext uri="{FF2B5EF4-FFF2-40B4-BE49-F238E27FC236}">
              <a16:creationId xmlns:a16="http://schemas.microsoft.com/office/drawing/2014/main" id="{0834FC57-1C27-4D9A-9634-F735E083FA65}"/>
            </a:ext>
          </a:extLst>
        </xdr:cNvPr>
        <xdr:cNvSpPr>
          <a:spLocks/>
        </xdr:cNvSpPr>
      </xdr:nvSpPr>
      <xdr:spPr bwMode="auto">
        <a:xfrm>
          <a:off x="9145946" y="5841349"/>
          <a:ext cx="680357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155511</xdr:colOff>
      <xdr:row>29</xdr:row>
      <xdr:rowOff>29156</xdr:rowOff>
    </xdr:from>
    <xdr:to>
      <xdr:col>32</xdr:col>
      <xdr:colOff>184669</xdr:colOff>
      <xdr:row>30</xdr:row>
      <xdr:rowOff>38877</xdr:rowOff>
    </xdr:to>
    <xdr:sp macro="" textlink="">
      <xdr:nvSpPr>
        <xdr:cNvPr id="3893" name="Freeform 10707">
          <a:extLst>
            <a:ext uri="{FF2B5EF4-FFF2-40B4-BE49-F238E27FC236}">
              <a16:creationId xmlns:a16="http://schemas.microsoft.com/office/drawing/2014/main" id="{C6A4EA59-CDFB-421D-927B-9096F07FF3BA}"/>
            </a:ext>
          </a:extLst>
        </xdr:cNvPr>
        <xdr:cNvSpPr>
          <a:spLocks/>
        </xdr:cNvSpPr>
      </xdr:nvSpPr>
      <xdr:spPr bwMode="auto">
        <a:xfrm>
          <a:off x="9748547" y="5831630"/>
          <a:ext cx="680357" cy="2041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155510</xdr:colOff>
      <xdr:row>29</xdr:row>
      <xdr:rowOff>19440</xdr:rowOff>
    </xdr:from>
    <xdr:to>
      <xdr:col>34</xdr:col>
      <xdr:colOff>126351</xdr:colOff>
      <xdr:row>30</xdr:row>
      <xdr:rowOff>97194</xdr:rowOff>
    </xdr:to>
    <xdr:sp macro="" textlink="">
      <xdr:nvSpPr>
        <xdr:cNvPr id="3894" name="Freeform 10707">
          <a:extLst>
            <a:ext uri="{FF2B5EF4-FFF2-40B4-BE49-F238E27FC236}">
              <a16:creationId xmlns:a16="http://schemas.microsoft.com/office/drawing/2014/main" id="{CED9E536-59A2-4ECE-966F-9320E9ABC433}"/>
            </a:ext>
          </a:extLst>
        </xdr:cNvPr>
        <xdr:cNvSpPr>
          <a:spLocks/>
        </xdr:cNvSpPr>
      </xdr:nvSpPr>
      <xdr:spPr bwMode="auto">
        <a:xfrm>
          <a:off x="10399745" y="5821914"/>
          <a:ext cx="592882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136073</xdr:colOff>
      <xdr:row>29</xdr:row>
      <xdr:rowOff>58314</xdr:rowOff>
    </xdr:from>
    <xdr:to>
      <xdr:col>8</xdr:col>
      <xdr:colOff>252704</xdr:colOff>
      <xdr:row>30</xdr:row>
      <xdr:rowOff>58315</xdr:rowOff>
    </xdr:to>
    <xdr:sp macro="" textlink="">
      <xdr:nvSpPr>
        <xdr:cNvPr id="3895" name="Freeform 10707">
          <a:extLst>
            <a:ext uri="{FF2B5EF4-FFF2-40B4-BE49-F238E27FC236}">
              <a16:creationId xmlns:a16="http://schemas.microsoft.com/office/drawing/2014/main" id="{BAB40630-EC46-42F6-9D10-7A24B1BAA85D}"/>
            </a:ext>
          </a:extLst>
        </xdr:cNvPr>
        <xdr:cNvSpPr>
          <a:spLocks/>
        </xdr:cNvSpPr>
      </xdr:nvSpPr>
      <xdr:spPr bwMode="auto">
        <a:xfrm>
          <a:off x="1982757" y="5860788"/>
          <a:ext cx="767830" cy="1943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106917</xdr:colOff>
      <xdr:row>28</xdr:row>
      <xdr:rowOff>184664</xdr:rowOff>
    </xdr:from>
    <xdr:to>
      <xdr:col>8</xdr:col>
      <xdr:colOff>248465</xdr:colOff>
      <xdr:row>29</xdr:row>
      <xdr:rowOff>164171</xdr:rowOff>
    </xdr:to>
    <xdr:sp macro="" textlink="">
      <xdr:nvSpPr>
        <xdr:cNvPr id="3896" name="6-Point Star 717">
          <a:extLst>
            <a:ext uri="{FF2B5EF4-FFF2-40B4-BE49-F238E27FC236}">
              <a16:creationId xmlns:a16="http://schemas.microsoft.com/office/drawing/2014/main" id="{89F9E3E5-56D6-4371-9685-BAEE21BF37EF}"/>
            </a:ext>
          </a:extLst>
        </xdr:cNvPr>
        <xdr:cNvSpPr/>
      </xdr:nvSpPr>
      <xdr:spPr>
        <a:xfrm>
          <a:off x="2604800" y="579275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106917</xdr:colOff>
      <xdr:row>29</xdr:row>
      <xdr:rowOff>29160</xdr:rowOff>
    </xdr:from>
    <xdr:to>
      <xdr:col>10</xdr:col>
      <xdr:colOff>248465</xdr:colOff>
      <xdr:row>30</xdr:row>
      <xdr:rowOff>8666</xdr:rowOff>
    </xdr:to>
    <xdr:sp macro="" textlink="">
      <xdr:nvSpPr>
        <xdr:cNvPr id="3897" name="6-Point Star 717">
          <a:extLst>
            <a:ext uri="{FF2B5EF4-FFF2-40B4-BE49-F238E27FC236}">
              <a16:creationId xmlns:a16="http://schemas.microsoft.com/office/drawing/2014/main" id="{8F72E3F7-D857-4E06-A921-D7AC1A1AFAC8}"/>
            </a:ext>
          </a:extLst>
        </xdr:cNvPr>
        <xdr:cNvSpPr/>
      </xdr:nvSpPr>
      <xdr:spPr>
        <a:xfrm>
          <a:off x="3324034" y="583163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106915</xdr:colOff>
      <xdr:row>29</xdr:row>
      <xdr:rowOff>9714</xdr:rowOff>
    </xdr:from>
    <xdr:to>
      <xdr:col>12</xdr:col>
      <xdr:colOff>248463</xdr:colOff>
      <xdr:row>29</xdr:row>
      <xdr:rowOff>183608</xdr:rowOff>
    </xdr:to>
    <xdr:sp macro="" textlink="">
      <xdr:nvSpPr>
        <xdr:cNvPr id="3898" name="6-Point Star 717">
          <a:extLst>
            <a:ext uri="{FF2B5EF4-FFF2-40B4-BE49-F238E27FC236}">
              <a16:creationId xmlns:a16="http://schemas.microsoft.com/office/drawing/2014/main" id="{111AEC77-006B-4630-B965-E0388BD40856}"/>
            </a:ext>
          </a:extLst>
        </xdr:cNvPr>
        <xdr:cNvSpPr/>
      </xdr:nvSpPr>
      <xdr:spPr>
        <a:xfrm>
          <a:off x="3965512" y="581218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116629</xdr:colOff>
      <xdr:row>28</xdr:row>
      <xdr:rowOff>155505</xdr:rowOff>
    </xdr:from>
    <xdr:to>
      <xdr:col>14</xdr:col>
      <xdr:colOff>258177</xdr:colOff>
      <xdr:row>29</xdr:row>
      <xdr:rowOff>135012</xdr:rowOff>
    </xdr:to>
    <xdr:sp macro="" textlink="">
      <xdr:nvSpPr>
        <xdr:cNvPr id="3899" name="6-Point Star 717">
          <a:extLst>
            <a:ext uri="{FF2B5EF4-FFF2-40B4-BE49-F238E27FC236}">
              <a16:creationId xmlns:a16="http://schemas.microsoft.com/office/drawing/2014/main" id="{2DBC0B64-3A3B-410B-9650-E64AB9E5B684}"/>
            </a:ext>
          </a:extLst>
        </xdr:cNvPr>
        <xdr:cNvSpPr/>
      </xdr:nvSpPr>
      <xdr:spPr>
        <a:xfrm>
          <a:off x="4597267" y="576359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126352</xdr:colOff>
      <xdr:row>28</xdr:row>
      <xdr:rowOff>165227</xdr:rowOff>
    </xdr:from>
    <xdr:to>
      <xdr:col>16</xdr:col>
      <xdr:colOff>267900</xdr:colOff>
      <xdr:row>29</xdr:row>
      <xdr:rowOff>144734</xdr:rowOff>
    </xdr:to>
    <xdr:sp macro="" textlink="">
      <xdr:nvSpPr>
        <xdr:cNvPr id="3900" name="6-Point Star 717">
          <a:extLst>
            <a:ext uri="{FF2B5EF4-FFF2-40B4-BE49-F238E27FC236}">
              <a16:creationId xmlns:a16="http://schemas.microsoft.com/office/drawing/2014/main" id="{725CED0E-D4E1-46A1-ABC9-1FB2BEE6BE2E}"/>
            </a:ext>
          </a:extLst>
        </xdr:cNvPr>
        <xdr:cNvSpPr/>
      </xdr:nvSpPr>
      <xdr:spPr>
        <a:xfrm>
          <a:off x="5267908" y="577331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97199</xdr:colOff>
      <xdr:row>28</xdr:row>
      <xdr:rowOff>145785</xdr:rowOff>
    </xdr:from>
    <xdr:to>
      <xdr:col>18</xdr:col>
      <xdr:colOff>238747</xdr:colOff>
      <xdr:row>29</xdr:row>
      <xdr:rowOff>125292</xdr:rowOff>
    </xdr:to>
    <xdr:sp macro="" textlink="">
      <xdr:nvSpPr>
        <xdr:cNvPr id="3901" name="6-Point Star 717">
          <a:extLst>
            <a:ext uri="{FF2B5EF4-FFF2-40B4-BE49-F238E27FC236}">
              <a16:creationId xmlns:a16="http://schemas.microsoft.com/office/drawing/2014/main" id="{213E704D-6BC7-4523-A11C-7A5B0C180955}"/>
            </a:ext>
          </a:extLst>
        </xdr:cNvPr>
        <xdr:cNvSpPr/>
      </xdr:nvSpPr>
      <xdr:spPr>
        <a:xfrm>
          <a:off x="5928832" y="575387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116633</xdr:colOff>
      <xdr:row>28</xdr:row>
      <xdr:rowOff>165227</xdr:rowOff>
    </xdr:from>
    <xdr:to>
      <xdr:col>20</xdr:col>
      <xdr:colOff>258181</xdr:colOff>
      <xdr:row>29</xdr:row>
      <xdr:rowOff>144734</xdr:rowOff>
    </xdr:to>
    <xdr:sp macro="" textlink="">
      <xdr:nvSpPr>
        <xdr:cNvPr id="3902" name="6-Point Star 717">
          <a:extLst>
            <a:ext uri="{FF2B5EF4-FFF2-40B4-BE49-F238E27FC236}">
              <a16:creationId xmlns:a16="http://schemas.microsoft.com/office/drawing/2014/main" id="{AF0CDC2B-DEB1-4E70-A402-B396092B1A86}"/>
            </a:ext>
          </a:extLst>
        </xdr:cNvPr>
        <xdr:cNvSpPr/>
      </xdr:nvSpPr>
      <xdr:spPr>
        <a:xfrm>
          <a:off x="6570306" y="577331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77753</xdr:colOff>
      <xdr:row>28</xdr:row>
      <xdr:rowOff>145789</xdr:rowOff>
    </xdr:from>
    <xdr:to>
      <xdr:col>22</xdr:col>
      <xdr:colOff>219301</xdr:colOff>
      <xdr:row>29</xdr:row>
      <xdr:rowOff>125296</xdr:rowOff>
    </xdr:to>
    <xdr:sp macro="" textlink="">
      <xdr:nvSpPr>
        <xdr:cNvPr id="3903" name="6-Point Star 717">
          <a:extLst>
            <a:ext uri="{FF2B5EF4-FFF2-40B4-BE49-F238E27FC236}">
              <a16:creationId xmlns:a16="http://schemas.microsoft.com/office/drawing/2014/main" id="{947EEB22-E82F-4588-B538-15844BFFBB90}"/>
            </a:ext>
          </a:extLst>
        </xdr:cNvPr>
        <xdr:cNvSpPr/>
      </xdr:nvSpPr>
      <xdr:spPr>
        <a:xfrm>
          <a:off x="7153467" y="575387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223548</xdr:colOff>
      <xdr:row>85</xdr:row>
      <xdr:rowOff>29157</xdr:rowOff>
    </xdr:from>
    <xdr:to>
      <xdr:col>12</xdr:col>
      <xdr:colOff>202381</xdr:colOff>
      <xdr:row>86</xdr:row>
      <xdr:rowOff>97193</xdr:rowOff>
    </xdr:to>
    <xdr:sp macro="" textlink="">
      <xdr:nvSpPr>
        <xdr:cNvPr id="3906" name="Freeform 10707">
          <a:extLst>
            <a:ext uri="{FF2B5EF4-FFF2-40B4-BE49-F238E27FC236}">
              <a16:creationId xmlns:a16="http://schemas.microsoft.com/office/drawing/2014/main" id="{5D5A1391-E305-4B85-B91C-0A178E80A323}"/>
            </a:ext>
          </a:extLst>
        </xdr:cNvPr>
        <xdr:cNvSpPr>
          <a:spLocks/>
        </xdr:cNvSpPr>
      </xdr:nvSpPr>
      <xdr:spPr bwMode="auto">
        <a:xfrm>
          <a:off x="3440665" y="17193596"/>
          <a:ext cx="620313" cy="26242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165233</xdr:colOff>
      <xdr:row>85</xdr:row>
      <xdr:rowOff>48596</xdr:rowOff>
    </xdr:from>
    <xdr:to>
      <xdr:col>14</xdr:col>
      <xdr:colOff>213826</xdr:colOff>
      <xdr:row>86</xdr:row>
      <xdr:rowOff>87474</xdr:rowOff>
    </xdr:to>
    <xdr:sp macro="" textlink="">
      <xdr:nvSpPr>
        <xdr:cNvPr id="3907" name="Freeform 10707">
          <a:extLst>
            <a:ext uri="{FF2B5EF4-FFF2-40B4-BE49-F238E27FC236}">
              <a16:creationId xmlns:a16="http://schemas.microsoft.com/office/drawing/2014/main" id="{37FD9550-BB8A-427B-B509-54D661A4C394}"/>
            </a:ext>
          </a:extLst>
        </xdr:cNvPr>
        <xdr:cNvSpPr>
          <a:spLocks/>
        </xdr:cNvSpPr>
      </xdr:nvSpPr>
      <xdr:spPr bwMode="auto">
        <a:xfrm>
          <a:off x="4023830" y="17213035"/>
          <a:ext cx="670634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213834</xdr:colOff>
      <xdr:row>85</xdr:row>
      <xdr:rowOff>77755</xdr:rowOff>
    </xdr:from>
    <xdr:to>
      <xdr:col>16</xdr:col>
      <xdr:colOff>204107</xdr:colOff>
      <xdr:row>86</xdr:row>
      <xdr:rowOff>87474</xdr:rowOff>
    </xdr:to>
    <xdr:sp macro="" textlink="">
      <xdr:nvSpPr>
        <xdr:cNvPr id="3908" name="Freeform 10707">
          <a:extLst>
            <a:ext uri="{FF2B5EF4-FFF2-40B4-BE49-F238E27FC236}">
              <a16:creationId xmlns:a16="http://schemas.microsoft.com/office/drawing/2014/main" id="{43561352-ABAC-4674-B051-7FC8E86BCC0B}"/>
            </a:ext>
          </a:extLst>
        </xdr:cNvPr>
        <xdr:cNvSpPr>
          <a:spLocks/>
        </xdr:cNvSpPr>
      </xdr:nvSpPr>
      <xdr:spPr bwMode="auto">
        <a:xfrm>
          <a:off x="4694472" y="17242194"/>
          <a:ext cx="651191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184671</xdr:colOff>
      <xdr:row>85</xdr:row>
      <xdr:rowOff>48595</xdr:rowOff>
    </xdr:from>
    <xdr:to>
      <xdr:col>18</xdr:col>
      <xdr:colOff>233266</xdr:colOff>
      <xdr:row>86</xdr:row>
      <xdr:rowOff>77754</xdr:rowOff>
    </xdr:to>
    <xdr:sp macro="" textlink="">
      <xdr:nvSpPr>
        <xdr:cNvPr id="3909" name="Freeform 10707">
          <a:extLst>
            <a:ext uri="{FF2B5EF4-FFF2-40B4-BE49-F238E27FC236}">
              <a16:creationId xmlns:a16="http://schemas.microsoft.com/office/drawing/2014/main" id="{39CE48F7-8298-4233-B49D-95C98472E3C2}"/>
            </a:ext>
          </a:extLst>
        </xdr:cNvPr>
        <xdr:cNvSpPr>
          <a:spLocks/>
        </xdr:cNvSpPr>
      </xdr:nvSpPr>
      <xdr:spPr bwMode="auto">
        <a:xfrm>
          <a:off x="5326227" y="17213034"/>
          <a:ext cx="738672" cy="2235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155513</xdr:colOff>
      <xdr:row>85</xdr:row>
      <xdr:rowOff>48597</xdr:rowOff>
    </xdr:from>
    <xdr:to>
      <xdr:col>20</xdr:col>
      <xdr:colOff>153786</xdr:colOff>
      <xdr:row>86</xdr:row>
      <xdr:rowOff>87474</xdr:rowOff>
    </xdr:to>
    <xdr:sp macro="" textlink="">
      <xdr:nvSpPr>
        <xdr:cNvPr id="3910" name="Freeform 10707">
          <a:extLst>
            <a:ext uri="{FF2B5EF4-FFF2-40B4-BE49-F238E27FC236}">
              <a16:creationId xmlns:a16="http://schemas.microsoft.com/office/drawing/2014/main" id="{54365FF9-DD04-4327-B96C-821ED3BDFA96}"/>
            </a:ext>
          </a:extLst>
        </xdr:cNvPr>
        <xdr:cNvSpPr>
          <a:spLocks/>
        </xdr:cNvSpPr>
      </xdr:nvSpPr>
      <xdr:spPr bwMode="auto">
        <a:xfrm>
          <a:off x="5987146" y="17213036"/>
          <a:ext cx="620313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223547</xdr:colOff>
      <xdr:row>85</xdr:row>
      <xdr:rowOff>48597</xdr:rowOff>
    </xdr:from>
    <xdr:to>
      <xdr:col>22</xdr:col>
      <xdr:colOff>194387</xdr:colOff>
      <xdr:row>86</xdr:row>
      <xdr:rowOff>58316</xdr:rowOff>
    </xdr:to>
    <xdr:sp macro="" textlink="">
      <xdr:nvSpPr>
        <xdr:cNvPr id="3911" name="Freeform 10707">
          <a:extLst>
            <a:ext uri="{FF2B5EF4-FFF2-40B4-BE49-F238E27FC236}">
              <a16:creationId xmlns:a16="http://schemas.microsoft.com/office/drawing/2014/main" id="{7B98C658-FC96-42AD-A2DE-1909DE3D5507}"/>
            </a:ext>
          </a:extLst>
        </xdr:cNvPr>
        <xdr:cNvSpPr>
          <a:spLocks/>
        </xdr:cNvSpPr>
      </xdr:nvSpPr>
      <xdr:spPr bwMode="auto">
        <a:xfrm>
          <a:off x="6677220" y="17213036"/>
          <a:ext cx="592881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204107</xdr:colOff>
      <xdr:row>85</xdr:row>
      <xdr:rowOff>48597</xdr:rowOff>
    </xdr:from>
    <xdr:to>
      <xdr:col>24</xdr:col>
      <xdr:colOff>202379</xdr:colOff>
      <xdr:row>86</xdr:row>
      <xdr:rowOff>87474</xdr:rowOff>
    </xdr:to>
    <xdr:sp macro="" textlink="">
      <xdr:nvSpPr>
        <xdr:cNvPr id="3912" name="Freeform 10707">
          <a:extLst>
            <a:ext uri="{FF2B5EF4-FFF2-40B4-BE49-F238E27FC236}">
              <a16:creationId xmlns:a16="http://schemas.microsoft.com/office/drawing/2014/main" id="{016D025D-B487-441F-8420-C79645B5B5A6}"/>
            </a:ext>
          </a:extLst>
        </xdr:cNvPr>
        <xdr:cNvSpPr>
          <a:spLocks/>
        </xdr:cNvSpPr>
      </xdr:nvSpPr>
      <xdr:spPr bwMode="auto">
        <a:xfrm>
          <a:off x="7279821" y="17213036"/>
          <a:ext cx="620313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24</xdr:col>
      <xdr:colOff>194392</xdr:colOff>
      <xdr:row>85</xdr:row>
      <xdr:rowOff>58316</xdr:rowOff>
    </xdr:from>
    <xdr:to>
      <xdr:col>26</xdr:col>
      <xdr:colOff>192664</xdr:colOff>
      <xdr:row>86</xdr:row>
      <xdr:rowOff>116632</xdr:rowOff>
    </xdr:to>
    <xdr:sp macro="" textlink="">
      <xdr:nvSpPr>
        <xdr:cNvPr id="3913" name="Freeform 10707">
          <a:extLst>
            <a:ext uri="{FF2B5EF4-FFF2-40B4-BE49-F238E27FC236}">
              <a16:creationId xmlns:a16="http://schemas.microsoft.com/office/drawing/2014/main" id="{75B330B5-5921-4E0E-983F-B786F798DF99}"/>
            </a:ext>
          </a:extLst>
        </xdr:cNvPr>
        <xdr:cNvSpPr>
          <a:spLocks/>
        </xdr:cNvSpPr>
      </xdr:nvSpPr>
      <xdr:spPr bwMode="auto">
        <a:xfrm>
          <a:off x="7892147" y="17222755"/>
          <a:ext cx="620313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194388</xdr:colOff>
      <xdr:row>85</xdr:row>
      <xdr:rowOff>19440</xdr:rowOff>
    </xdr:from>
    <xdr:to>
      <xdr:col>28</xdr:col>
      <xdr:colOff>192660</xdr:colOff>
      <xdr:row>86</xdr:row>
      <xdr:rowOff>67168</xdr:rowOff>
    </xdr:to>
    <xdr:sp macro="" textlink="">
      <xdr:nvSpPr>
        <xdr:cNvPr id="3914" name="Freeform 10707">
          <a:extLst>
            <a:ext uri="{FF2B5EF4-FFF2-40B4-BE49-F238E27FC236}">
              <a16:creationId xmlns:a16="http://schemas.microsoft.com/office/drawing/2014/main" id="{6FEA471C-83A1-462A-9926-59660E315327}"/>
            </a:ext>
          </a:extLst>
        </xdr:cNvPr>
        <xdr:cNvSpPr>
          <a:spLocks/>
        </xdr:cNvSpPr>
      </xdr:nvSpPr>
      <xdr:spPr bwMode="auto">
        <a:xfrm>
          <a:off x="8514184" y="17183879"/>
          <a:ext cx="649471" cy="24211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165229</xdr:colOff>
      <xdr:row>85</xdr:row>
      <xdr:rowOff>29159</xdr:rowOff>
    </xdr:from>
    <xdr:to>
      <xdr:col>30</xdr:col>
      <xdr:colOff>153783</xdr:colOff>
      <xdr:row>86</xdr:row>
      <xdr:rowOff>116633</xdr:rowOff>
    </xdr:to>
    <xdr:sp macro="" textlink="">
      <xdr:nvSpPr>
        <xdr:cNvPr id="3915" name="Freeform 10707">
          <a:extLst>
            <a:ext uri="{FF2B5EF4-FFF2-40B4-BE49-F238E27FC236}">
              <a16:creationId xmlns:a16="http://schemas.microsoft.com/office/drawing/2014/main" id="{463D8392-3B03-486A-B166-AE745E067D4D}"/>
            </a:ext>
          </a:extLst>
        </xdr:cNvPr>
        <xdr:cNvSpPr>
          <a:spLocks/>
        </xdr:cNvSpPr>
      </xdr:nvSpPr>
      <xdr:spPr bwMode="auto">
        <a:xfrm>
          <a:off x="9136224" y="17193598"/>
          <a:ext cx="610595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77755</xdr:colOff>
      <xdr:row>28</xdr:row>
      <xdr:rowOff>174950</xdr:rowOff>
    </xdr:from>
    <xdr:to>
      <xdr:col>24</xdr:col>
      <xdr:colOff>219303</xdr:colOff>
      <xdr:row>29</xdr:row>
      <xdr:rowOff>154457</xdr:rowOff>
    </xdr:to>
    <xdr:sp macro="" textlink="">
      <xdr:nvSpPr>
        <xdr:cNvPr id="3916" name="6-Point Star 717">
          <a:extLst>
            <a:ext uri="{FF2B5EF4-FFF2-40B4-BE49-F238E27FC236}">
              <a16:creationId xmlns:a16="http://schemas.microsoft.com/office/drawing/2014/main" id="{5C19C7A9-78B0-40FB-8D13-2BC7B980C753}"/>
            </a:ext>
          </a:extLst>
        </xdr:cNvPr>
        <xdr:cNvSpPr/>
      </xdr:nvSpPr>
      <xdr:spPr>
        <a:xfrm>
          <a:off x="7775510" y="578303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87471</xdr:colOff>
      <xdr:row>28</xdr:row>
      <xdr:rowOff>184666</xdr:rowOff>
    </xdr:from>
    <xdr:to>
      <xdr:col>26</xdr:col>
      <xdr:colOff>229019</xdr:colOff>
      <xdr:row>29</xdr:row>
      <xdr:rowOff>164173</xdr:rowOff>
    </xdr:to>
    <xdr:sp macro="" textlink="">
      <xdr:nvSpPr>
        <xdr:cNvPr id="3917" name="6-Point Star 717">
          <a:extLst>
            <a:ext uri="{FF2B5EF4-FFF2-40B4-BE49-F238E27FC236}">
              <a16:creationId xmlns:a16="http://schemas.microsoft.com/office/drawing/2014/main" id="{539CD96D-8756-4A8B-B8FD-9BE61CF444FD}"/>
            </a:ext>
          </a:extLst>
        </xdr:cNvPr>
        <xdr:cNvSpPr/>
      </xdr:nvSpPr>
      <xdr:spPr>
        <a:xfrm>
          <a:off x="8407267" y="579275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97189</xdr:colOff>
      <xdr:row>28</xdr:row>
      <xdr:rowOff>136075</xdr:rowOff>
    </xdr:from>
    <xdr:to>
      <xdr:col>28</xdr:col>
      <xdr:colOff>238737</xdr:colOff>
      <xdr:row>29</xdr:row>
      <xdr:rowOff>115582</xdr:rowOff>
    </xdr:to>
    <xdr:sp macro="" textlink="">
      <xdr:nvSpPr>
        <xdr:cNvPr id="3918" name="6-Point Star 717">
          <a:extLst>
            <a:ext uri="{FF2B5EF4-FFF2-40B4-BE49-F238E27FC236}">
              <a16:creationId xmlns:a16="http://schemas.microsoft.com/office/drawing/2014/main" id="{C8D3EDD4-C4BD-4BEF-B090-1462A2A8AD29}"/>
            </a:ext>
          </a:extLst>
        </xdr:cNvPr>
        <xdr:cNvSpPr/>
      </xdr:nvSpPr>
      <xdr:spPr>
        <a:xfrm>
          <a:off x="9068184" y="574416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97187</xdr:colOff>
      <xdr:row>28</xdr:row>
      <xdr:rowOff>145787</xdr:rowOff>
    </xdr:from>
    <xdr:to>
      <xdr:col>30</xdr:col>
      <xdr:colOff>238735</xdr:colOff>
      <xdr:row>29</xdr:row>
      <xdr:rowOff>125294</xdr:rowOff>
    </xdr:to>
    <xdr:sp macro="" textlink="">
      <xdr:nvSpPr>
        <xdr:cNvPr id="3919" name="6-Point Star 717">
          <a:extLst>
            <a:ext uri="{FF2B5EF4-FFF2-40B4-BE49-F238E27FC236}">
              <a16:creationId xmlns:a16="http://schemas.microsoft.com/office/drawing/2014/main" id="{BBA4F27D-7055-4566-B14E-DDAFC13C3183}"/>
            </a:ext>
          </a:extLst>
        </xdr:cNvPr>
        <xdr:cNvSpPr/>
      </xdr:nvSpPr>
      <xdr:spPr>
        <a:xfrm>
          <a:off x="9690223" y="575387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106907</xdr:colOff>
      <xdr:row>28</xdr:row>
      <xdr:rowOff>165232</xdr:rowOff>
    </xdr:from>
    <xdr:to>
      <xdr:col>32</xdr:col>
      <xdr:colOff>248455</xdr:colOff>
      <xdr:row>29</xdr:row>
      <xdr:rowOff>144739</xdr:rowOff>
    </xdr:to>
    <xdr:sp macro="" textlink="">
      <xdr:nvSpPr>
        <xdr:cNvPr id="3920" name="6-Point Star 717">
          <a:extLst>
            <a:ext uri="{FF2B5EF4-FFF2-40B4-BE49-F238E27FC236}">
              <a16:creationId xmlns:a16="http://schemas.microsoft.com/office/drawing/2014/main" id="{96B6470D-74FE-4455-A60E-1780AD1F7A14}"/>
            </a:ext>
          </a:extLst>
        </xdr:cNvPr>
        <xdr:cNvSpPr/>
      </xdr:nvSpPr>
      <xdr:spPr>
        <a:xfrm>
          <a:off x="10351142" y="577331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155509</xdr:colOff>
      <xdr:row>21</xdr:row>
      <xdr:rowOff>29158</xdr:rowOff>
    </xdr:from>
    <xdr:to>
      <xdr:col>30</xdr:col>
      <xdr:colOff>223545</xdr:colOff>
      <xdr:row>22</xdr:row>
      <xdr:rowOff>29158</xdr:rowOff>
    </xdr:to>
    <xdr:sp macro="" textlink="">
      <xdr:nvSpPr>
        <xdr:cNvPr id="3921" name="Freeform 10707">
          <a:extLst>
            <a:ext uri="{FF2B5EF4-FFF2-40B4-BE49-F238E27FC236}">
              <a16:creationId xmlns:a16="http://schemas.microsoft.com/office/drawing/2014/main" id="{7371DCDE-8A2C-47D4-AB4E-F8A16737D4AE}"/>
            </a:ext>
          </a:extLst>
        </xdr:cNvPr>
        <xdr:cNvSpPr>
          <a:spLocks/>
        </xdr:cNvSpPr>
      </xdr:nvSpPr>
      <xdr:spPr bwMode="auto">
        <a:xfrm>
          <a:off x="9126504" y="4218214"/>
          <a:ext cx="690077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174953</xdr:colOff>
      <xdr:row>21</xdr:row>
      <xdr:rowOff>48597</xdr:rowOff>
    </xdr:from>
    <xdr:to>
      <xdr:col>32</xdr:col>
      <xdr:colOff>204107</xdr:colOff>
      <xdr:row>22</xdr:row>
      <xdr:rowOff>68036</xdr:rowOff>
    </xdr:to>
    <xdr:sp macro="" textlink="">
      <xdr:nvSpPr>
        <xdr:cNvPr id="3922" name="Freeform 10707">
          <a:extLst>
            <a:ext uri="{FF2B5EF4-FFF2-40B4-BE49-F238E27FC236}">
              <a16:creationId xmlns:a16="http://schemas.microsoft.com/office/drawing/2014/main" id="{FA673780-07E6-4F24-9B84-42B24BC1C29E}"/>
            </a:ext>
          </a:extLst>
        </xdr:cNvPr>
        <xdr:cNvSpPr>
          <a:spLocks/>
        </xdr:cNvSpPr>
      </xdr:nvSpPr>
      <xdr:spPr bwMode="auto">
        <a:xfrm>
          <a:off x="9767989" y="4237653"/>
          <a:ext cx="680353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184674</xdr:colOff>
      <xdr:row>21</xdr:row>
      <xdr:rowOff>38879</xdr:rowOff>
    </xdr:from>
    <xdr:to>
      <xdr:col>34</xdr:col>
      <xdr:colOff>194387</xdr:colOff>
      <xdr:row>22</xdr:row>
      <xdr:rowOff>58317</xdr:rowOff>
    </xdr:to>
    <xdr:sp macro="" textlink="">
      <xdr:nvSpPr>
        <xdr:cNvPr id="3923" name="Freeform 10707">
          <a:extLst>
            <a:ext uri="{FF2B5EF4-FFF2-40B4-BE49-F238E27FC236}">
              <a16:creationId xmlns:a16="http://schemas.microsoft.com/office/drawing/2014/main" id="{1A3CD070-7180-4272-B3AD-ED1D96B574E3}"/>
            </a:ext>
          </a:extLst>
        </xdr:cNvPr>
        <xdr:cNvSpPr>
          <a:spLocks/>
        </xdr:cNvSpPr>
      </xdr:nvSpPr>
      <xdr:spPr bwMode="auto">
        <a:xfrm>
          <a:off x="10428909" y="4227935"/>
          <a:ext cx="631754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204110</xdr:colOff>
      <xdr:row>21</xdr:row>
      <xdr:rowOff>58317</xdr:rowOff>
    </xdr:from>
    <xdr:to>
      <xdr:col>36</xdr:col>
      <xdr:colOff>223546</xdr:colOff>
      <xdr:row>22</xdr:row>
      <xdr:rowOff>58317</xdr:rowOff>
    </xdr:to>
    <xdr:sp macro="" textlink="">
      <xdr:nvSpPr>
        <xdr:cNvPr id="3924" name="Freeform 10707">
          <a:extLst>
            <a:ext uri="{FF2B5EF4-FFF2-40B4-BE49-F238E27FC236}">
              <a16:creationId xmlns:a16="http://schemas.microsoft.com/office/drawing/2014/main" id="{1893F12A-CA31-4654-ABD4-72945C0FF4BF}"/>
            </a:ext>
          </a:extLst>
        </xdr:cNvPr>
        <xdr:cNvSpPr>
          <a:spLocks/>
        </xdr:cNvSpPr>
      </xdr:nvSpPr>
      <xdr:spPr bwMode="auto">
        <a:xfrm>
          <a:off x="11070386" y="4247373"/>
          <a:ext cx="641476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213831</xdr:colOff>
      <xdr:row>21</xdr:row>
      <xdr:rowOff>77755</xdr:rowOff>
    </xdr:from>
    <xdr:to>
      <xdr:col>38</xdr:col>
      <xdr:colOff>184668</xdr:colOff>
      <xdr:row>22</xdr:row>
      <xdr:rowOff>87474</xdr:rowOff>
    </xdr:to>
    <xdr:sp macro="" textlink="">
      <xdr:nvSpPr>
        <xdr:cNvPr id="3925" name="Freeform 10707">
          <a:extLst>
            <a:ext uri="{FF2B5EF4-FFF2-40B4-BE49-F238E27FC236}">
              <a16:creationId xmlns:a16="http://schemas.microsoft.com/office/drawing/2014/main" id="{DF47E8E1-5B0C-4000-9FB8-043B2BBD383B}"/>
            </a:ext>
          </a:extLst>
        </xdr:cNvPr>
        <xdr:cNvSpPr>
          <a:spLocks/>
        </xdr:cNvSpPr>
      </xdr:nvSpPr>
      <xdr:spPr bwMode="auto">
        <a:xfrm>
          <a:off x="11702147" y="4266811"/>
          <a:ext cx="631756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194391</xdr:colOff>
      <xdr:row>21</xdr:row>
      <xdr:rowOff>38878</xdr:rowOff>
    </xdr:from>
    <xdr:to>
      <xdr:col>40</xdr:col>
      <xdr:colOff>233264</xdr:colOff>
      <xdr:row>22</xdr:row>
      <xdr:rowOff>58316</xdr:rowOff>
    </xdr:to>
    <xdr:sp macro="" textlink="">
      <xdr:nvSpPr>
        <xdr:cNvPr id="3926" name="Freeform 10707">
          <a:extLst>
            <a:ext uri="{FF2B5EF4-FFF2-40B4-BE49-F238E27FC236}">
              <a16:creationId xmlns:a16="http://schemas.microsoft.com/office/drawing/2014/main" id="{630A7D62-78CC-4FBF-811A-E32D588AAADE}"/>
            </a:ext>
          </a:extLst>
        </xdr:cNvPr>
        <xdr:cNvSpPr>
          <a:spLocks/>
        </xdr:cNvSpPr>
      </xdr:nvSpPr>
      <xdr:spPr bwMode="auto">
        <a:xfrm>
          <a:off x="12343626" y="4227934"/>
          <a:ext cx="660914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184669</xdr:colOff>
      <xdr:row>21</xdr:row>
      <xdr:rowOff>38878</xdr:rowOff>
    </xdr:from>
    <xdr:to>
      <xdr:col>42</xdr:col>
      <xdr:colOff>194387</xdr:colOff>
      <xdr:row>22</xdr:row>
      <xdr:rowOff>38875</xdr:rowOff>
    </xdr:to>
    <xdr:sp macro="" textlink="">
      <xdr:nvSpPr>
        <xdr:cNvPr id="3927" name="Freeform 10707">
          <a:extLst>
            <a:ext uri="{FF2B5EF4-FFF2-40B4-BE49-F238E27FC236}">
              <a16:creationId xmlns:a16="http://schemas.microsoft.com/office/drawing/2014/main" id="{D142F70E-2010-45D7-8037-E574AB467CEF}"/>
            </a:ext>
          </a:extLst>
        </xdr:cNvPr>
        <xdr:cNvSpPr>
          <a:spLocks/>
        </xdr:cNvSpPr>
      </xdr:nvSpPr>
      <xdr:spPr bwMode="auto">
        <a:xfrm>
          <a:off x="12955945" y="4227934"/>
          <a:ext cx="631758" cy="1943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174952</xdr:colOff>
      <xdr:row>21</xdr:row>
      <xdr:rowOff>48597</xdr:rowOff>
    </xdr:from>
    <xdr:to>
      <xdr:col>44</xdr:col>
      <xdr:colOff>184668</xdr:colOff>
      <xdr:row>22</xdr:row>
      <xdr:rowOff>38877</xdr:rowOff>
    </xdr:to>
    <xdr:sp macro="" textlink="">
      <xdr:nvSpPr>
        <xdr:cNvPr id="3928" name="Freeform 10707">
          <a:extLst>
            <a:ext uri="{FF2B5EF4-FFF2-40B4-BE49-F238E27FC236}">
              <a16:creationId xmlns:a16="http://schemas.microsoft.com/office/drawing/2014/main" id="{0884BBBF-A316-480F-BC33-F01BCB8C8678}"/>
            </a:ext>
          </a:extLst>
        </xdr:cNvPr>
        <xdr:cNvSpPr>
          <a:spLocks/>
        </xdr:cNvSpPr>
      </xdr:nvSpPr>
      <xdr:spPr bwMode="auto">
        <a:xfrm>
          <a:off x="13568268" y="4237653"/>
          <a:ext cx="748390" cy="18466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0</xdr:col>
      <xdr:colOff>213826</xdr:colOff>
      <xdr:row>28</xdr:row>
      <xdr:rowOff>174950</xdr:rowOff>
    </xdr:from>
    <xdr:to>
      <xdr:col>2</xdr:col>
      <xdr:colOff>262422</xdr:colOff>
      <xdr:row>30</xdr:row>
      <xdr:rowOff>9721</xdr:rowOff>
    </xdr:to>
    <xdr:sp macro="" textlink="">
      <xdr:nvSpPr>
        <xdr:cNvPr id="3929" name="Freeform 10707">
          <a:extLst>
            <a:ext uri="{FF2B5EF4-FFF2-40B4-BE49-F238E27FC236}">
              <a16:creationId xmlns:a16="http://schemas.microsoft.com/office/drawing/2014/main" id="{5FDFA1FB-FF87-4900-BA71-D54EEB30EAA9}"/>
            </a:ext>
          </a:extLst>
        </xdr:cNvPr>
        <xdr:cNvSpPr>
          <a:spLocks/>
        </xdr:cNvSpPr>
      </xdr:nvSpPr>
      <xdr:spPr bwMode="auto">
        <a:xfrm>
          <a:off x="213826" y="5783037"/>
          <a:ext cx="573443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174953</xdr:colOff>
      <xdr:row>29</xdr:row>
      <xdr:rowOff>19436</xdr:rowOff>
    </xdr:from>
    <xdr:to>
      <xdr:col>4</xdr:col>
      <xdr:colOff>242987</xdr:colOff>
      <xdr:row>30</xdr:row>
      <xdr:rowOff>19437</xdr:rowOff>
    </xdr:to>
    <xdr:sp macro="" textlink="">
      <xdr:nvSpPr>
        <xdr:cNvPr id="3930" name="Freeform 10707">
          <a:extLst>
            <a:ext uri="{FF2B5EF4-FFF2-40B4-BE49-F238E27FC236}">
              <a16:creationId xmlns:a16="http://schemas.microsoft.com/office/drawing/2014/main" id="{20523314-C961-44BA-B3D2-B4BED9C4F591}"/>
            </a:ext>
          </a:extLst>
        </xdr:cNvPr>
        <xdr:cNvSpPr>
          <a:spLocks/>
        </xdr:cNvSpPr>
      </xdr:nvSpPr>
      <xdr:spPr bwMode="auto">
        <a:xfrm>
          <a:off x="699800" y="5821910"/>
          <a:ext cx="767830" cy="1943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174949</xdr:colOff>
      <xdr:row>29</xdr:row>
      <xdr:rowOff>38878</xdr:rowOff>
    </xdr:from>
    <xdr:to>
      <xdr:col>6</xdr:col>
      <xdr:colOff>223540</xdr:colOff>
      <xdr:row>30</xdr:row>
      <xdr:rowOff>58316</xdr:rowOff>
    </xdr:to>
    <xdr:sp macro="" textlink="">
      <xdr:nvSpPr>
        <xdr:cNvPr id="3931" name="Freeform 10707">
          <a:extLst>
            <a:ext uri="{FF2B5EF4-FFF2-40B4-BE49-F238E27FC236}">
              <a16:creationId xmlns:a16="http://schemas.microsoft.com/office/drawing/2014/main" id="{479BABE1-1BC6-4C73-878A-9B92CF2D7CEB}"/>
            </a:ext>
          </a:extLst>
        </xdr:cNvPr>
        <xdr:cNvSpPr>
          <a:spLocks/>
        </xdr:cNvSpPr>
      </xdr:nvSpPr>
      <xdr:spPr bwMode="auto">
        <a:xfrm>
          <a:off x="1399592" y="5841352"/>
          <a:ext cx="670632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194388</xdr:colOff>
      <xdr:row>21</xdr:row>
      <xdr:rowOff>38877</xdr:rowOff>
    </xdr:from>
    <xdr:to>
      <xdr:col>16</xdr:col>
      <xdr:colOff>223547</xdr:colOff>
      <xdr:row>22</xdr:row>
      <xdr:rowOff>116633</xdr:rowOff>
    </xdr:to>
    <xdr:sp macro="" textlink="">
      <xdr:nvSpPr>
        <xdr:cNvPr id="3932" name="Freeform 10707">
          <a:extLst>
            <a:ext uri="{FF2B5EF4-FFF2-40B4-BE49-F238E27FC236}">
              <a16:creationId xmlns:a16="http://schemas.microsoft.com/office/drawing/2014/main" id="{69394B74-6ACF-4AFA-B054-D70464652EF0}"/>
            </a:ext>
          </a:extLst>
        </xdr:cNvPr>
        <xdr:cNvSpPr>
          <a:spLocks/>
        </xdr:cNvSpPr>
      </xdr:nvSpPr>
      <xdr:spPr bwMode="auto">
        <a:xfrm>
          <a:off x="4675026" y="4227933"/>
          <a:ext cx="690077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204108</xdr:colOff>
      <xdr:row>21</xdr:row>
      <xdr:rowOff>29157</xdr:rowOff>
    </xdr:from>
    <xdr:to>
      <xdr:col>18</xdr:col>
      <xdr:colOff>204108</xdr:colOff>
      <xdr:row>22</xdr:row>
      <xdr:rowOff>116632</xdr:rowOff>
    </xdr:to>
    <xdr:sp macro="" textlink="">
      <xdr:nvSpPr>
        <xdr:cNvPr id="3933" name="Freeform 10707">
          <a:extLst>
            <a:ext uri="{FF2B5EF4-FFF2-40B4-BE49-F238E27FC236}">
              <a16:creationId xmlns:a16="http://schemas.microsoft.com/office/drawing/2014/main" id="{EB0E3BB5-8F88-4080-87DB-874A4DF7D7D9}"/>
            </a:ext>
          </a:extLst>
        </xdr:cNvPr>
        <xdr:cNvSpPr>
          <a:spLocks/>
        </xdr:cNvSpPr>
      </xdr:nvSpPr>
      <xdr:spPr bwMode="auto">
        <a:xfrm>
          <a:off x="5345664" y="4218213"/>
          <a:ext cx="690077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155509</xdr:colOff>
      <xdr:row>21</xdr:row>
      <xdr:rowOff>19438</xdr:rowOff>
    </xdr:from>
    <xdr:to>
      <xdr:col>20</xdr:col>
      <xdr:colOff>223546</xdr:colOff>
      <xdr:row>22</xdr:row>
      <xdr:rowOff>126352</xdr:rowOff>
    </xdr:to>
    <xdr:sp macro="" textlink="">
      <xdr:nvSpPr>
        <xdr:cNvPr id="3934" name="Freeform 10707">
          <a:extLst>
            <a:ext uri="{FF2B5EF4-FFF2-40B4-BE49-F238E27FC236}">
              <a16:creationId xmlns:a16="http://schemas.microsoft.com/office/drawing/2014/main" id="{B9DFA5E7-B0F2-4EB0-AEB3-D6081CB211B2}"/>
            </a:ext>
          </a:extLst>
        </xdr:cNvPr>
        <xdr:cNvSpPr>
          <a:spLocks/>
        </xdr:cNvSpPr>
      </xdr:nvSpPr>
      <xdr:spPr bwMode="auto">
        <a:xfrm>
          <a:off x="5987142" y="4208494"/>
          <a:ext cx="690077" cy="30130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145791</xdr:colOff>
      <xdr:row>21</xdr:row>
      <xdr:rowOff>29158</xdr:rowOff>
    </xdr:from>
    <xdr:to>
      <xdr:col>22</xdr:col>
      <xdr:colOff>233266</xdr:colOff>
      <xdr:row>22</xdr:row>
      <xdr:rowOff>87473</xdr:rowOff>
    </xdr:to>
    <xdr:sp macro="" textlink="">
      <xdr:nvSpPr>
        <xdr:cNvPr id="3935" name="Freeform 10707">
          <a:extLst>
            <a:ext uri="{FF2B5EF4-FFF2-40B4-BE49-F238E27FC236}">
              <a16:creationId xmlns:a16="http://schemas.microsoft.com/office/drawing/2014/main" id="{D6B94A06-CE7A-4B46-A3DF-E3B0BB24353B}"/>
            </a:ext>
          </a:extLst>
        </xdr:cNvPr>
        <xdr:cNvSpPr>
          <a:spLocks/>
        </xdr:cNvSpPr>
      </xdr:nvSpPr>
      <xdr:spPr bwMode="auto">
        <a:xfrm>
          <a:off x="6599464" y="4218214"/>
          <a:ext cx="709516" cy="2527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155511</xdr:colOff>
      <xdr:row>21</xdr:row>
      <xdr:rowOff>19437</xdr:rowOff>
    </xdr:from>
    <xdr:to>
      <xdr:col>24</xdr:col>
      <xdr:colOff>223547</xdr:colOff>
      <xdr:row>22</xdr:row>
      <xdr:rowOff>116632</xdr:rowOff>
    </xdr:to>
    <xdr:sp macro="" textlink="">
      <xdr:nvSpPr>
        <xdr:cNvPr id="3936" name="Freeform 10707">
          <a:extLst>
            <a:ext uri="{FF2B5EF4-FFF2-40B4-BE49-F238E27FC236}">
              <a16:creationId xmlns:a16="http://schemas.microsoft.com/office/drawing/2014/main" id="{26F84332-3278-4652-B25F-7AAD6823FCBB}"/>
            </a:ext>
          </a:extLst>
        </xdr:cNvPr>
        <xdr:cNvSpPr>
          <a:spLocks/>
        </xdr:cNvSpPr>
      </xdr:nvSpPr>
      <xdr:spPr bwMode="auto">
        <a:xfrm>
          <a:off x="7231225" y="4208493"/>
          <a:ext cx="690077" cy="2915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174950</xdr:colOff>
      <xdr:row>21</xdr:row>
      <xdr:rowOff>29157</xdr:rowOff>
    </xdr:from>
    <xdr:to>
      <xdr:col>26</xdr:col>
      <xdr:colOff>242986</xdr:colOff>
      <xdr:row>22</xdr:row>
      <xdr:rowOff>116633</xdr:rowOff>
    </xdr:to>
    <xdr:sp macro="" textlink="">
      <xdr:nvSpPr>
        <xdr:cNvPr id="3937" name="Freeform 10707">
          <a:extLst>
            <a:ext uri="{FF2B5EF4-FFF2-40B4-BE49-F238E27FC236}">
              <a16:creationId xmlns:a16="http://schemas.microsoft.com/office/drawing/2014/main" id="{54C0715E-3107-4893-AD51-03B435220A7C}"/>
            </a:ext>
          </a:extLst>
        </xdr:cNvPr>
        <xdr:cNvSpPr>
          <a:spLocks/>
        </xdr:cNvSpPr>
      </xdr:nvSpPr>
      <xdr:spPr bwMode="auto">
        <a:xfrm>
          <a:off x="7872705" y="4218213"/>
          <a:ext cx="690077" cy="281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136071</xdr:colOff>
      <xdr:row>21</xdr:row>
      <xdr:rowOff>48597</xdr:rowOff>
    </xdr:from>
    <xdr:to>
      <xdr:col>28</xdr:col>
      <xdr:colOff>233265</xdr:colOff>
      <xdr:row>22</xdr:row>
      <xdr:rowOff>116633</xdr:rowOff>
    </xdr:to>
    <xdr:sp macro="" textlink="">
      <xdr:nvSpPr>
        <xdr:cNvPr id="3938" name="Freeform 10707">
          <a:extLst>
            <a:ext uri="{FF2B5EF4-FFF2-40B4-BE49-F238E27FC236}">
              <a16:creationId xmlns:a16="http://schemas.microsoft.com/office/drawing/2014/main" id="{5803B335-86F0-4D1A-824B-6AB68DB865B0}"/>
            </a:ext>
          </a:extLst>
        </xdr:cNvPr>
        <xdr:cNvSpPr>
          <a:spLocks/>
        </xdr:cNvSpPr>
      </xdr:nvSpPr>
      <xdr:spPr bwMode="auto">
        <a:xfrm>
          <a:off x="8455867" y="4237653"/>
          <a:ext cx="748393" cy="26242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194389</xdr:colOff>
      <xdr:row>21</xdr:row>
      <xdr:rowOff>77755</xdr:rowOff>
    </xdr:from>
    <xdr:to>
      <xdr:col>12</xdr:col>
      <xdr:colOff>223546</xdr:colOff>
      <xdr:row>22</xdr:row>
      <xdr:rowOff>155510</xdr:rowOff>
    </xdr:to>
    <xdr:sp macro="" textlink="">
      <xdr:nvSpPr>
        <xdr:cNvPr id="3939" name="Freeform 10707">
          <a:extLst>
            <a:ext uri="{FF2B5EF4-FFF2-40B4-BE49-F238E27FC236}">
              <a16:creationId xmlns:a16="http://schemas.microsoft.com/office/drawing/2014/main" id="{E17854A3-C3CA-4367-AC3D-6268261DE23C}"/>
            </a:ext>
          </a:extLst>
        </xdr:cNvPr>
        <xdr:cNvSpPr>
          <a:spLocks/>
        </xdr:cNvSpPr>
      </xdr:nvSpPr>
      <xdr:spPr bwMode="auto">
        <a:xfrm>
          <a:off x="3411506" y="4266811"/>
          <a:ext cx="670637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165230</xdr:colOff>
      <xdr:row>21</xdr:row>
      <xdr:rowOff>58315</xdr:rowOff>
    </xdr:from>
    <xdr:to>
      <xdr:col>14</xdr:col>
      <xdr:colOff>233266</xdr:colOff>
      <xdr:row>22</xdr:row>
      <xdr:rowOff>116632</xdr:rowOff>
    </xdr:to>
    <xdr:sp macro="" textlink="">
      <xdr:nvSpPr>
        <xdr:cNvPr id="3940" name="Freeform 10707">
          <a:extLst>
            <a:ext uri="{FF2B5EF4-FFF2-40B4-BE49-F238E27FC236}">
              <a16:creationId xmlns:a16="http://schemas.microsoft.com/office/drawing/2014/main" id="{90929D77-61ED-4320-8FD0-15912EBCA47F}"/>
            </a:ext>
          </a:extLst>
        </xdr:cNvPr>
        <xdr:cNvSpPr>
          <a:spLocks/>
        </xdr:cNvSpPr>
      </xdr:nvSpPr>
      <xdr:spPr bwMode="auto">
        <a:xfrm>
          <a:off x="4023827" y="4247371"/>
          <a:ext cx="690077" cy="25270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213826</xdr:colOff>
      <xdr:row>109</xdr:row>
      <xdr:rowOff>58316</xdr:rowOff>
    </xdr:from>
    <xdr:to>
      <xdr:col>30</xdr:col>
      <xdr:colOff>223546</xdr:colOff>
      <xdr:row>110</xdr:row>
      <xdr:rowOff>116632</xdr:rowOff>
    </xdr:to>
    <xdr:sp macro="" textlink="">
      <xdr:nvSpPr>
        <xdr:cNvPr id="3941" name="Freeform 10707">
          <a:extLst>
            <a:ext uri="{FF2B5EF4-FFF2-40B4-BE49-F238E27FC236}">
              <a16:creationId xmlns:a16="http://schemas.microsoft.com/office/drawing/2014/main" id="{52283CD9-97CE-415B-8255-98E40C112BE9}"/>
            </a:ext>
          </a:extLst>
        </xdr:cNvPr>
        <xdr:cNvSpPr>
          <a:spLocks/>
        </xdr:cNvSpPr>
      </xdr:nvSpPr>
      <xdr:spPr bwMode="auto">
        <a:xfrm>
          <a:off x="9184821" y="22063010"/>
          <a:ext cx="631761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174948</xdr:colOff>
      <xdr:row>109</xdr:row>
      <xdr:rowOff>58316</xdr:rowOff>
    </xdr:from>
    <xdr:to>
      <xdr:col>32</xdr:col>
      <xdr:colOff>204255</xdr:colOff>
      <xdr:row>110</xdr:row>
      <xdr:rowOff>126351</xdr:rowOff>
    </xdr:to>
    <xdr:sp macro="" textlink="">
      <xdr:nvSpPr>
        <xdr:cNvPr id="3942" name="Freeform 10707">
          <a:extLst>
            <a:ext uri="{FF2B5EF4-FFF2-40B4-BE49-F238E27FC236}">
              <a16:creationId xmlns:a16="http://schemas.microsoft.com/office/drawing/2014/main" id="{69B552F7-E011-43B8-ACE2-655EB8E7B82E}"/>
            </a:ext>
          </a:extLst>
        </xdr:cNvPr>
        <xdr:cNvSpPr>
          <a:spLocks/>
        </xdr:cNvSpPr>
      </xdr:nvSpPr>
      <xdr:spPr bwMode="auto">
        <a:xfrm>
          <a:off x="9767984" y="22063010"/>
          <a:ext cx="680506" cy="26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174948</xdr:colOff>
      <xdr:row>109</xdr:row>
      <xdr:rowOff>48596</xdr:rowOff>
    </xdr:from>
    <xdr:to>
      <xdr:col>34</xdr:col>
      <xdr:colOff>233413</xdr:colOff>
      <xdr:row>110</xdr:row>
      <xdr:rowOff>87473</xdr:rowOff>
    </xdr:to>
    <xdr:sp macro="" textlink="">
      <xdr:nvSpPr>
        <xdr:cNvPr id="3943" name="Freeform 10707">
          <a:extLst>
            <a:ext uri="{FF2B5EF4-FFF2-40B4-BE49-F238E27FC236}">
              <a16:creationId xmlns:a16="http://schemas.microsoft.com/office/drawing/2014/main" id="{DC7225C7-333E-4DCE-BF11-C594D9255E70}"/>
            </a:ext>
          </a:extLst>
        </xdr:cNvPr>
        <xdr:cNvSpPr>
          <a:spLocks/>
        </xdr:cNvSpPr>
      </xdr:nvSpPr>
      <xdr:spPr bwMode="auto">
        <a:xfrm>
          <a:off x="10419183" y="22053290"/>
          <a:ext cx="680506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155510</xdr:colOff>
      <xdr:row>109</xdr:row>
      <xdr:rowOff>77754</xdr:rowOff>
    </xdr:from>
    <xdr:to>
      <xdr:col>36</xdr:col>
      <xdr:colOff>165230</xdr:colOff>
      <xdr:row>110</xdr:row>
      <xdr:rowOff>97194</xdr:rowOff>
    </xdr:to>
    <xdr:sp macro="" textlink="">
      <xdr:nvSpPr>
        <xdr:cNvPr id="3944" name="Freeform 10707">
          <a:extLst>
            <a:ext uri="{FF2B5EF4-FFF2-40B4-BE49-F238E27FC236}">
              <a16:creationId xmlns:a16="http://schemas.microsoft.com/office/drawing/2014/main" id="{A38635EB-0E74-403C-BB5D-12681435FCA3}"/>
            </a:ext>
          </a:extLst>
        </xdr:cNvPr>
        <xdr:cNvSpPr>
          <a:spLocks/>
        </xdr:cNvSpPr>
      </xdr:nvSpPr>
      <xdr:spPr bwMode="auto">
        <a:xfrm>
          <a:off x="11021786" y="22082448"/>
          <a:ext cx="631760" cy="21382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272142</xdr:colOff>
      <xdr:row>109</xdr:row>
      <xdr:rowOff>58315</xdr:rowOff>
    </xdr:from>
    <xdr:to>
      <xdr:col>38</xdr:col>
      <xdr:colOff>223692</xdr:colOff>
      <xdr:row>110</xdr:row>
      <xdr:rowOff>68035</xdr:rowOff>
    </xdr:to>
    <xdr:sp macro="" textlink="">
      <xdr:nvSpPr>
        <xdr:cNvPr id="3945" name="Freeform 10707">
          <a:extLst>
            <a:ext uri="{FF2B5EF4-FFF2-40B4-BE49-F238E27FC236}">
              <a16:creationId xmlns:a16="http://schemas.microsoft.com/office/drawing/2014/main" id="{2F73BD37-165F-44E0-BC8B-584278DA80EE}"/>
            </a:ext>
          </a:extLst>
        </xdr:cNvPr>
        <xdr:cNvSpPr>
          <a:spLocks/>
        </xdr:cNvSpPr>
      </xdr:nvSpPr>
      <xdr:spPr bwMode="auto">
        <a:xfrm>
          <a:off x="11760458" y="22063009"/>
          <a:ext cx="612469" cy="20410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145790</xdr:colOff>
      <xdr:row>109</xdr:row>
      <xdr:rowOff>19438</xdr:rowOff>
    </xdr:from>
    <xdr:to>
      <xdr:col>40</xdr:col>
      <xdr:colOff>204255</xdr:colOff>
      <xdr:row>110</xdr:row>
      <xdr:rowOff>97193</xdr:rowOff>
    </xdr:to>
    <xdr:sp macro="" textlink="">
      <xdr:nvSpPr>
        <xdr:cNvPr id="3946" name="Freeform 10707">
          <a:extLst>
            <a:ext uri="{FF2B5EF4-FFF2-40B4-BE49-F238E27FC236}">
              <a16:creationId xmlns:a16="http://schemas.microsoft.com/office/drawing/2014/main" id="{B2B1D677-1836-447F-AAAE-EFAC3AE3D294}"/>
            </a:ext>
          </a:extLst>
        </xdr:cNvPr>
        <xdr:cNvSpPr>
          <a:spLocks/>
        </xdr:cNvSpPr>
      </xdr:nvSpPr>
      <xdr:spPr bwMode="auto">
        <a:xfrm>
          <a:off x="12295025" y="22024132"/>
          <a:ext cx="680506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194388</xdr:colOff>
      <xdr:row>109</xdr:row>
      <xdr:rowOff>58316</xdr:rowOff>
    </xdr:from>
    <xdr:to>
      <xdr:col>42</xdr:col>
      <xdr:colOff>223546</xdr:colOff>
      <xdr:row>110</xdr:row>
      <xdr:rowOff>87474</xdr:rowOff>
    </xdr:to>
    <xdr:sp macro="" textlink="">
      <xdr:nvSpPr>
        <xdr:cNvPr id="3947" name="Freeform 10707">
          <a:extLst>
            <a:ext uri="{FF2B5EF4-FFF2-40B4-BE49-F238E27FC236}">
              <a16:creationId xmlns:a16="http://schemas.microsoft.com/office/drawing/2014/main" id="{52B5FF6B-3FA2-43F3-996B-FC7E13531790}"/>
            </a:ext>
          </a:extLst>
        </xdr:cNvPr>
        <xdr:cNvSpPr>
          <a:spLocks/>
        </xdr:cNvSpPr>
      </xdr:nvSpPr>
      <xdr:spPr bwMode="auto">
        <a:xfrm>
          <a:off x="12965664" y="22063010"/>
          <a:ext cx="651198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213826</xdr:colOff>
      <xdr:row>109</xdr:row>
      <xdr:rowOff>68036</xdr:rowOff>
    </xdr:from>
    <xdr:to>
      <xdr:col>44</xdr:col>
      <xdr:colOff>223546</xdr:colOff>
      <xdr:row>110</xdr:row>
      <xdr:rowOff>136071</xdr:rowOff>
    </xdr:to>
    <xdr:sp macro="" textlink="">
      <xdr:nvSpPr>
        <xdr:cNvPr id="3948" name="Freeform 10707">
          <a:extLst>
            <a:ext uri="{FF2B5EF4-FFF2-40B4-BE49-F238E27FC236}">
              <a16:creationId xmlns:a16="http://schemas.microsoft.com/office/drawing/2014/main" id="{862F9A70-67E5-442E-AD1F-5426F2231253}"/>
            </a:ext>
          </a:extLst>
        </xdr:cNvPr>
        <xdr:cNvSpPr>
          <a:spLocks/>
        </xdr:cNvSpPr>
      </xdr:nvSpPr>
      <xdr:spPr bwMode="auto">
        <a:xfrm>
          <a:off x="13607142" y="22072730"/>
          <a:ext cx="748394" cy="26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204107</xdr:colOff>
      <xdr:row>117</xdr:row>
      <xdr:rowOff>29159</xdr:rowOff>
    </xdr:from>
    <xdr:to>
      <xdr:col>4</xdr:col>
      <xdr:colOff>262572</xdr:colOff>
      <xdr:row>118</xdr:row>
      <xdr:rowOff>48597</xdr:rowOff>
    </xdr:to>
    <xdr:sp macro="" textlink="">
      <xdr:nvSpPr>
        <xdr:cNvPr id="3949" name="Freeform 10707">
          <a:extLst>
            <a:ext uri="{FF2B5EF4-FFF2-40B4-BE49-F238E27FC236}">
              <a16:creationId xmlns:a16="http://schemas.microsoft.com/office/drawing/2014/main" id="{4A75BE56-8A64-448F-9D51-B21997E55160}"/>
            </a:ext>
          </a:extLst>
        </xdr:cNvPr>
        <xdr:cNvSpPr>
          <a:spLocks/>
        </xdr:cNvSpPr>
      </xdr:nvSpPr>
      <xdr:spPr bwMode="auto">
        <a:xfrm>
          <a:off x="728954" y="23647271"/>
          <a:ext cx="758261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184667</xdr:colOff>
      <xdr:row>117</xdr:row>
      <xdr:rowOff>38876</xdr:rowOff>
    </xdr:from>
    <xdr:to>
      <xdr:col>6</xdr:col>
      <xdr:colOff>243132</xdr:colOff>
      <xdr:row>118</xdr:row>
      <xdr:rowOff>68035</xdr:rowOff>
    </xdr:to>
    <xdr:sp macro="" textlink="">
      <xdr:nvSpPr>
        <xdr:cNvPr id="3950" name="Freeform 10707">
          <a:extLst>
            <a:ext uri="{FF2B5EF4-FFF2-40B4-BE49-F238E27FC236}">
              <a16:creationId xmlns:a16="http://schemas.microsoft.com/office/drawing/2014/main" id="{0466B661-32EA-4576-A935-8C1F0B57AA32}"/>
            </a:ext>
          </a:extLst>
        </xdr:cNvPr>
        <xdr:cNvSpPr>
          <a:spLocks/>
        </xdr:cNvSpPr>
      </xdr:nvSpPr>
      <xdr:spPr bwMode="auto">
        <a:xfrm>
          <a:off x="1409310" y="23656988"/>
          <a:ext cx="680506" cy="2235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165228</xdr:colOff>
      <xdr:row>117</xdr:row>
      <xdr:rowOff>19438</xdr:rowOff>
    </xdr:from>
    <xdr:to>
      <xdr:col>8</xdr:col>
      <xdr:colOff>233264</xdr:colOff>
      <xdr:row>118</xdr:row>
      <xdr:rowOff>68035</xdr:rowOff>
    </xdr:to>
    <xdr:sp macro="" textlink="">
      <xdr:nvSpPr>
        <xdr:cNvPr id="3951" name="Freeform 10707">
          <a:extLst>
            <a:ext uri="{FF2B5EF4-FFF2-40B4-BE49-F238E27FC236}">
              <a16:creationId xmlns:a16="http://schemas.microsoft.com/office/drawing/2014/main" id="{2B57DE86-C817-4D74-8287-B884107A6AD6}"/>
            </a:ext>
          </a:extLst>
        </xdr:cNvPr>
        <xdr:cNvSpPr>
          <a:spLocks/>
        </xdr:cNvSpPr>
      </xdr:nvSpPr>
      <xdr:spPr bwMode="auto">
        <a:xfrm>
          <a:off x="2011912" y="23637550"/>
          <a:ext cx="719235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97195</xdr:colOff>
      <xdr:row>117</xdr:row>
      <xdr:rowOff>58316</xdr:rowOff>
    </xdr:from>
    <xdr:to>
      <xdr:col>2</xdr:col>
      <xdr:colOff>252854</xdr:colOff>
      <xdr:row>118</xdr:row>
      <xdr:rowOff>58316</xdr:rowOff>
    </xdr:to>
    <xdr:sp macro="" textlink="">
      <xdr:nvSpPr>
        <xdr:cNvPr id="3952" name="Freeform 10707">
          <a:extLst>
            <a:ext uri="{FF2B5EF4-FFF2-40B4-BE49-F238E27FC236}">
              <a16:creationId xmlns:a16="http://schemas.microsoft.com/office/drawing/2014/main" id="{31CB64F9-9F87-4A28-9531-60D50BA8C35E}"/>
            </a:ext>
          </a:extLst>
        </xdr:cNvPr>
        <xdr:cNvSpPr>
          <a:spLocks/>
        </xdr:cNvSpPr>
      </xdr:nvSpPr>
      <xdr:spPr bwMode="auto">
        <a:xfrm>
          <a:off x="97195" y="23676428"/>
          <a:ext cx="680506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87472</xdr:colOff>
      <xdr:row>20</xdr:row>
      <xdr:rowOff>145788</xdr:rowOff>
    </xdr:from>
    <xdr:to>
      <xdr:col>30</xdr:col>
      <xdr:colOff>229020</xdr:colOff>
      <xdr:row>21</xdr:row>
      <xdr:rowOff>125294</xdr:rowOff>
    </xdr:to>
    <xdr:sp macro="" textlink="">
      <xdr:nvSpPr>
        <xdr:cNvPr id="3953" name="6-Point Star 717">
          <a:extLst>
            <a:ext uri="{FF2B5EF4-FFF2-40B4-BE49-F238E27FC236}">
              <a16:creationId xmlns:a16="http://schemas.microsoft.com/office/drawing/2014/main" id="{35190D7B-F6CE-458B-8844-48D5A90ECF09}"/>
            </a:ext>
          </a:extLst>
        </xdr:cNvPr>
        <xdr:cNvSpPr/>
      </xdr:nvSpPr>
      <xdr:spPr>
        <a:xfrm>
          <a:off x="9680508" y="414045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97195</xdr:colOff>
      <xdr:row>21</xdr:row>
      <xdr:rowOff>9722</xdr:rowOff>
    </xdr:from>
    <xdr:to>
      <xdr:col>32</xdr:col>
      <xdr:colOff>238743</xdr:colOff>
      <xdr:row>21</xdr:row>
      <xdr:rowOff>183616</xdr:rowOff>
    </xdr:to>
    <xdr:sp macro="" textlink="">
      <xdr:nvSpPr>
        <xdr:cNvPr id="3954" name="6-Point Star 717">
          <a:extLst>
            <a:ext uri="{FF2B5EF4-FFF2-40B4-BE49-F238E27FC236}">
              <a16:creationId xmlns:a16="http://schemas.microsoft.com/office/drawing/2014/main" id="{68728FBD-0D81-40C1-A224-8C94B3265658}"/>
            </a:ext>
          </a:extLst>
        </xdr:cNvPr>
        <xdr:cNvSpPr/>
      </xdr:nvSpPr>
      <xdr:spPr>
        <a:xfrm>
          <a:off x="10341430" y="419877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106916</xdr:colOff>
      <xdr:row>20</xdr:row>
      <xdr:rowOff>165224</xdr:rowOff>
    </xdr:from>
    <xdr:to>
      <xdr:col>34</xdr:col>
      <xdr:colOff>248464</xdr:colOff>
      <xdr:row>21</xdr:row>
      <xdr:rowOff>144730</xdr:rowOff>
    </xdr:to>
    <xdr:sp macro="" textlink="">
      <xdr:nvSpPr>
        <xdr:cNvPr id="3955" name="6-Point Star 717">
          <a:extLst>
            <a:ext uri="{FF2B5EF4-FFF2-40B4-BE49-F238E27FC236}">
              <a16:creationId xmlns:a16="http://schemas.microsoft.com/office/drawing/2014/main" id="{5E2EF9FE-55F4-4ACE-B1CF-D691E5FF52E2}"/>
            </a:ext>
          </a:extLst>
        </xdr:cNvPr>
        <xdr:cNvSpPr/>
      </xdr:nvSpPr>
      <xdr:spPr>
        <a:xfrm>
          <a:off x="10973192" y="415989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106910</xdr:colOff>
      <xdr:row>20</xdr:row>
      <xdr:rowOff>184664</xdr:rowOff>
    </xdr:from>
    <xdr:to>
      <xdr:col>36</xdr:col>
      <xdr:colOff>248458</xdr:colOff>
      <xdr:row>21</xdr:row>
      <xdr:rowOff>164170</xdr:rowOff>
    </xdr:to>
    <xdr:sp macro="" textlink="">
      <xdr:nvSpPr>
        <xdr:cNvPr id="3956" name="6-Point Star 717">
          <a:extLst>
            <a:ext uri="{FF2B5EF4-FFF2-40B4-BE49-F238E27FC236}">
              <a16:creationId xmlns:a16="http://schemas.microsoft.com/office/drawing/2014/main" id="{6F3189A1-BCE9-4392-BC0D-F320F01A7957}"/>
            </a:ext>
          </a:extLst>
        </xdr:cNvPr>
        <xdr:cNvSpPr/>
      </xdr:nvSpPr>
      <xdr:spPr>
        <a:xfrm>
          <a:off x="11595226" y="417933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106907</xdr:colOff>
      <xdr:row>20</xdr:row>
      <xdr:rowOff>165234</xdr:rowOff>
    </xdr:from>
    <xdr:to>
      <xdr:col>38</xdr:col>
      <xdr:colOff>248455</xdr:colOff>
      <xdr:row>21</xdr:row>
      <xdr:rowOff>144740</xdr:rowOff>
    </xdr:to>
    <xdr:sp macro="" textlink="">
      <xdr:nvSpPr>
        <xdr:cNvPr id="3957" name="6-Point Star 717">
          <a:extLst>
            <a:ext uri="{FF2B5EF4-FFF2-40B4-BE49-F238E27FC236}">
              <a16:creationId xmlns:a16="http://schemas.microsoft.com/office/drawing/2014/main" id="{04A96AC6-667C-4685-A01A-08B8A8F93E17}"/>
            </a:ext>
          </a:extLst>
        </xdr:cNvPr>
        <xdr:cNvSpPr/>
      </xdr:nvSpPr>
      <xdr:spPr>
        <a:xfrm>
          <a:off x="12256142" y="415990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126351</xdr:colOff>
      <xdr:row>20</xdr:row>
      <xdr:rowOff>165227</xdr:rowOff>
    </xdr:from>
    <xdr:to>
      <xdr:col>16</xdr:col>
      <xdr:colOff>267899</xdr:colOff>
      <xdr:row>21</xdr:row>
      <xdr:rowOff>144733</xdr:rowOff>
    </xdr:to>
    <xdr:sp macro="" textlink="">
      <xdr:nvSpPr>
        <xdr:cNvPr id="3958" name="6-Point Star 717">
          <a:extLst>
            <a:ext uri="{FF2B5EF4-FFF2-40B4-BE49-F238E27FC236}">
              <a16:creationId xmlns:a16="http://schemas.microsoft.com/office/drawing/2014/main" id="{6F466E41-34EE-40C7-A55B-624A0C68D43B}"/>
            </a:ext>
          </a:extLst>
        </xdr:cNvPr>
        <xdr:cNvSpPr/>
      </xdr:nvSpPr>
      <xdr:spPr>
        <a:xfrm>
          <a:off x="5267907" y="415989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87474</xdr:colOff>
      <xdr:row>20</xdr:row>
      <xdr:rowOff>155509</xdr:rowOff>
    </xdr:from>
    <xdr:to>
      <xdr:col>18</xdr:col>
      <xdr:colOff>229022</xdr:colOff>
      <xdr:row>21</xdr:row>
      <xdr:rowOff>135015</xdr:rowOff>
    </xdr:to>
    <xdr:sp macro="" textlink="">
      <xdr:nvSpPr>
        <xdr:cNvPr id="3959" name="6-Point Star 717">
          <a:extLst>
            <a:ext uri="{FF2B5EF4-FFF2-40B4-BE49-F238E27FC236}">
              <a16:creationId xmlns:a16="http://schemas.microsoft.com/office/drawing/2014/main" id="{CF822FFC-4BC4-439E-9DD6-0C07404240E2}"/>
            </a:ext>
          </a:extLst>
        </xdr:cNvPr>
        <xdr:cNvSpPr/>
      </xdr:nvSpPr>
      <xdr:spPr>
        <a:xfrm>
          <a:off x="5919107" y="415017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97187</xdr:colOff>
      <xdr:row>20</xdr:row>
      <xdr:rowOff>174945</xdr:rowOff>
    </xdr:from>
    <xdr:to>
      <xdr:col>20</xdr:col>
      <xdr:colOff>238735</xdr:colOff>
      <xdr:row>21</xdr:row>
      <xdr:rowOff>154451</xdr:rowOff>
    </xdr:to>
    <xdr:sp macro="" textlink="">
      <xdr:nvSpPr>
        <xdr:cNvPr id="3960" name="6-Point Star 717">
          <a:extLst>
            <a:ext uri="{FF2B5EF4-FFF2-40B4-BE49-F238E27FC236}">
              <a16:creationId xmlns:a16="http://schemas.microsoft.com/office/drawing/2014/main" id="{58FE0564-FF6B-4617-BB15-3B7DF9AE482B}"/>
            </a:ext>
          </a:extLst>
        </xdr:cNvPr>
        <xdr:cNvSpPr/>
      </xdr:nvSpPr>
      <xdr:spPr>
        <a:xfrm>
          <a:off x="6550860" y="416961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213828</xdr:colOff>
      <xdr:row>21</xdr:row>
      <xdr:rowOff>58315</xdr:rowOff>
    </xdr:from>
    <xdr:to>
      <xdr:col>4</xdr:col>
      <xdr:colOff>223546</xdr:colOff>
      <xdr:row>22</xdr:row>
      <xdr:rowOff>136070</xdr:rowOff>
    </xdr:to>
    <xdr:sp macro="" textlink="">
      <xdr:nvSpPr>
        <xdr:cNvPr id="3904" name="Freeform 10707">
          <a:extLst>
            <a:ext uri="{FF2B5EF4-FFF2-40B4-BE49-F238E27FC236}">
              <a16:creationId xmlns:a16="http://schemas.microsoft.com/office/drawing/2014/main" id="{2AE8EF09-086B-4965-82EA-2411D97D7DAF}"/>
            </a:ext>
          </a:extLst>
        </xdr:cNvPr>
        <xdr:cNvSpPr>
          <a:spLocks/>
        </xdr:cNvSpPr>
      </xdr:nvSpPr>
      <xdr:spPr bwMode="auto">
        <a:xfrm>
          <a:off x="738675" y="4247371"/>
          <a:ext cx="709514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145792</xdr:colOff>
      <xdr:row>21</xdr:row>
      <xdr:rowOff>58316</xdr:rowOff>
    </xdr:from>
    <xdr:to>
      <xdr:col>6</xdr:col>
      <xdr:colOff>223546</xdr:colOff>
      <xdr:row>22</xdr:row>
      <xdr:rowOff>165228</xdr:rowOff>
    </xdr:to>
    <xdr:sp macro="" textlink="">
      <xdr:nvSpPr>
        <xdr:cNvPr id="3905" name="Freeform 10707">
          <a:extLst>
            <a:ext uri="{FF2B5EF4-FFF2-40B4-BE49-F238E27FC236}">
              <a16:creationId xmlns:a16="http://schemas.microsoft.com/office/drawing/2014/main" id="{E0152009-9044-4F30-A293-C9365579C330}"/>
            </a:ext>
          </a:extLst>
        </xdr:cNvPr>
        <xdr:cNvSpPr>
          <a:spLocks/>
        </xdr:cNvSpPr>
      </xdr:nvSpPr>
      <xdr:spPr bwMode="auto">
        <a:xfrm>
          <a:off x="1370435" y="4247372"/>
          <a:ext cx="699795" cy="301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184668</xdr:colOff>
      <xdr:row>21</xdr:row>
      <xdr:rowOff>58315</xdr:rowOff>
    </xdr:from>
    <xdr:to>
      <xdr:col>8</xdr:col>
      <xdr:colOff>223547</xdr:colOff>
      <xdr:row>22</xdr:row>
      <xdr:rowOff>106912</xdr:rowOff>
    </xdr:to>
    <xdr:sp macro="" textlink="">
      <xdr:nvSpPr>
        <xdr:cNvPr id="3961" name="Freeform 10707">
          <a:extLst>
            <a:ext uri="{FF2B5EF4-FFF2-40B4-BE49-F238E27FC236}">
              <a16:creationId xmlns:a16="http://schemas.microsoft.com/office/drawing/2014/main" id="{1C929E27-AD1F-4E00-BA61-0719497055DC}"/>
            </a:ext>
          </a:extLst>
        </xdr:cNvPr>
        <xdr:cNvSpPr>
          <a:spLocks/>
        </xdr:cNvSpPr>
      </xdr:nvSpPr>
      <xdr:spPr bwMode="auto">
        <a:xfrm>
          <a:off x="2031352" y="4247371"/>
          <a:ext cx="690078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204106</xdr:colOff>
      <xdr:row>21</xdr:row>
      <xdr:rowOff>68036</xdr:rowOff>
    </xdr:from>
    <xdr:to>
      <xdr:col>10</xdr:col>
      <xdr:colOff>204107</xdr:colOff>
      <xdr:row>22</xdr:row>
      <xdr:rowOff>184668</xdr:rowOff>
    </xdr:to>
    <xdr:sp macro="" textlink="">
      <xdr:nvSpPr>
        <xdr:cNvPr id="3962" name="Freeform 10707">
          <a:extLst>
            <a:ext uri="{FF2B5EF4-FFF2-40B4-BE49-F238E27FC236}">
              <a16:creationId xmlns:a16="http://schemas.microsoft.com/office/drawing/2014/main" id="{FBED6081-AB04-405E-BEA9-72C222C01B59}"/>
            </a:ext>
          </a:extLst>
        </xdr:cNvPr>
        <xdr:cNvSpPr>
          <a:spLocks/>
        </xdr:cNvSpPr>
      </xdr:nvSpPr>
      <xdr:spPr bwMode="auto">
        <a:xfrm>
          <a:off x="2701989" y="4257092"/>
          <a:ext cx="719235" cy="31102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106911</xdr:colOff>
      <xdr:row>20</xdr:row>
      <xdr:rowOff>165228</xdr:rowOff>
    </xdr:from>
    <xdr:to>
      <xdr:col>22</xdr:col>
      <xdr:colOff>248459</xdr:colOff>
      <xdr:row>21</xdr:row>
      <xdr:rowOff>144734</xdr:rowOff>
    </xdr:to>
    <xdr:sp macro="" textlink="">
      <xdr:nvSpPr>
        <xdr:cNvPr id="3963" name="6-Point Star 717">
          <a:extLst>
            <a:ext uri="{FF2B5EF4-FFF2-40B4-BE49-F238E27FC236}">
              <a16:creationId xmlns:a16="http://schemas.microsoft.com/office/drawing/2014/main" id="{F39AF1AC-D209-42A3-8D4D-4E76116BA4BB}"/>
            </a:ext>
          </a:extLst>
        </xdr:cNvPr>
        <xdr:cNvSpPr/>
      </xdr:nvSpPr>
      <xdr:spPr>
        <a:xfrm>
          <a:off x="7182625" y="415989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106912</xdr:colOff>
      <xdr:row>20</xdr:row>
      <xdr:rowOff>165228</xdr:rowOff>
    </xdr:from>
    <xdr:to>
      <xdr:col>24</xdr:col>
      <xdr:colOff>248460</xdr:colOff>
      <xdr:row>21</xdr:row>
      <xdr:rowOff>144734</xdr:rowOff>
    </xdr:to>
    <xdr:sp macro="" textlink="">
      <xdr:nvSpPr>
        <xdr:cNvPr id="3964" name="6-Point Star 717">
          <a:extLst>
            <a:ext uri="{FF2B5EF4-FFF2-40B4-BE49-F238E27FC236}">
              <a16:creationId xmlns:a16="http://schemas.microsoft.com/office/drawing/2014/main" id="{1BA2A6DE-D79B-4678-8F4A-E582AEE013E4}"/>
            </a:ext>
          </a:extLst>
        </xdr:cNvPr>
        <xdr:cNvSpPr/>
      </xdr:nvSpPr>
      <xdr:spPr>
        <a:xfrm>
          <a:off x="7804667" y="415989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97191</xdr:colOff>
      <xdr:row>20</xdr:row>
      <xdr:rowOff>145787</xdr:rowOff>
    </xdr:from>
    <xdr:to>
      <xdr:col>26</xdr:col>
      <xdr:colOff>238739</xdr:colOff>
      <xdr:row>21</xdr:row>
      <xdr:rowOff>125293</xdr:rowOff>
    </xdr:to>
    <xdr:sp macro="" textlink="">
      <xdr:nvSpPr>
        <xdr:cNvPr id="3965" name="6-Point Star 717">
          <a:extLst>
            <a:ext uri="{FF2B5EF4-FFF2-40B4-BE49-F238E27FC236}">
              <a16:creationId xmlns:a16="http://schemas.microsoft.com/office/drawing/2014/main" id="{C63FCCBD-F0C7-4E64-98FD-42C80E0D0B63}"/>
            </a:ext>
          </a:extLst>
        </xdr:cNvPr>
        <xdr:cNvSpPr/>
      </xdr:nvSpPr>
      <xdr:spPr>
        <a:xfrm>
          <a:off x="8416987" y="414045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106912</xdr:colOff>
      <xdr:row>76</xdr:row>
      <xdr:rowOff>184667</xdr:rowOff>
    </xdr:from>
    <xdr:to>
      <xdr:col>26</xdr:col>
      <xdr:colOff>248460</xdr:colOff>
      <xdr:row>77</xdr:row>
      <xdr:rowOff>164174</xdr:rowOff>
    </xdr:to>
    <xdr:sp macro="" textlink="">
      <xdr:nvSpPr>
        <xdr:cNvPr id="3966" name="6-Point Star 717">
          <a:extLst>
            <a:ext uri="{FF2B5EF4-FFF2-40B4-BE49-F238E27FC236}">
              <a16:creationId xmlns:a16="http://schemas.microsoft.com/office/drawing/2014/main" id="{48A5D3A6-4F99-432D-B424-91175512F70E}"/>
            </a:ext>
          </a:extLst>
        </xdr:cNvPr>
        <xdr:cNvSpPr/>
      </xdr:nvSpPr>
      <xdr:spPr>
        <a:xfrm>
          <a:off x="8426708" y="1554130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97190</xdr:colOff>
      <xdr:row>76</xdr:row>
      <xdr:rowOff>165224</xdr:rowOff>
    </xdr:from>
    <xdr:to>
      <xdr:col>28</xdr:col>
      <xdr:colOff>238738</xdr:colOff>
      <xdr:row>77</xdr:row>
      <xdr:rowOff>144731</xdr:rowOff>
    </xdr:to>
    <xdr:sp macro="" textlink="">
      <xdr:nvSpPr>
        <xdr:cNvPr id="3967" name="6-Point Star 717">
          <a:extLst>
            <a:ext uri="{FF2B5EF4-FFF2-40B4-BE49-F238E27FC236}">
              <a16:creationId xmlns:a16="http://schemas.microsoft.com/office/drawing/2014/main" id="{8FFE99F9-1EB6-4B3C-8DFF-D19BE23B040F}"/>
            </a:ext>
          </a:extLst>
        </xdr:cNvPr>
        <xdr:cNvSpPr/>
      </xdr:nvSpPr>
      <xdr:spPr>
        <a:xfrm>
          <a:off x="9068185" y="1552185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106912</xdr:colOff>
      <xdr:row>76</xdr:row>
      <xdr:rowOff>165232</xdr:rowOff>
    </xdr:from>
    <xdr:to>
      <xdr:col>32</xdr:col>
      <xdr:colOff>248460</xdr:colOff>
      <xdr:row>77</xdr:row>
      <xdr:rowOff>144739</xdr:rowOff>
    </xdr:to>
    <xdr:sp macro="" textlink="">
      <xdr:nvSpPr>
        <xdr:cNvPr id="3968" name="6-Point Star 717">
          <a:extLst>
            <a:ext uri="{FF2B5EF4-FFF2-40B4-BE49-F238E27FC236}">
              <a16:creationId xmlns:a16="http://schemas.microsoft.com/office/drawing/2014/main" id="{CCD3833A-A133-4DC3-A613-E3D2D9C5BD64}"/>
            </a:ext>
          </a:extLst>
        </xdr:cNvPr>
        <xdr:cNvSpPr/>
      </xdr:nvSpPr>
      <xdr:spPr>
        <a:xfrm>
          <a:off x="10351147" y="1552186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106914</xdr:colOff>
      <xdr:row>76</xdr:row>
      <xdr:rowOff>106913</xdr:rowOff>
    </xdr:from>
    <xdr:to>
      <xdr:col>30</xdr:col>
      <xdr:colOff>248462</xdr:colOff>
      <xdr:row>77</xdr:row>
      <xdr:rowOff>86420</xdr:rowOff>
    </xdr:to>
    <xdr:sp macro="" textlink="">
      <xdr:nvSpPr>
        <xdr:cNvPr id="3969" name="6-Point Star 717">
          <a:extLst>
            <a:ext uri="{FF2B5EF4-FFF2-40B4-BE49-F238E27FC236}">
              <a16:creationId xmlns:a16="http://schemas.microsoft.com/office/drawing/2014/main" id="{188BB934-C580-4E1B-A37F-334F9AB7D462}"/>
            </a:ext>
          </a:extLst>
        </xdr:cNvPr>
        <xdr:cNvSpPr/>
      </xdr:nvSpPr>
      <xdr:spPr>
        <a:xfrm>
          <a:off x="9699950" y="1546354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97189</xdr:colOff>
      <xdr:row>76</xdr:row>
      <xdr:rowOff>145791</xdr:rowOff>
    </xdr:from>
    <xdr:to>
      <xdr:col>24</xdr:col>
      <xdr:colOff>238737</xdr:colOff>
      <xdr:row>77</xdr:row>
      <xdr:rowOff>125298</xdr:rowOff>
    </xdr:to>
    <xdr:sp macro="" textlink="">
      <xdr:nvSpPr>
        <xdr:cNvPr id="3970" name="6-Point Star 717">
          <a:extLst>
            <a:ext uri="{FF2B5EF4-FFF2-40B4-BE49-F238E27FC236}">
              <a16:creationId xmlns:a16="http://schemas.microsoft.com/office/drawing/2014/main" id="{C0BAEA16-2C35-49D9-8BEA-F5AF531DA1A0}"/>
            </a:ext>
          </a:extLst>
        </xdr:cNvPr>
        <xdr:cNvSpPr/>
      </xdr:nvSpPr>
      <xdr:spPr>
        <a:xfrm>
          <a:off x="7794944" y="1550242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97194</xdr:colOff>
      <xdr:row>76</xdr:row>
      <xdr:rowOff>136072</xdr:rowOff>
    </xdr:from>
    <xdr:to>
      <xdr:col>22</xdr:col>
      <xdr:colOff>238742</xdr:colOff>
      <xdr:row>77</xdr:row>
      <xdr:rowOff>115579</xdr:rowOff>
    </xdr:to>
    <xdr:sp macro="" textlink="">
      <xdr:nvSpPr>
        <xdr:cNvPr id="3971" name="6-Point Star 717">
          <a:extLst>
            <a:ext uri="{FF2B5EF4-FFF2-40B4-BE49-F238E27FC236}">
              <a16:creationId xmlns:a16="http://schemas.microsoft.com/office/drawing/2014/main" id="{667F1F6C-8D1D-4FC6-9BFF-3DD3DC784023}"/>
            </a:ext>
          </a:extLst>
        </xdr:cNvPr>
        <xdr:cNvSpPr/>
      </xdr:nvSpPr>
      <xdr:spPr>
        <a:xfrm>
          <a:off x="7172908" y="1549270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106914</xdr:colOff>
      <xdr:row>76</xdr:row>
      <xdr:rowOff>136071</xdr:rowOff>
    </xdr:from>
    <xdr:to>
      <xdr:col>20</xdr:col>
      <xdr:colOff>248462</xdr:colOff>
      <xdr:row>77</xdr:row>
      <xdr:rowOff>115578</xdr:rowOff>
    </xdr:to>
    <xdr:sp macro="" textlink="">
      <xdr:nvSpPr>
        <xdr:cNvPr id="3972" name="6-Point Star 717">
          <a:extLst>
            <a:ext uri="{FF2B5EF4-FFF2-40B4-BE49-F238E27FC236}">
              <a16:creationId xmlns:a16="http://schemas.microsoft.com/office/drawing/2014/main" id="{1626B0D2-E94D-4B71-B499-150ACC8157C4}"/>
            </a:ext>
          </a:extLst>
        </xdr:cNvPr>
        <xdr:cNvSpPr/>
      </xdr:nvSpPr>
      <xdr:spPr>
        <a:xfrm>
          <a:off x="6560587" y="1549270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116633</xdr:colOff>
      <xdr:row>76</xdr:row>
      <xdr:rowOff>136071</xdr:rowOff>
    </xdr:from>
    <xdr:to>
      <xdr:col>18</xdr:col>
      <xdr:colOff>258181</xdr:colOff>
      <xdr:row>77</xdr:row>
      <xdr:rowOff>115578</xdr:rowOff>
    </xdr:to>
    <xdr:sp macro="" textlink="">
      <xdr:nvSpPr>
        <xdr:cNvPr id="3973" name="6-Point Star 717">
          <a:extLst>
            <a:ext uri="{FF2B5EF4-FFF2-40B4-BE49-F238E27FC236}">
              <a16:creationId xmlns:a16="http://schemas.microsoft.com/office/drawing/2014/main" id="{CBD2BE9B-B2EA-42B5-BE38-083623AA16E1}"/>
            </a:ext>
          </a:extLst>
        </xdr:cNvPr>
        <xdr:cNvSpPr/>
      </xdr:nvSpPr>
      <xdr:spPr>
        <a:xfrm>
          <a:off x="5948266" y="1549270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126352</xdr:colOff>
      <xdr:row>76</xdr:row>
      <xdr:rowOff>145791</xdr:rowOff>
    </xdr:from>
    <xdr:to>
      <xdr:col>16</xdr:col>
      <xdr:colOff>267900</xdr:colOff>
      <xdr:row>77</xdr:row>
      <xdr:rowOff>125298</xdr:rowOff>
    </xdr:to>
    <xdr:sp macro="" textlink="">
      <xdr:nvSpPr>
        <xdr:cNvPr id="3974" name="6-Point Star 717">
          <a:extLst>
            <a:ext uri="{FF2B5EF4-FFF2-40B4-BE49-F238E27FC236}">
              <a16:creationId xmlns:a16="http://schemas.microsoft.com/office/drawing/2014/main" id="{FE555DCF-0CB5-496B-8C24-CEF4E98265B7}"/>
            </a:ext>
          </a:extLst>
        </xdr:cNvPr>
        <xdr:cNvSpPr/>
      </xdr:nvSpPr>
      <xdr:spPr>
        <a:xfrm>
          <a:off x="5267908" y="1550242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B74DE2E-CFE9-4748-A925-88EC0A7242C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DD017EAC-0B3C-4C13-9152-3BAC7D88E4A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708415F-7BD2-4DF9-830F-23E98408C0A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79F583E2-1663-4194-9FEB-46076E289ED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2954E7F0-BBDF-4910-84E8-3CFBB9CCF2E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57096C39-83B6-42D4-A550-719EB35059D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5BE802A5-15D2-4A85-BC3C-E6AAC2999B7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24D0DA39-FCFC-4332-9187-3F941F92B5B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FA4DF5A0-8A97-4358-806F-CFEA6DF2E38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E6783CEE-4B4A-43BA-AFE7-BE1B8567CFC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937B0748-3236-433E-B766-760AFF74ED9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82333862-6F4E-46CD-8B21-6183EDF6E06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CC660678-EECE-4A73-BE89-338D2D17485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FAEECFF5-27AF-4F7D-B708-57C238A3EEC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172DE67C-CD7A-41AD-ABFD-716C69DFB04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65B4934C-8FED-4CBB-B9CF-B4713BDC1A6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DC97C541-6BD0-4D37-A998-05C7EFF9BB1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CCF03B41-5024-454F-B92C-6E32B8EA557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966F8CD9-6343-4D6D-9FE7-0FE2EC5FFF1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DEA28269-3F07-437A-ABDC-02C4EE71CB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762EAEEA-6C8E-4D7C-8855-6BAFEF5E9D1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692E2562-4424-4202-8E45-3190D008480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DAD83AB4-24D2-4048-9B99-C90D33B94DA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725AC054-BCD9-4708-A340-77FF7C50049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B8994C5E-A45D-4C4C-BA0F-91DDD151D9F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8B0F3A6E-6E4D-434A-8F80-4DD35A7F56D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E0CF589E-8FE5-4524-9680-2F0F182B7E0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1233BC81-29C3-4BCB-8E0C-216357DAB4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1FCDA81A-5D12-43CF-B4A7-9147CE96812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B4BD60C7-037A-449D-9BF2-90D3F4C5F91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1F805C9-02A6-40AE-B0D5-95A0704450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3E3D6321-E013-4B86-A002-1B14B57DA35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11F6217A-A465-4C0C-B46B-56F0FA7E566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8A39F3BA-0A0E-418C-B00C-D1D2C9D4FAE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DF2A257B-E1BA-4580-88C3-4DD6B5C374B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924E6B34-DBD7-4DF1-8705-3912582CBF8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5CDFEBA3-FA0D-4B37-8F74-EB9A5104340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2322C0FF-E851-4CB1-BB4A-DA0CDB1D822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236086AE-0364-4C28-B7F7-B6AA87E729F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3B099D3A-14A0-454A-B16A-F8C5096B488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90FF96A5-3559-4658-879D-059E83992A5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2D66CDFA-D3B6-49EF-B4EE-5F4BA3EC35E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39B24420-5CF7-4B22-88D0-71F45AD13F6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FE02AB59-63CD-462B-AC93-11D1B64CEEB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952705CB-5892-46A9-8769-8848C9B0D13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4210E81D-8CD5-412E-8B9B-5F41771E5B8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BFCCE9DA-FA01-4C63-BB5E-C8D2F71BCB8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D9E6EAFE-FB5A-4CAC-B388-8DDE6212F81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95DD27F2-120B-4B92-84FD-C67C458D235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C5E0F326-29E8-4B4E-96F9-91EAC3985CC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99639ADB-A400-4501-AE45-381FE02AD86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532C018C-E627-4178-9F63-1A02F5139B1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AFB8D808-4B2D-4DF7-BE3D-087362BC587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1DA3B753-1144-4362-AB0C-67B443AD5C1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42F2FE9E-80CC-4674-89DA-9680E7C0F14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C99BC33F-D025-4150-B335-659C52BCE9A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ADC3B2C9-B384-4EC6-B64C-E1AD1EC1EEC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54598D90-DC92-4864-A883-979096E2940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86B7F3BE-4002-4DBF-8F4E-794A523496F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BFF4DF19-EF75-4C0A-8C0D-DA1173ABF3F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A8EB9171-17A3-42CD-9FED-315591EE7FB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8228BC66-0030-4A1A-AD15-E3D0ED8CA55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04A1D976-5640-4716-99D2-4ACEFDDCFDD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2257B1E1-62C2-46D7-9FF8-AF575A4569E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3CBE2C0B-3D74-4343-8AEA-A6E79D194A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A6778A3E-A585-4D4A-9371-C838ABE8EA0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FF88F4E5-5104-43E9-9831-F61D1AB97DF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05035C9C-728F-49D1-8B59-B00B40CFF69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CF99E133-0A58-42E3-AF53-6DB604FC9EA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8E6BCF8E-E9A2-486C-A95E-E040E23A946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E90CE113-687F-4AE5-AC5B-DB2EC3B368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FC9994B7-8516-48CA-B866-2FAC0EDEFCA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918CF176-8BF4-4051-BC4B-4B80D67C7AC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94EAF205-407E-4A2F-A694-89A5CCAA2C6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9CB8049C-AC4E-47EE-BC76-FE6EEEAD379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B304AD43-6292-433C-B68C-BBBE0ADCE6D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201CC282-6CE6-4BD0-9709-AB71FCB0B1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34575340-D115-4301-8F8E-92279AFCAE5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7A124951-5748-4BD4-B36A-8672CBD978B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67014EAF-72EC-429D-A9A0-566754A60D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0B2F9885-A3A7-484C-B7DE-5E4CA797006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A439A1CA-3C38-4AB1-ABBC-2E131F36E24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E37BF991-1ADF-4473-B59E-597B8F99CFF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40EB12D8-AF69-4C4A-B6B8-DE886106C19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4B0EB4A8-B3BF-4228-8B57-756887D2D5C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EE94A425-113C-470B-8636-29E37ED6898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2F45798D-606A-4A1A-83E2-5F19CC33C90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8EBEFBC6-1EA0-41EB-894A-896E6E6C71A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CB4FED45-AA44-492C-B04E-8949E49443E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E5EA68A9-C336-47CD-969C-77F480EA682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8DAD0788-F2C1-4A20-9424-171129C3870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24B15493-FD2B-4D96-A858-A83128E7A1E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264EDF61-3A6A-4672-9DE7-C7EFFA42C9A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1D95C3E4-8C44-48C2-890D-9433ED6947C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24FF6C99-FF54-4FEB-8FDC-06B4B6C3C7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EA00AB00-2CB7-4DE8-A31F-D76D92BA4AF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7CDD32A0-49A6-4219-95DC-B571AC5E59D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A5A114C6-9CF3-4E0D-9BEC-12C619BC795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2D0E85C3-9E2D-4BC7-AEE1-EB587B4723E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A1B87B2E-3794-4944-A781-0A80404A466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9277FC04-2C42-4FC5-93FD-9946FA39B4B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A8E8AF5E-C649-46B1-964F-2AD70E5E087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354669A2-2CC4-4FCF-ACBF-97F406BF28F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6A6E94B4-563E-4A36-8A9F-05C23C2BDBF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62373933-681E-4555-BE88-1E2004B3335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49930D5D-F39C-40D2-99DF-9B9BC31C6A5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1BB0F131-3683-4B78-800D-5B9B68AA9BD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34F26AAB-4B07-4B86-86DF-98D48C7FC22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F57579CF-6638-498C-8669-EC6B3988923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A20F1EDE-40E2-4A4C-91E1-75F526637CD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E574AF6F-367D-4310-9B6B-63AA5B12A8D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2C30A4DE-1AD1-40D0-A059-156C9EE587C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68BEBBBE-3B38-4C53-8B10-0D8AF550DB1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48F6D5F2-7EF1-4494-8729-CB7EAEEB4C7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A67BAA0D-08E9-481B-8325-F243E7E2860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8A6BF1AA-8593-4211-B553-602E2BDFF69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F3D7FAC0-D9FD-4960-BFC4-1024FC3B69B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2B07C96F-681F-4F0A-865B-4F4947FDDCF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0EE242A5-A3B4-4459-9D83-9E258AB0B48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A71227A1-8D58-4AA4-9262-3A48B111800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C5CE4FF5-26F6-4593-8D61-D387630970B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2D13799C-DB8A-4208-AF72-7D3084E6204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792CC8B2-1304-480B-B4A7-9BF98A1C658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980774B8-5A51-4BCC-A1C5-DA5E4C61AB9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DD030B59-12EE-467F-8976-ABCFD54458C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AB69A271-42E1-4241-9CDA-20DD18669E3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6B8EE32E-01C0-4A69-B892-536B28DC4E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486236AC-6120-434D-9F9F-DA3508F35AD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21FE7472-1252-46BC-89DA-08CD12A0718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D0D9F6BB-39EC-4DB0-A148-6FE40F5AA7F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2D5FB224-354A-48E4-B9FE-870159EA893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5B5CAECC-2549-40CF-8D5D-66D09F671A7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529C84A1-59F6-4B32-8F74-7F33B16BB2E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7D04D5D8-998C-4039-9A48-0E4B217B6E3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794AD72C-47B2-43E3-ACC9-B6E466DB7B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AD79510F-5145-45E5-91B8-E8079B08842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60AE04A0-4BF6-401E-86CE-3ACCFD5BDB4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C10E3DF6-0067-4CDB-9913-9A91BA2752D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E0EF5EBC-2B87-492C-8C3D-4F14D505DFF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A1BB60F4-E84C-41A5-AAE0-D5192AEC0E4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6FF5C370-1694-487A-87BB-1F9A4E51EAD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2583647F-60C6-409B-8B0E-66D480CA0A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751AB002-FBFA-4001-8A02-170CB2E5FFD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EE7A3979-D024-493E-8BB3-8FC263538B4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07E7A91C-4637-4787-B60E-0B0FA3C2BDB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C5C11B18-41B8-47F3-AA36-A52BA7DFF54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D06FA2B1-67DB-402F-93CC-27AC8D49ED1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1439BF3C-CECD-4570-8E9C-681DBD02C91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5E0F56B3-20A7-4D72-8269-0D2A4049064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24183E3B-299E-4AF1-BDB6-1326C70BAE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142E42A1-F8C8-4A6E-9E23-9BF1EB4D39A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41EF32C7-22D5-453E-816F-5CC2A2F9931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7C52FE49-C14A-4381-BBCE-6249C129C3C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9EEE6A4E-6B75-4848-A125-330E8BA3D0F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D37815FE-E4EB-4CF2-8C05-743E027F95C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C1EC6F25-0290-4426-B64A-DDDF9F57852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3E835291-7C5C-4E80-B21F-6F7C3617286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4F0EE331-7203-4E0D-8888-51AC6673FE2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51A21E52-423E-48D1-ACE0-2EC5F43BF5C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12B78D34-402D-4411-BB5C-4A99BFA9A04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3412F23E-AD86-48CA-8E9B-F0E65CAFBB7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3E7BD098-5ED0-48EA-A7C4-3AD861CED53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5F4C69CF-0AE6-4997-89B1-081FF471D55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FD25CDA2-3676-40F3-93C5-8DB17A5A9E5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1FBFC4F2-7A4D-4D72-9F6D-36BFB695AA5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F4B4E387-CA7C-47B1-B1CA-D56D60E162F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7FFC2C86-AA01-43B3-B8AF-96358986CCE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1768BEB5-8696-4CE2-AEAD-A265893601D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E78E129B-CA68-409B-B34F-8D0FE558877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51C683CA-7C92-44A9-B15A-123CA099242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F467324C-0EA8-4F76-9A05-CD32333BB7E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4AB9E030-A8D5-4D9E-95E2-A7A5D62BAA7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76AEF8C9-A01D-461C-ADAE-E13F7E9005C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AACD4998-2829-4EE2-9782-C478B3874A3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45CB535A-9925-49EF-9903-7F471A199D7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8AC4C9AB-A61F-4B80-B424-4110AD84C7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7A863672-6FE0-4EAF-A405-A6912B5CFC2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BACFA345-A89B-41CB-877B-0DD2A9580FC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E76D2329-791B-4120-A28C-674E0BF3F2D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50D2D49C-FC23-4A1C-8CF9-88820B4347A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751EFFDC-2EE1-4F5D-9505-FEDFEAFDAEB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70652E57-1C8F-4F2C-8ACE-FE8C28819D6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CB66180F-73E2-41E9-BBA8-CC851F855FE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5873C2DF-E419-4620-A392-21699883C20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39A03F45-C900-418B-B11F-94819E2D8B4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E8BA04D0-70B0-4B5D-AB40-3C1180B4DF8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500BDB1B-A050-4D2A-88B5-A5B80A48B64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4BD34ABE-E207-441F-AD53-0B3967C314E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35C87700-9578-4B9F-B3AA-8739FD825C7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5D1BC768-D91E-4FC5-93D8-F2145803B42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9845FC22-0B2F-4A14-8AED-F299E8678E4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6B6C7342-370C-4C68-AD2D-5C4CE7D876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5A3B44A4-413C-431A-9589-0B5CBA4E4D0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9D524991-6F4B-4A60-8C98-E92700EACA0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6D35A6E8-10EB-4D5E-982E-32FDF031A5C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8F537E75-6703-4A7D-A9AE-142E59665C7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1FD6E602-99F1-4BF6-AC73-94381C7B4A4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6B105CE9-B1FC-48C2-B868-5D66173F08A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C2BBE45F-A4D3-4D92-9570-44B859F5780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35C8E8F2-A62E-498C-815D-6E38DC76F3F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31A6C47E-1720-469C-BC17-450E1956C29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BB4F87F2-B82E-4EA9-9C22-88E2F649988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71D18426-86C1-463F-97CD-037EA46C69D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B572CA85-0AF3-480F-8D18-A6D88AFB164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12D5C302-7F67-4848-9EC1-B5921A232C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D07EFA9C-4009-4CEA-91FF-3504E2C48CA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5F0067EF-99E2-4CA3-BA46-8BCCAE7E15D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5AB1C443-87B8-4D36-8DBC-79F2B728BA9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CE6437B2-E709-4C8E-9038-EFAAC044152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A79CA26F-D742-46E7-B445-0F25971284F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49A76DAB-0C8A-47B5-94AA-EA0D73D8FD6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F9A8D3E0-BFC9-4D15-A6C4-914C5AAAE08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D7838852-B748-416D-911C-C87BC41A0B2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71330E91-3978-4E98-A19D-A90777420A2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F55F796F-E15E-4906-8A20-A941D80FD15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444E09C1-2C3A-4EB2-BE7E-0C854432A30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C335CB04-2129-4E2C-9955-B651298BAB2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655ADE24-6375-4149-879F-FFC905C80D2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356BDC72-6EC8-4081-86EA-B06AEED6F4A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BB00D0A2-75A4-43AE-88D0-7F28FD96C47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76585A02-5021-4001-AD6D-04989433C4A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00D434AE-CD41-4AA5-9A51-A0AEC7F2544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CC9A0EBE-A4E6-4D1A-908F-92F8B5204DA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80A465A8-764C-4145-845E-CD83831D333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24354A6F-E1D2-4324-B220-DB7627DCD6C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FA7B3D6B-CC0B-40F0-97B1-7FB630E9513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9EFAD2DF-9EA6-4531-8B04-01A5038B06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9A0462B2-D4A9-4D80-8E21-8E3946826E2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E6974D7C-3314-4D37-B226-5572817C976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93633B38-80C6-4EFC-B9F7-B5947625305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99929690-C894-4885-A469-E0F72CFF458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26DDB1F7-1DAC-4D94-B2DA-BA14CF345F7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6BED1637-0FC4-40BC-8184-F25DE8F6813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AEDBA0FE-3D74-4AC1-A046-D4C585EC480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35699806-E40C-46D2-92B6-07CE3B6DC72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677168D5-30BC-4C54-A1B8-E30A2B64577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440556FC-C7E4-41A6-A8AE-D994660B9A0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BCA5C68A-A8AF-410C-9DEA-0FBE584B19E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09B851C2-13F7-4350-94F1-CCF3FA912B0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935F4FE2-42C6-480F-86D9-8EADEF8FE7F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900D449B-D775-42AE-94B9-B733A3123D2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015D2B85-0E42-42CF-AA2A-0A1C39CDED4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B059EBDD-BB21-436C-8519-D39A22E23F1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5CF43C87-B646-4B11-B8BE-ED61A1E9BAE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37AFDF24-B0B3-4D43-9053-B1DEBA3C7CA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3195A254-A72A-4799-8E56-13D023A12DC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86C490B2-8AAC-48DF-BA70-3FB73C4A383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B687A4B0-FE78-489A-BEE2-ADD9CDBB4B3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B28F9A8B-7878-4F6A-9B8D-5C8BDE3494C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416A7292-C858-47D1-B32D-790B9D1A976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402D664E-5578-42BE-8C50-777E0FBD678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E387291E-CFBB-464F-8BD2-240BE79AC37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3E1C45CB-7210-4D0B-B02D-B9E9EEDA2C0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823992DA-35C4-4D5B-AD19-661E3C88AA8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8BF22FA1-0777-4BDB-98DC-CE0E820A188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5F983722-8A6F-45C0-9E8B-9F9183C3CC2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977C538B-0E81-41C7-9E99-45BDB0AC5DA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92E370C9-4C2A-4FF2-B355-FBA3D862CA0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D742A493-E70D-4BFA-AD45-594D9C2878C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F3687EA8-FC09-425E-9DD5-568752B97C1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36029132-76FC-438E-AE3F-924E2659F43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700AB664-80B1-4629-80B2-3505E00B1A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3DC05A49-EFDC-45EC-A790-518115EFB15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D43D2099-D0F1-44C2-9A27-5CCBDA03554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4E645744-2B7C-4FC4-BEA3-988138780D3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8DAF0FDE-B0C1-48AC-B633-86046CD93BF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55BA6F85-EBE2-4A7B-BEF2-319FB4E5CC8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85A48472-04D6-4017-A10D-62E444D151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18E6B092-5FCD-4104-9757-BDC9669CC4B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3AF9F602-85FA-470A-8785-9B02D79E79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E5F8E530-3ECD-4BFA-A4F7-56B49DD9356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12CFE00E-CB25-41D1-827D-CD267DBD9E7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8101FA1B-3A3F-492E-BF73-C6D65A003FF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4ABD76D8-A638-4CA3-851F-B82F1ED6F48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D08C37AB-97DE-4937-AA87-7EF8F142C37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F12A03D1-7287-4D87-8F88-64A409B3A57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87CDF4E9-AB1B-460A-9937-48BE6ADDA51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AB820ACC-0553-43EE-93B3-6DA6FC7DE3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5731730A-6898-44B7-89C0-60A203FAFB1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424E433E-380A-49C0-8749-8A32CF04E34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4B882541-6D7C-4873-AA6D-500313F6181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FB4F259E-4C6F-4CCC-BC8D-F05F4C32D4C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209FF7E3-547D-40E0-B072-8825BB883C4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B4D75989-D9A1-4E48-94F0-8723C24E99D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28DB1CE9-83FF-4C43-89CB-E33FA249077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347A4DED-CAC6-4EC3-9B2C-F2D518122BF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DAF4A874-5F98-4AC8-8FE7-B2E7D93D6A2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C2EFFB73-E989-45DB-8D0D-72227EB68C3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D5FF2082-8911-4273-B3FF-D2EF032EE11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E846137C-3BA9-4195-A75F-B8AF1DA2EE8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00585C2C-BE80-4FA3-A4FC-63F205CB9F6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5EE1B187-1F6D-4F7D-B917-9D4798ECFAE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FC0713F2-9112-4366-BF83-65C38096BE9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0654FC19-C114-4F16-9BAE-0C653286812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F53B5856-B40A-4121-BE94-42F299C0BBD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FA01B66F-58A8-4E27-91BF-3BAFC4B9C99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1AAA6264-FD7A-4507-9581-EF7BCD294F0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56C485E4-B7C3-4B9B-A38E-029B5925204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9539C6E8-1EE5-4CAA-B6DE-D9C1BE42E6A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BABC0AB3-2464-42BF-8512-5B566CFB02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14D285CB-C98E-4933-A4BC-5143CE9D5AB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9DE63DE2-C814-49A8-8C8E-68F261E9D61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EFA6E9F6-5B5D-47FB-95C1-A1411B99411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0FBA2EEF-F307-4039-A91B-0BAE44F98C6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5056A71C-7926-48C1-B4C0-06D2485F3ED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E468B915-66EC-4465-AB13-60AA6A4D83B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61CABA33-9DA7-46CE-85A2-DA05236DED2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B26D23FD-C467-4111-B269-56A4BF36DFF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F33B3907-BF36-4008-87CA-D08FE679347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CFD2FD43-7E88-4FB5-95F4-D06D5DD1F40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04B2331C-78E3-4551-BF5E-A376E30D84F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DC815E32-0D61-44B6-8AA1-8E6FAFE2D10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9B0A2D4F-7611-40AF-AC00-29501B71F6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24C2B1F7-AC4C-4692-BAA2-18C95B95A72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1F98680E-9B35-4435-A59D-1C0725A7010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52F65A81-E06F-4D20-97E9-A7644078D36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63508993-9566-4E5D-800A-E6C1BF83ED0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10D326D1-C84C-4267-9A51-99A27B0E75C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E0328C0D-F471-4815-8952-BDB1487DE05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2FB84AD5-C3D4-4931-A92C-0AB4D4CE3B3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283A86DD-920A-400B-8211-5E1D4952855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428788EF-F80F-4849-A673-326B462A544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F6DD71F3-FF84-4E5A-A543-49194E4A22C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50F5D431-551F-4592-9CF9-63851956EB2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25CDF17F-8E21-49C1-BAD1-4E09527364E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8D08FB1B-EFF0-442D-8319-473DFE6A8B5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B7403C12-22E2-4EBA-B67F-37DDA042511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2F0C3424-7762-4265-BA29-611254B6B54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6579301B-4650-430B-9A04-5A30D2BE5F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35D6D698-85A0-452D-9CCD-BE00428C38B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B7D8E65A-9088-4CE7-8D55-DB59BC9FDCD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E22EAE5C-138E-4498-9930-95A2AF5A5C7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EB801BE6-3EE6-4B10-82FE-F72D3D62F04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EA46E1A7-E23D-4E48-A9C9-57F8CE9DE06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C514E164-C449-45A4-837A-848FB0B7C35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7056B645-645C-41DC-95FC-29E035EF7E1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5E651A0B-087C-4ADC-9DD2-65F2434F4C9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B7BCAD5A-CC8E-4BE2-9BDB-9C559C161CC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84F303C2-2C5C-441E-B9A1-B01623E2EDE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64EB5C5A-8204-46CB-AA29-4BCDC58407F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4706A021-A5EB-4CE6-B87E-2EAF4BAA923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C15B8A27-61D6-416D-B4EA-0EC7B494741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B1684695-5060-44CE-BCFF-91820F76BE4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130B90D1-AEFF-48AB-B376-2BF4385A20A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1E58E2C8-0000-4934-9FFC-9F17EC62D37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0B267B70-ECA6-49F7-B083-460ADA7B19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AEA49C4A-AC49-4676-8728-042DAE794B3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30504983-0606-43FF-A4C4-78129FF1181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7F18F435-9D57-4FEB-961C-24F4D5EC61F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B0893D3B-86F9-4039-B4B9-6C9B8CC4020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1C717563-312F-4FAF-82E2-E6CE8DD0EF6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1D72650A-EFAF-44C6-9485-CEA21D9BF24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C85C82A6-EC18-4A3B-A9C2-FFE6DB3C36A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1191E8BC-1D4F-458C-B8FA-5E8C19FB034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9E929EF3-0385-44D0-BDB1-DF9EBE25B5E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44788493-41C2-4B1B-A67B-0602AA9CAD9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297608C6-F416-4C6D-AE37-2B48BB1C7B8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48E0F744-2D61-4567-8B2D-0F2F86455E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35FB706B-16B8-404F-B5D2-0FE3E96F355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D31FC2B4-3B37-4B3B-8AFA-BAC75ED0108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3A818E59-C181-4FAE-8A35-E61B7B2F612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3006DD09-D5C5-4DDA-A528-D02CEF2B570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27CDE82D-4752-4631-9085-FD0ABA0943D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9928275A-7715-4A39-99D1-1FB585B8DF8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D2AFC8BF-FC10-4122-86EF-256FB987C97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5A86B5C3-C64B-41EE-ACA6-FBFF043F12D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C98150AB-C39D-4FE2-A693-F34167BD318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D37EEAC9-705F-4543-A052-88C85B61FB7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BA61EA1B-F569-4CFD-92A9-E4376237A7F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32F13DAE-EC24-4C30-89C7-096D4C2CBB8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7DA1FF16-9F07-4072-A40B-9E7AB74DC57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58E1AAC1-2359-4568-A22A-CC72620F59F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E4F37365-05ED-4113-B1D2-922E15B848E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DEBB4D16-11B1-4F7D-816F-8A1D51648A5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9D2362E1-F8BE-420F-ADA8-E0DDB1E82B9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C4C9F61F-13BA-48F2-B94D-1122B265885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68112E20-479F-433F-AD7A-262DFDEF7C6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B1067091-790E-4C6B-81BC-16CF9A1FF52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56A2A806-5A2C-48F8-B355-72CD2037F09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BF1C4E8C-C1E6-433B-ABB4-B0A74F62A08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FB07CD5D-E7CE-4F5D-A7EF-9599408E69A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A1255DCF-C5E3-461A-AD2C-ACF6B4CA5F1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44FCF24A-EFBD-4FE0-9EE9-732723D56A3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C6D596C0-8AD4-45EC-B17C-8D3C7925384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3FAF9023-28CC-40B0-89D1-827B83FE9C2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DBB3EC42-0EEB-4EC1-9058-04578BF3B6E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796DD101-78A9-4C19-8C99-EE0FB4AD46F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5C805189-05A3-4B0D-9574-36BD18F4583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E9E4C1D7-3695-4F10-ACA2-4B4876F9DB3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6C2425F3-9035-4700-942A-6E5B564A736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F5129B7F-BE1B-4AD9-A477-60D62F45BE8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93571F04-728E-4007-BC2D-5520CE00CD8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C299D5E5-0441-484B-961B-96B5467E26B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4513E79F-DDA8-465D-9179-15B4A03C05F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B1C62B86-7E7F-485D-9692-3BC5D59B32C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7DD144C2-E3BD-485D-94D8-1A220CDB35D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FE9A82B3-CCEA-44D6-88ED-D5C6080DB40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0AAAA36C-4DAF-4AD6-895D-232DEE507F8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5E8D2462-D77E-48C9-AA7A-623C149B45B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FC1E1C29-CF1C-4FE0-9525-BF9C2A04404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37C6306F-1922-4C91-9674-6C7D5135E8D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79945F6F-1C2F-452D-88E5-41E3675B70D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655AD242-A4FE-4541-93E7-E77B340223F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D8BC912C-E119-4A60-A231-9457C69C00A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8D3F4BEA-5955-4656-93C1-1CF49192A26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ED64386B-8F04-477C-97D5-EA8AF10B4FB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45013951-3608-4E43-94CF-847AA893C1F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A06EC82F-0F7E-42C5-B4B5-065B150641E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AC0101DD-D208-4D9F-B9E7-E8A4D24AD57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FD63EB2D-55A8-42DB-997B-80237ED34D1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1F5C4235-D64A-44A9-8304-2169C1C89A7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4B55AC7F-C1B6-4CDC-B9C7-3CC6454F5F7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73BEF3C2-D8E4-4CEC-8100-3CDE69A63FB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E774DE0F-D955-4226-B7C0-309BAEC288B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81E9A240-2B77-445F-ACDF-9ED56DB7420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A08A77CD-33BD-423F-917A-09BFB5FCFB7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67C7D1C0-3B75-4B18-BED9-ACAF2719229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80FD4FDC-448F-449C-916F-236A010F945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75823EA5-FA4D-4B03-A0CE-8E5BA037536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7EFAE522-9CD0-4F43-B215-D200C38A4A5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0E43BBC2-B5BE-4319-B0D1-9DFA7926AED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E4FC37B5-EBB7-43DB-BB76-2C5E2C30220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43C0F181-6ED4-4AD1-A8C5-3C110B1F200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8A2E741D-D5C0-4755-A65F-205DAD57337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1DE40F14-23CB-4FB9-9828-0201B1F9E20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A7193438-373D-4CA0-A10A-B7421FA3E6E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D7A5DD61-D56C-4841-BE00-6FA492B1F5A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7C608957-FBF8-46D0-9488-29C482EB275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0603FFBF-F66B-4010-BD8A-4FEB77D7914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CD7D5353-3BCE-4964-9611-BA963DD32BF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228688F2-26E9-45E6-B322-10BAE00A0E2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741E1A5A-C393-4545-AC16-5E7B53D8054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4DDE1AF7-12E1-4C0D-B3D2-166079A8C0E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D20F8086-DD58-4A30-8F24-80B18A8D08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E5CF174A-9466-463E-8341-EB74A9593E0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0CE4C356-99F5-455C-B018-5F2F75D8D3F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3506587B-C978-4AEF-BCEA-6DB2909DCD9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4CB5D5BF-D7F3-45E0-934E-C6C85513275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4D22C4C1-6E88-41C4-B39D-C176E5C1492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F00133E1-FFA2-4458-96B9-F83D4B3E00A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07A53D53-804E-42FF-ACB7-2B0FFDEB08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C58525A2-EA73-4D4E-AB04-BD2729E3CA7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3D8EFFF2-1A61-499A-8886-A7BC1E10A76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0C55472B-BDEE-4A6A-940F-08CCE9D1268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4A7BBEB4-45E8-41A9-83B4-A673D7C13A0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2B7B379C-EDF4-40AF-8C55-E48F7A51DE4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E709D9F0-D00A-43B4-98AF-D693768672F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4A69A64A-9575-4B20-95A0-5AF273AC2C1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F5E69940-A118-44EB-A1A3-74F005CEE7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4563B626-BC92-4A51-8FFB-7A8950FA981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D5B52CD0-8A68-45B9-901C-E3B143F8803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0BC7BA62-2804-4C69-80DB-9B81A2A44D4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146B5C10-37D4-4763-9A0D-3626CB58C80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0A98F4D3-196A-4EFD-A96F-84C465391E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322C5CCB-8ACB-4B2B-A721-5471C114D3F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06CB8E3C-6BB4-4F0E-BB46-9DDF7AEA7DC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9157477F-A9ED-4715-AF14-614BC702D66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69771780-063C-429A-9A9D-AD666AAFF21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CED572FB-E069-4529-9DF2-8E974C62135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245EFFD8-A07E-46EA-A37D-5C61F4E4CB5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72B5286A-B732-4168-82D6-49F07A6B6BA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9393900E-AF11-4229-895E-077275F3936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B83ACF5F-11F7-4064-9509-D9BDC11EEC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0B9EC9EF-BDCD-46FF-AA69-CAFCD54CD0C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9FF2AD65-C836-42E5-982C-AF86BB08B9A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7744AC3E-53C6-4083-84A0-01FF8CB3C83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C5009C06-FB64-4908-BAF7-5418D09FB82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A5C8B144-C36D-4F49-AA07-434A781ECCD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225E88A4-C2C2-4291-85F6-A5429FD9004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662DFE5C-ED31-46EE-835F-4ED831D6347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298C193D-CF6C-446B-B693-ABE672DF5C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CB510606-12FF-41AA-BDB1-93BD67CA04D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E4CF15C8-3B11-48D0-B44E-51419774DB8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B5C703E5-EB60-42FB-9EA2-8AC6FB82AD2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812B74BF-38B4-44F4-B13B-BFE7E2D03A2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A37656B4-607A-492E-B01B-59874CA66A4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11DE463E-3EDA-4D32-AA3B-C7BF7113E4F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07793044-FFB1-4E10-9F06-980CDDD8B80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F6C2F1F3-61E3-46F7-B54B-847ED8CA48A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A59A7454-90EA-49B5-8BF1-6F1E571FB47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4FFA8E7E-D112-4EA2-8228-18A99D6A591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6229905E-2A92-4C6A-9B6D-38143085837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ECC7C7D7-C9F1-4BD6-A457-593689D72DF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33E22F4C-E54F-476C-99EB-196D229B0D4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E96E9442-86D7-4EEA-A7C0-A3F5DA4F06A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3A9364B9-CB41-4BDC-A3B2-74CE8DE452D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E99A0EA2-FA8A-446C-B552-63393F726D6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2C91AEA6-1D42-46CC-9C53-8F9CCFFCE77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F0C73231-90ED-4D72-9A44-C9B3EFEAA82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12416659-6710-4891-96DA-060246D00C6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225672E8-9409-446C-BAEC-208C09FDEAB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FDCCF18F-3B2E-4381-8F98-C4A70C321B3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B7617DA7-90D3-4407-A967-37A15FBCA1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124DC13F-3025-4774-8392-62D8F25DEB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27F1CDED-539D-4374-A98B-19D50C6161F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464F3F8D-EB03-413B-904C-59666B46D33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DE4D7125-3CFE-4719-BDEB-7C6ABDE22E0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8C79C2A9-1DE7-462C-83A3-6AB72704866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966D04DA-4678-4FEC-B862-33584E76785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5DD53704-8547-4F58-BCAB-33A14C806DF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B86D58DB-60CE-4084-AFC8-66B1FD456FF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C411C245-D49B-43AC-96D1-4D67CE1F4C1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477EB7BB-56AB-4F18-B0F8-C5B6F9579BC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3322A951-CA22-49E9-8160-DD439B098D1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93D11644-73DD-4CDD-AF7C-01446B7B422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060B438D-0FE1-41DB-97C1-FB6CC83EC22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46829CB3-BB27-4FE8-A3B6-B59E5BF91AA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C13B5FB2-5871-461D-A25D-7010A03C348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02EE6969-1E8A-4F0C-B7F2-218D6B36383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282243BA-536F-48D2-A37E-99B221D358D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07A92A5C-859A-48CF-8558-6422ABB6F16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AFEA0C3E-CC74-496D-9A22-D006DDEF062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F4C3793B-4738-4334-A7CE-61405B545A3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B3D22DB2-7322-46CE-9693-6BA75D4D708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6DFECEE9-5438-4921-B683-EBCE3DA70DF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227B0348-A1F4-4D54-A017-2AEE4FDB9E5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BDAD856D-B2F9-4697-83FB-BBD8E2F83B8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81D0D456-2579-4D81-8408-A2A16ABC450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ADBE2603-62BE-4096-B0A0-0F16D445851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9449A509-F526-4471-9390-12B5B9F9CFF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B71C8180-A57C-495C-B58C-28DF83AB7A8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3AA9F19A-C3B4-416B-AA95-D891D811BD5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A5052E30-B2EE-4617-AA86-6ACA8FDAF82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656098E1-20AA-4CAD-A7FC-176AFAA1DC6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A4BBE6D9-890B-492B-859A-F70C5504D1B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54646E14-538C-4549-AD8E-88DE7AC2BF4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EBFF97CC-9938-4922-A06B-88304105F8A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9027EEF6-717F-42AF-898E-F255DDCF755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C44F47AC-51DA-43D7-8A31-628FAB4A1D5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AB50F4D3-7F00-43AC-B6E9-D3E408E5FBA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857BC195-D052-45A0-9F52-327EDAB0315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40B6D38A-A20E-44AE-A98B-D29FE3B6AE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0104C682-B205-4600-A397-1709E12320B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E802C672-A387-412B-ADAB-729ECAE9911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F783A033-9B92-49E6-B20D-FDB95CEE9EB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219D6B8C-12EC-4078-A895-5EFB3AFC0AE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F57A86D2-B9BF-4E94-8DEF-28E25B33C17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6350A8AB-F10D-4B7D-8537-A35DFF00B2D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3FCB8049-E591-4E1B-9092-0506A2CA659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BA575363-D44C-4599-9EAD-0BB8B2525E0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0BEC5D0D-724B-45F4-96F2-AF141C4CDE1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595C57FD-62D3-4DEA-B587-15A50909F32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0BC81B84-207E-4F8B-8225-44F2A4C3E84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9FFADF12-8F99-4426-9C0E-763B2D63713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6A0970B8-639D-49C2-AE78-EED59D787E6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5875E41B-AF40-4A65-ADB9-0FDEFA55C9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D1293BEE-4844-41D8-B75B-F403BF67160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6871B378-FE00-4369-9D85-9C14DDD04E4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9B58BACD-B37F-42BC-A50C-DED870D60AD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2F5F4477-FF1E-4425-B8A8-5BDDB25CD33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761517A8-F8F7-4999-A4A6-5EF2D159D4C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0A7965B0-C74A-4A94-B329-1A72C76961C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4E4D1FA6-6AB6-4CEE-8BD6-2E0AAA5FF97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AC1351F8-A0E6-49EB-8576-B09A7A20A1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4C693475-D411-4A94-A2E2-E0CEC1642D1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B0FA8BC8-405F-4EF9-8D73-24F21CCF4E8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7A6B12FA-0C72-472A-8E6E-FE7FCAAB023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D24A33F9-FFEF-480C-BB6D-360A2396590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78AF9338-EF26-4C1F-8400-17290471A8F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5BEA69FB-BF35-4546-A043-711F05F5A61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7F949346-CA61-4E0E-B875-D6E01B073D5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A9A07AE2-8C2A-4119-AF5D-4C77F4317B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6DFC041F-B7D7-4AF0-B36D-094D3B09B18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B8A1D009-89DB-4A4C-8A81-8BAC1000018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2B5CED7B-EAAA-49EF-852B-98C91258897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C2B91B32-C65E-4A0F-87CD-76900DC14F9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DC7A45AD-556F-4FF5-A2B5-B82C1EB30F2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35EE014C-67B7-4F20-A3E5-660D28CBB8E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90326283-10DC-42CA-9C83-294160F25BC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A3EFC220-857C-46D4-959E-2612243E90B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D83A0CF9-3BA8-49C0-8983-283FE7A5837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9D8F0561-C4AD-405B-A133-491AFDB03AD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48BB1E8A-FCF8-421C-A7D5-D82739F65FF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1D66C56C-94CE-484F-8F9A-430F9DB31A3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3CE9B63B-B7A8-4E31-A40F-4923B1EE791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B3CA797A-0C41-44F3-8C31-22F66CEC7AB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AEE20076-BA6E-41DA-B47D-AC851C5FD42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8D585DA2-A642-4420-9AB3-27AD70CE625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53158603-67A6-4899-8AC0-339B2838A61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78E3A2EB-E311-4D7B-B87B-2653322302B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3A03ECDF-4372-475D-A8E9-FA0DB8E44ED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82AC561E-E419-4CFE-B909-1A8A06D2EEE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9038068A-A4DC-4119-96E5-C09074449B5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28BEEC14-362E-46EE-B747-F6AF98DD44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60812E8C-8871-4A4E-9689-5A286257F9C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48BD663F-631B-444A-A890-2940651E5A4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39050262-1E5F-4BDB-B095-51D241C95FF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01D545C4-2FD7-4AE1-BA3D-D18074A2540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2DDCC408-F6AD-4D3B-99B0-80F34776BBE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8AE9273A-6A3F-4B86-A1B5-554458C907A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05E060A0-CCD1-44C6-A4AE-78269A933DA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E50E40A1-A9EC-4F07-9F25-712016A90CC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747FB35F-A1D3-4CD4-B5B1-063B34DF7FC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265F0A78-42AF-4D50-B652-D2178EA5E8B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A8CAD432-7DC6-4F77-8B84-BEF6FD58260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0E29B1E4-0B45-4B6F-96CF-A7ADE39703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75D19EB8-1A7E-4BF4-B8DE-A3032005F7B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82431522-4D71-4125-9BC6-62E2349BF94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9A44BE28-4AFF-4A1E-A22A-8C4117A75A5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C7FA68D6-9257-46C4-822D-6A29E9EC65D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240B5F69-AB2B-4EC9-861F-34E65BF5ADB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B3CE607C-69F5-4390-8638-2A09213636B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15097586-84A6-4C26-A031-0947C2CE8E5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F43E245C-007F-4220-8781-7AB79C43226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0E382714-A990-4C0D-A148-FC2F335B4CE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39545215-2119-4FB0-BB3B-903E724C087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1298C581-6CC8-41B8-BEB1-D6231FDB5EA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D040591C-85AA-481F-9F1C-F22694866AA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57680EEE-DD08-4824-8C0B-9512DF1C3B6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DC6A003C-F7A2-4336-9694-B6D14200942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AB3C16D9-3646-4D31-B6AA-69F35DCF435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905E5F2E-893D-4D42-8710-2EEEB8D2A62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1DC3E23C-FC22-4A4F-B30E-9BDBE8AEFC7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5CD984AB-E535-4A18-BFBE-29608A719F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3D2B1427-E035-4214-88AC-DFE307950A6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5C4632C4-3DB4-4755-AB52-90C3CBA4C55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741E33AB-DB40-4B89-B5A8-0D678CE29F0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3A5FBD60-8253-4F93-83A7-60041E038F9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EA66CDE5-440A-45B2-8DD5-905DC1E8291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1C8B13A4-E269-49AC-AC8A-71183E38E02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E6844FBD-3F0C-4B92-A701-8C48D25788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5B73D7BB-01B2-49EC-BE03-B3214F5D8EA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BAE2DD99-6995-456A-92BF-A6B09DA7248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67469B6C-C475-4670-9684-E996B9EC309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7F89491E-0F29-424D-8233-CA6F67780C8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03A8F807-D8F0-4956-BCDF-3BAE3079586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3D31AB67-8506-423A-9D08-94CA7FA2E98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2EB8CC9F-DC1C-427C-8597-A46C70A3D01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DF3C5B13-70FA-4D5C-9AB7-7431B2CB625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2C684161-9492-4C49-AD60-D3B0BF737B2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B955AE7B-6181-41B0-89F2-232FC261592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302A3702-F062-4C97-BC0F-C572AC7CC17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0ABC3B09-F608-4503-BBB1-9BF1D2010E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DA3CB315-0AD9-4D99-8FE9-3D6D51684C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A02B0B0C-0BA1-41FF-90C8-760B61117D9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C046C636-C9BB-4493-8BF6-4C164D0CA09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C8F1192D-8B63-4497-98C3-02F361A09B0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7E9A482B-24B7-4F48-A7A1-6DBF881E0C6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714C2CC8-B602-4397-93B5-3C0C506BFF1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9796A188-A63B-472C-827B-A75948FEABB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CF276C45-0A4E-462D-AFF6-6968EDA1182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B594A9C5-3ABD-4D13-895E-B2D81D39D4F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40A4677E-7290-46FC-9C88-F5892D535F0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50BBA096-B51D-4116-A2D3-7F10F4EFF07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E39F1657-570D-48AA-87BF-A36ABC76C96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9A1EBC4B-2896-4F64-AA6B-B2433056D9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A73F62EA-110F-4EBB-904D-0A6312AABE7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F5A2B882-B11B-4162-86EB-581A86B1D46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00DDD9B0-1A8E-477E-B8B3-E317D27F129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ADF98277-D082-4473-8E57-FA901DE3DC8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8789836D-1A27-45A1-A47F-EA52E531575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DE7B8723-A191-4A31-9B4D-B039A65B470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E100D54F-6ACF-4181-B582-3BEC380BB3E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9CFA303E-0E00-4D79-829F-63BD00EB671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E61D56A3-94DE-4880-99C3-D709831FA12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52186E4D-783D-40D0-9F8B-F8160552FA8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0788A848-5E00-4290-85BA-EFD8EFA11C4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778B0051-3CE1-4F92-9943-5D70462F632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D6A95D78-35A2-47AE-858B-EF01F9AF805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C851860C-23C4-45CA-BC6B-9C7A9565EFD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415B0B49-1483-4DE5-B16E-A4BA2072F67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60AF003E-48A0-43FB-AFEA-498BD54B69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2D27BA13-C5F9-4951-90C1-69DB7D2BA9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64077776-D594-48D5-9BCC-1DFE3D5A5B6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5C25FF53-9E4A-4E56-89D7-9D636F274D5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40676753-F6F5-42AD-A64F-2893D2042F9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2653A3A3-4F0B-41C5-B1D3-6F2E6CAA037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3F028763-90C1-4101-A8DA-147DE5CAC2D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8DA7106C-F189-4DD2-A13A-B2889AC7286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27B373DB-D276-4D84-B623-A1EE5359AE5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CF64E511-D96B-43DF-B93F-E50A0167ABE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93570C2E-7554-4D6D-86C4-F5C5FE89C5D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E4546B70-6569-4E7C-B9DE-AAC087FAD5C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E916A937-819A-4B04-B941-B1A745E8640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8A453E57-A675-456C-BB32-84BC8A5032C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CA4ED1A7-1DEF-4F8A-B01D-80A691D1F61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E63DE67F-BEF6-4F54-B6ED-1416A16BDDC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7A983DCA-BC5B-4E3B-888D-E1C82F530F8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87A766F7-60BA-4688-A043-5CBBBD82E05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879E544B-40A0-4BE1-84DA-5465A5BEE1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E4C1039C-4DD7-4477-9CBE-BF0A4D03102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4A73170D-50F3-4E3D-A2C6-81EF2ED8EFA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24CEF29F-740D-4275-847D-8CFCDAA7E19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5AF99AA8-D143-48DE-8B4F-DC7636DF0FC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0B470077-D7EF-4857-9F0F-C84C583C744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B5507C90-CACD-4F2E-A6A3-C15473C0FD9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88DE2F19-E1F9-4E3F-862F-78A1A1F1BDE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1C0BF61A-B25D-4389-BCD0-B3B11608CC8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FB382B11-E253-4F16-87B5-D8907DF5212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08B7A8B3-A0AA-48A0-8121-641BADD3109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D1E8FF02-73C1-405D-8B13-4121452E998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A96C8D2C-2857-4B1F-AA7B-B98A9EE1BE3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24A0649A-20F1-466E-8BCC-6F205ED3E93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81BF4FF5-D907-4090-A721-53BDD7C979E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30A42D5D-5E18-470A-9478-B214B454DFA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8EAA2321-605A-4040-9A9B-CF9B067FCAB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31088563-EA16-47AB-AF3D-919C951F406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3FD41E35-024A-49B7-ADFB-7B65982A165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C5C94FB5-5879-4DBE-B613-DD8AADCC2E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A7960C0C-4269-479D-9A64-E56B033C79C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7D1C07CF-AE17-4ACF-AE96-621A4FC4189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671A5F81-8F56-44D4-BD52-4D279C0E3EE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CB29F48B-A5B9-49C1-829B-465F8345449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E92F09A1-E988-4CFB-B553-E5502C4856F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12A19170-1999-4111-899A-07BCB017A30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C5BEC290-EB58-4C23-B601-FA68F4FDE97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CBDB8963-0821-4CB5-A592-6A9CA3B8881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C9BC6A11-5088-49C8-B0B9-1C2B975AA8F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085E32B0-27CF-4A90-9A9A-57B20D47A53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74C5A714-1C2B-4916-8091-9F957DBE429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AFAB9C65-7BFF-41E9-885F-99AE828837C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B5E0ACFA-9276-486A-A8B2-BAF065CE56F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BE3066F6-CEA9-4A9F-9B17-53ACFBC773D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AD2BC48C-1978-4286-BBCF-5A1D9BF126A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3D2C5EF1-8248-49DC-9356-73C77BA9D4B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BDDD6A77-490A-426C-A831-7B335465C0A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F38B49A1-8D1C-4141-A1DB-ED1301CA02D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AD82A586-1C3D-4F1C-A5AD-6E01AAB4A0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A07E3CC4-D116-4FA5-87EB-483905C2209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1271132E-8BF7-4446-BCD9-B532EE3C4F7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965E8BCC-4AB0-4172-926E-7BF9C8A5688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960E929E-7C7D-4A04-9D19-C70F2DFCAC1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B1B1DC84-C933-4930-86DB-66FCFBF4C24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7754CF0D-2FDF-456D-BCA9-F7922953F64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2C29D8DE-B1B8-4D79-BF9D-85F2819912B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2EB450E9-A7F2-40A7-AB7E-414FACE7A3A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CFC0DF02-D7E0-4B80-B03C-DED198BD405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A8853289-3B25-44D2-A54D-2AA1F301BBA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63DA424F-259F-4161-9255-6AEC522E59E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2F248716-37F8-4C86-8BC6-2C3780E6499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5C58EA36-7AD6-4EE0-B97C-280F0B6B3E6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0BFF0851-EE16-4F48-88E2-0402B0C2A7E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4CB21013-DD33-4A95-B1FD-2161C3E16FE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1FC9FC77-155A-4FC4-9397-699E82570F3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03211CD4-E114-4926-B94C-FE063EE4C4C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0535962B-FACD-4547-BF42-218C49833D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9F09AC48-8CC9-4F1C-AFBB-9F0C993D644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1A2A7266-3A69-4A1C-8A19-9C8EB0E8B3D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610BAAB4-A7B4-4299-92B8-641AF5961AF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F9A664CC-85E4-4E14-ACB1-157B6937027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29E10E7D-739B-4A07-A9DA-F32EE80D910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50ABBB9D-316B-488C-8894-777EE196262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40855B85-0E05-40C6-B33A-A567B67DCC1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47257A1E-5921-4307-9467-1644B7B7B14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EA277F1C-676F-4878-A5EF-C20FF344C1A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F349C089-319C-4D27-A957-BEF8085021D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DDD9A4A4-AEC0-43BA-8394-E971F65EEF3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7AA5EEA0-D45C-4D18-8E9C-F6918FA8FF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CBA40D90-93C6-43DE-B73B-0E0C6FD102B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0A59D287-704F-4798-939B-6E664E67A31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11B5FB1E-0DE0-45EE-AE34-946866E165C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898B8348-4CDC-4A7D-8316-471A3A2AC22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D057C59C-9821-4371-BB8F-33F0384DFF3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00FA7880-E603-41C5-BCF8-25CDD65BC01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F50F2780-D2BA-4F12-80C5-8DC37EF7004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7D300EBE-FBB3-4534-8202-0178EA49E3B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8FFDAD5A-1B9E-482D-A38C-4A1C98D18BB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39713926-A406-472C-9691-B46E64A572E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3537B8AC-7072-48A7-9CE6-1235CC1BD50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A9D3BCF8-910A-4A60-A0FA-52EB786866C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C0D564C8-7591-418D-A2B9-AA6A7AC1484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BB9CAF44-74BC-4E63-BCB2-26133775E28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ADC94EA7-4FD9-4DEC-834C-403733F1245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BC3C3DA0-E356-467D-970E-9E7011A6A56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D3A64B0A-DD49-485E-99AE-B2A4528E179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643942A2-5497-41C3-90C8-CAF467FB097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B42C7AF8-B038-4ED3-B35E-A9C572FF96B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C8D73518-77B1-495A-987C-612622DA9F6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70735D08-7AE9-4515-9F72-BBC5C30E714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D748A3DD-CDF7-40B5-8076-E29F6F3989A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E58A24D7-8AE2-4902-9674-B37716802B8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DC0F90C1-131A-4DF3-97AA-C03E1596EAE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3AAEA1B4-A174-4583-AAED-FB817CF895BB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481C7B13-3815-42CA-9A70-5CC9CCBBEA0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32BA6BCC-C210-42DD-AB23-1B2FCDB65F4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3CC505B7-08A9-449D-A27E-7E2FCDE6015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18D8AD3B-BEBB-41DF-8E4A-E7C570EEE26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42EF4076-8734-4693-8BD6-369F8B1D489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3423302D-DB61-4729-AA8B-461FD1F2027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73D98EFE-6A87-4347-A6AF-1C8952D02D4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7CF3B800-46C0-4C38-8D99-0A90DE2A8A4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24911D9C-4697-46A9-BF60-7717E56ADF3B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4046C65F-4413-40D6-8ED7-86553587A29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5D2A8103-A9E4-4492-8C65-85A0E47F398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1F68087C-9F4C-425F-8FD5-7D2A5005144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81303923-BFC3-45EC-8DF6-7CFAE7E3BEB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1F891428-DF6D-4923-B8D7-DF8AAD524FB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6DE5263C-A245-4431-BDFB-1E623DBC8A8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CE95F052-5E17-4CEB-B2B2-345164154ED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5FF1FB66-7368-4E21-9ADA-996494BB61F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511ECE1E-F9D0-437E-A787-36F30174BEB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8130AD45-CDF1-4AC5-8F02-0A5976CCCEC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0C93202A-6D97-4354-A2C4-86CFC2A9DFD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E2A827DF-B6DE-48B0-9186-D8E3FBE4449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6C4015D0-894D-4B73-BBA2-53A77541FC9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B452A6CC-53D8-46EF-A585-22BAE6E2947F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1B30953B-AB87-4880-A36C-B7647A1773C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D694801F-73D3-41A9-B0A8-D698A5FDF69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9127CEDD-B3F6-4761-88FA-0582C7CEE89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2050772A-59FC-4360-BABB-557F00EA831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C0351CB8-422A-4F01-A29F-B776E52F8F6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0D905735-6EF4-4CAC-885D-D64F4A32C8D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E866AC9F-61A3-4E1A-829A-A9E6A6A5E74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4F2EC0FE-EC1B-4001-AB12-5625DD04C05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610DE523-E851-4B8D-9738-577EEFC72D9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B820EFFA-13D5-4407-A757-2338B7321EE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87E44FA8-67F2-4A00-B890-9F3F28FC2E8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D967D6DC-F552-48B2-B01F-32FB867790C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20D03F1C-AAFC-4223-ABEE-0494A4959C6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D33C9AF1-A666-4985-9C1E-C42089AA48D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E3CF650B-8DE0-462E-B8C4-748B4E9F660A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1609FD0F-426E-480E-B9E1-4C122A52DC4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21FB6AAB-EC3A-4AD9-8F2B-1627AFE4BD2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F6210D7E-4347-4E92-ACC3-5CA29CBE34B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BCAA8766-7EB3-4A18-A31D-10637262B13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8CD4B6FE-9D55-4B7C-8084-A0461E1C775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5645B271-F28A-4A08-B02E-76B5C9F034E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50034848-9012-4091-A243-3C53019F17D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04007710-7F65-4C62-B11A-D1F4A6DE4D9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E1E26FC8-399A-4E98-9366-03323FE5D28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B15623EC-4B9C-42A8-9831-13FFD85AA85F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0722E863-705B-4323-9437-0E9811532CE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83A831A6-1E0C-41B7-99AF-3F0E5F013CA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DA7D7D46-FC4C-492F-A0F4-FC78554A63C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9AE474F4-75A3-471C-83AC-58335D59617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BB1068E5-EF50-447D-B34A-200C4340DE0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39DA7350-098B-48AC-8C07-A3006ADF670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92E9F162-D9AC-4643-A77C-245A172DAD8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79DB0864-62BD-4ED2-94F8-0939FC8CC06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A1384B3A-68AE-4B5D-9667-77D1F1455F1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3CD477AC-6EF7-45DD-885C-D476E1E82C7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96BC9EC8-51A5-4856-B8CC-92409B85542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24407735-667E-494A-A168-009A5594BC6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D1201F0B-A703-4A15-AB98-5A27248BC29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D7092858-F8AD-4C2D-934F-1A77998C9BEA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2C93B700-4222-4AAF-ADC3-706987FDD03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9773F893-FFA6-4483-B34D-165263B6A36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58C8D685-35D6-4005-8451-4D0F2730F16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15A27CA8-330B-4FDD-95ED-2876DDE2DC8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1A5286DD-E35C-499E-8E45-691BAD9A21C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925D04FD-3D33-49D3-B2D4-A57B602624B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6DCDC146-78AA-45A3-837A-F69FE6DDA02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2B6ACBB3-4070-4414-907F-270AB7E449F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017298F3-7B34-4E7E-AD3C-72620FC8297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BA12C784-3276-448D-9914-26D6685753A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9FD1581B-F302-4D38-B395-A93678E8572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7797DE44-4F2F-4FFD-A448-07F5BBF02D7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AEA1CB27-21D9-4D7E-B057-6E1C04B2322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A32D0D94-0857-44F5-AA55-2025FC3C965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DC76DB7F-5E73-4464-89E4-C62769FB9F6F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4898E612-AE51-4F78-B18A-4EA215CC862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49A4BDF2-1357-4C1C-922C-B814DB73F5A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B9451EE9-7357-43AC-9094-ED8C2086E80F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53CEB7C2-5FC5-4C90-AB5F-DC490D86315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6ADE10DA-2C07-4D5D-BA5B-F95B0A397A4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43ACDE7E-E0FC-434C-BE2F-6E3F72E5970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96FFBF34-90B1-417A-B8B8-4C674F0C3A6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CD9F47E8-7AB9-4CD6-AF93-77D1B5FD59A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90B852AB-E459-41AA-BBD6-215EC0BADE4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BDE3AA2B-3A91-451C-ACF1-E53CA752922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22E8904A-5336-445C-95B7-266C0E58943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86F41447-A12A-424B-9EAF-71E5D31975A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AC242F0D-19BD-48DC-ADC1-5CF0C004120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BB547296-5D1E-4F92-B9BB-38A34F6E1CB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9F29F049-9C0B-47B4-B18F-538891EDC7E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14DFAD7D-6483-471A-BBDC-37BB2B90618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804DA80C-D2B3-4FE1-819D-750D5350E4B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E314B85C-D1F5-40B4-A646-5FDD0CDCC6B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77A09B6B-5542-412C-867C-94C2741E565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282BF3BA-C206-4722-AEBD-932A8BCA316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BA3DF0C3-5F12-4EE2-9F90-3F0E7135E3A9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4836F8D1-417D-40FA-85B1-EAE8CEB81AB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0B048DB3-3D55-4248-89CC-AEAB7668DDA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6480BA60-97AC-4FD2-881C-3E9E2A74026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A6A9197E-BAE5-4730-8B2C-184724D8730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C5DACD98-1871-4DF0-911E-C461C317667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A707ACEA-5CC1-4005-BD42-3BC64F435BC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455AABF3-6784-4B05-8AAB-CF49E7D52C2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75441A99-A6F6-47CD-B1B1-4BEA00A2AFB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8B67F0E8-3B3F-4206-A513-5D4B40A91E1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940B4C53-3F23-4F9B-9959-7AAA89CA852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11BE2F1D-662E-48D8-9135-95FF28C5A66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11CA704E-7A10-47FA-BE3D-E0663E1AA5F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0347CC0E-4C52-4D66-9F91-FB42FC725D63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F9876C5E-A6F2-4023-8C67-8765788327F5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8AFD0108-EEBA-40F2-99FC-1CA212385BA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9307A70C-0BBC-4BF4-B03A-38DFEFBB597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535BC94A-9502-4B25-BE3E-A7F8E3507146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5E81AFD9-1EDE-43E7-9BFB-4149333DA81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DBDA2D6E-7390-4E0B-B38F-05D8F44580C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909153AD-8B8C-4D03-9E05-FAF1575FFBF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3E166854-7FBE-41E1-8987-AB57AA850F6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F5AF47DC-5986-4D98-A651-72B8AD96684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4E9898B1-B427-44DD-B7E5-DC39248DBD1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55A8F8D2-1190-4F64-BA61-26DC9FC86E1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37BEBDCE-B8DE-41A3-995F-FB4DD87A84E9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204A1F65-9351-4B93-85E4-256E47C3420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F3302548-EEB8-4716-AE76-17150733E02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7BDBB1E4-5E8D-4438-A39C-547532AF47A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53812BFA-A07B-4D07-970E-DD589D075CA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47D1F3DE-D071-4C55-B467-EC4EE484518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6BB370AF-122B-498D-80EE-7D0BB4E39CC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38F29B32-F674-456A-994C-EB65F95A86E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94AC9A7F-ABB8-4332-8AFA-C09F991FB1C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9D6B765E-1AD0-4D71-84D6-48C07AB10B9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F26C9C12-CE0E-4B61-8C19-56F03E06E42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5E73491C-D78E-47C4-BD10-91BCC1869F76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7DFAA709-B9C6-44C7-8829-A7374AC95F6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07B3BF62-DE53-4D47-B92B-8C1A0F7C8F11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8BE9265F-1611-43A5-8011-A441BF200E76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B6087B2E-4966-44C0-954C-D8AF2D0D6CE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789C5D59-2325-43E5-952C-CF77D014F68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A1A780A5-4FDF-42BA-BC22-E01E788A382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1A0CB3B2-1624-464C-BD7D-BE4C03C410A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E36D1FE7-7402-4C79-B7D1-7E4E1385FD7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15D71538-A289-4640-ADB1-4C3976C655C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A59BA285-9FCA-4D29-BED5-AB33A0996E91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79C459E5-2FFA-4F07-BE22-CE0B125988A5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4618DDD7-78B3-4424-90BC-B511E61E8293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3BBF0D4F-1E86-4782-B273-C93ED527080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BB545CCA-FA9D-4460-A509-4292F1A694B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E5DD2CCE-12E9-42E7-AC3C-E469CA4C8AD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E068B5F5-CCDC-43BD-9C6F-E5040B2E08B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C38D2E2D-83E7-4E31-8651-E4338674A2E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82AE7348-EE99-4240-AB0E-21BEC9D674E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7BF8C66F-C739-4CA1-9921-08AD056E5816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255D84DF-45FD-4706-BFEF-CD484AAFE23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FB1AE0DF-6592-4EA8-A75E-A6F77D45D5F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6490A812-617D-44E6-A1F2-F61F3ED9B37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791089A9-B3C7-4013-B013-715869CCC2C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19AE1AC0-73F2-4339-BF95-51A378EBF289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1C59B09E-E64C-46C6-B064-2ABB31325A1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62421DC3-764D-4670-B998-B076A8F07C9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0F6A0DA2-3D03-4DAB-83AF-70035C744590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B62433E6-F249-4A10-8870-C91D1710371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6BF80C3F-7B4D-402E-9529-F0204E3867A3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3BFE730A-20B1-4751-8A4E-12C790700EA0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ED0ECC9A-9038-4A5E-A09B-BA0E1211615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FEF2F764-C8D4-406B-A3C9-B8C30D2446B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404BD135-0449-4811-87E6-8C2EFF7B124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0F9CBDDA-9321-4D54-91DD-572AFEA7A04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F6267123-24CC-4D19-BBAC-5342DF8FB99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D20CF104-E059-4264-A228-A6501ED71F0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6E747AB7-4626-4B37-8AF2-1C18A99EFC3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C73DA4F2-FE47-403B-9856-5B3260F9247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49841733-F9EB-4DD3-A6A3-517FCE30F73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AB999809-CBA7-4DA0-B29B-F14D26B26FD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948DBFA8-C4C4-47E9-A0D9-FBB1FF2F09C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041FC836-DC80-473A-98CC-38D2A87ABC3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EEC25AC0-0391-4BF6-B5F9-6908E44CD01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93882BA4-BF2A-4398-98F2-5E72F75669C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5C1D5A25-B525-4D8B-B820-DBF9AB0CA88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5738E945-09F2-411C-8265-8CF448C5418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D1538D37-A397-45B5-8993-84553AC02DA9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66DC1E60-2E8E-4BA6-A737-87951590AA3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9679E315-C437-464A-83EE-9CA664DBB1B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E8BB2CE6-52ED-4DA1-964B-24F0E7017C3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7E87584B-76B9-4088-A4EE-49C5371BFF6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8CAE8A0C-7439-4DD7-8E00-5904F9B433A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AEA637A9-EB2E-4D2F-B300-FB58774A872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2DE4B049-EE58-49BE-9FEC-F2E7F502E5E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8CCA4556-775F-4C78-960F-D6DE3D7B109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7241F46C-11E9-499F-9DDC-92BB55D69FA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81997E66-07FC-4556-BD9F-7D986FE784C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612730A1-16DF-4BF7-A66E-8F1B7A845E5E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5016CC54-DB5F-4D1D-8096-0D15F91B429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585D9847-2E4A-496A-A4E4-E8407FBB62B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8440BA09-1B4F-4302-9BF7-286CD6B1A53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4DEE6344-7C48-466F-82F1-359E6CEB275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9F8C3A56-A3EE-4482-85A5-C8504394A00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07BC05D5-7767-4644-9266-063C7F73F32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E674975E-67F2-4D04-ADF4-FE27C0DBB22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16EC5B3F-15B9-415C-B5DE-28B82E4EE24C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38C6C1F2-9169-4DD1-B505-E68D7EBC277E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971DD995-2DF0-456B-87CE-F0469047AA8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58CA7A5D-B6E9-49DD-B5FE-202A38AE5A9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3449BE63-7EB4-450C-9C1E-7ED1884C701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6107377D-AF81-492A-9209-89E6382C999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9E9804D3-4748-41F8-A321-44655C170A5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07CE5267-3360-4E27-B1DC-53885CAAB00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6309A037-B30A-443C-BD8E-BEB9A62BF39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E3EC388E-03EB-41E5-B445-2EEC6257181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D8E1B91F-A6DF-4D28-8337-5364DC67281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8548E927-236B-4D72-80E5-A5FBB1FEAC7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91E79A88-C00C-473B-AC76-2FDB0C93F09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3B67B23A-1A8B-4EC4-9AF6-E7FE18DC02D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949BC86A-755A-493A-96F3-B7F68C19040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C9CD7B69-678F-4007-82DF-80EC350C450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45537A4C-132B-423E-9F6C-D4DB2633107F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D0018252-9C4C-4496-926C-2BD211BC20C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20AAC636-F980-462E-BC11-D77C73A9690C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0538F8E1-2E41-4557-B27B-8621A896603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B2FCE63F-D0B6-4040-AFD9-EE7636BBFEA1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809A853D-C054-4702-A7DE-E572DFCF15F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DDB94220-511C-473D-B2C5-38B6931AF9B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185A8BCC-B44B-4E02-ABD3-C71C1FEE294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3F5159E1-5822-41DD-B971-DA53C470942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869CF5E1-FD50-4CD1-A98C-EEDF25E1734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D47EE4E9-9B9D-4A39-8506-026421D3EA7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1374058A-8B50-427E-B783-D42B95EA7E11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D96D7207-B176-40CE-863A-6E87FBB68A5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FC555420-20A1-4F41-BB23-2B6B2F6B7DA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B86CA5B1-3A90-41AA-9F57-4EDAD8F84D4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86FCA4B4-0E4C-4412-9D05-A8C3876FD00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C0CDF28D-1759-4AE4-AC74-C8DB885D83D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DFBB6C98-43BF-4B7A-A795-69C6893739DF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02514C5F-E0EB-4FEB-BF08-0B4C1EF03F4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ECFCC9E3-2A63-4976-ABF5-36EC25CE24B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3D37BDB0-584F-4D22-B186-64B50D702CB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7B9D6005-F674-489B-B708-DE0D982FF43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199BACBC-F196-4630-BA73-7A18451725A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CC4340B9-5492-4D01-A69E-D5D3814B195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C3C08694-6211-49FB-9EA6-692F53745F7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43DCD5A7-6D34-4212-BFA2-72ECADC110FE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08ED539E-8E64-4066-9C15-728305FFC58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4E341760-0214-4851-B7CC-DE146A997ED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6264CC34-7C5A-4FA0-88F7-538A5146C04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63F01424-12AB-4075-8640-D3E1B764656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0C0149F5-DEEF-440F-BDE0-BA5D8E66677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0D58C07B-2836-49F3-A750-B73666015A3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415C51FD-BFF0-407C-8909-6DE51322DF2E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50E390DD-C1E8-4565-B3E1-ABB91EE272A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CB53F37F-3D69-4346-B9FE-5ABAC068612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B334DEB4-638E-4AED-9F86-4668355E0F1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B361BA81-F0C5-4327-A4FC-D4BDCA7B9EAD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812D1CEF-B117-4760-85E9-32FAC1C033C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EC06F753-1094-4D5A-9FC3-C6DAF131E0BF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241941CD-6F79-4F58-819A-09D072EAEC9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1800E079-73E9-4429-841A-B200FB53301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0C113280-1A36-4222-AB30-99DC9DC39A2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3A4FDD79-4EE8-49D7-BB4E-995840D7E24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FB7ABFCC-54CB-4914-B8CE-93F346E1BB2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17CBC63F-6AA2-4085-8D27-486D7BE53F8C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961BB4CD-BC31-475B-B8E1-4E1B348F4BF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3F32EA27-B6C7-44DF-A84A-297C3D16A29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B12F1FA3-FF39-4D33-81CD-DE06FC514ECC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0A71B73B-848F-4694-9065-705A0A9C499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49452CBD-DEF7-46A2-9C8A-4E40E008982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86AF3D4D-6B50-49A6-A8F6-07625F87FBF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D421D327-904C-4150-9E5E-58D8A7109F5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FF1F1419-67E5-424C-BA50-6534A16651A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9789D040-4855-43DD-85F4-8601C93105B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6A25285F-7FC2-49A1-8441-033DBE5ED62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C14219B7-0ADB-435E-AE81-E09B3136B1AD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E18FD3A9-8379-4F92-9CEE-67FB7510564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A6809F99-62F9-4BEA-B10F-91C31338544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2B08B584-84AE-40F9-8572-E205ED5D75C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278B8152-DF31-48EC-A874-E38097AAA02D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2A93EF32-CEC1-46A9-A9BF-CC71152D0FC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A4AA46D7-8E0D-4488-9C1F-AC669DA738A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99AFDCF0-021C-4407-B7D2-CFD0EA2A6B3F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8D3AA126-45A9-4251-B049-60CA542F6A6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DC0FD624-73FF-496C-A964-B73858ACF0D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F6CA1B7C-C676-4E93-912A-6F46818BE23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D39D60D9-9B1B-4926-96DA-EBAFC955248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D34C3312-7E54-466D-92C6-4FF171FADA31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0CDBC5C2-8E73-440F-A326-7FC6B25D75F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D6E8B8D5-1A97-4997-BA00-9FE46F061C3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3464456F-6A50-47A7-9810-AEB96D09D96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E2988238-7E24-447D-BB6B-60FC99B30E5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9E504F29-7BA6-4C72-9945-817FC7EE66B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7AD32CF3-2C3D-445C-BB4E-8C84F2122D8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85370D17-E96F-4114-9865-DA9B3464540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C5A4D965-1923-4ADF-8C2F-8D75DD83E7D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CE8233F7-1B6F-4F1C-983E-E5935397F3A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82BB9762-8CA4-4DB2-A463-94E95DAE512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F6FDDCC8-B93D-42EB-9ECB-62B62DD45B0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D15F942D-0A5D-45FE-9800-50FD506E85A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526465B6-2550-4BCC-8447-FFA302FB21C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6DC6B9D8-6A8E-4573-B1D9-6866093C638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D54889D1-800A-4042-BA56-D1BD1034805E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70FDE245-7DF0-4875-B848-0178E6235A4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06550FA9-4CD4-4812-BD7D-90A06EB6505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DECF0859-FEF9-403E-B04A-388F9C09E35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8BB08149-26FE-4195-9828-44D3AADBE47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23BE2930-C31C-4BE1-AE69-EF70DE0395D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23C735AC-12B0-43A5-A1F7-E25E4EE56B34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83C57599-A8F8-47EC-816E-CB9C4BF2487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31FB4504-8A8D-49D4-8AC3-C176DE726A5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03161BF6-694E-4338-9961-5C3DF36F8B3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3B52067E-9A60-4138-BE82-24365733D08D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BB1CDE61-398A-4752-9D1D-A50C06AC04D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A107867F-AF11-4596-9511-C4293E4321FF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4FF78E55-55F8-483D-AB13-D9B00465524E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1F74FC25-2A6B-4D50-B655-6D3E2FD5AEC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C186D69C-EF62-4546-BFF5-B95C8A63099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DB46EC0D-4ED0-411B-95AD-E8DDDA6D91A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02947CCF-3A0B-4554-A7F9-600FFFF9DD1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B0947E46-3192-4ADB-8680-C9F53E5D343D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B2BF88A0-346F-49AB-B546-7F44CC28103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AFA8AB3C-670A-469E-9CC1-3F4F239AD68F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FAE34419-64C7-4CEF-A4A1-DFB1736A81E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C6CDBB72-995D-426A-99FB-46969FA01C4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F6A643D7-7A81-4C8A-B5D6-BD0DA255B65D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E05A28A1-972A-4029-B616-ECD1E6E5154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5D72E732-0F74-4416-A9E9-2BC5BB5A356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35CC3E1A-37EF-4043-9D66-EAC6854EB80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94AF7E64-3ACB-40C2-87AF-4612A141E5D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0A89416D-6CF9-4853-BB56-C72E574DD17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D543A0FC-5C70-4FE8-9350-79DEE1E04EC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50CF23A5-0094-4746-A36A-91C0FCAF265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1903C149-5747-4E5E-8C47-024B295C3D3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A79C59CD-4D01-43F4-BF3A-73B8E35EC02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4339CC07-E162-4E21-80B1-EAB07D5AA75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D1F89E42-411E-4D14-B213-176895CAB74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1A00501A-7F6A-49D3-B45D-EDE193D24D8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CF502265-3E38-4154-8189-300944BE782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B1769FBE-C324-4C5F-BE6C-10DD419D605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B7FFE8B3-F913-4A37-BCAA-E4D0B3BEF82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07A84CFF-9166-4176-93F3-C0224B655E8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7D62CC42-7D27-44CD-93F4-AF5C57B0A45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04D23665-A4BE-4523-AFFD-617364E78C0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E145D79E-B659-4DBF-A234-504307DF0CD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0046516D-B15A-459D-B35D-0657C9BFF1E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ED5DB196-9336-43E9-9C18-995724B84BF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ED20093A-06FC-449E-8B1F-3A07E84AD9D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ABE42A79-082F-4CB9-8E5D-3E3FB79ADA2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4D05E2AC-3B5A-4A7C-9426-FBE3B091DD9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68BCC3B7-7C18-4A36-B093-CC9D4931E96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356D7F50-6627-42F8-9749-38EB5B769444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7EDCE864-6C48-4934-AA14-754E23954A5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D158603E-C35C-45BC-9CE5-31A05B6C7D5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DC2E1960-0291-448C-83B0-BB62CDED29CF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8A0C2B3E-8D29-4D96-AFF4-2B7E1AFE365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8DF7F159-FAFD-4F2E-9755-B2078EED51E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A1D2B99C-3377-4FB1-9105-04B10034001E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F79E9CC3-E45E-4B92-9F57-583A0CAD03E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7763F71A-7D36-452D-AB0C-45009BC64F9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F3FCEC1F-CD9C-47EA-B733-2670D5EA994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C11E4EC0-A57E-44E7-814E-135399D43DE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C9ACB5EE-1D5D-4956-8D36-372F798E6A6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4373A2D6-75C0-4092-8EEA-350857CF989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0D3595BB-2B30-47F4-90D0-D467D8BDC9B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D19623D5-6100-403A-B3BD-0F2DD04F021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3B0A7C1B-154D-4D61-9974-7F60B2582AB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3E72DFA1-5BE0-4CDE-8B69-8A323FBA161D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4E117305-75FE-40D4-8509-318C58C94604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3020495C-8C05-4062-9455-BC5FF62213E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6715FE3E-8C23-4D07-ADF6-A1DB2162B5C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C848D359-BDC2-4A6E-BE5B-FCC8A68A2F5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C85A8C82-AE76-44E4-A52D-904EA079D18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A5A10495-A94A-4DA0-AB30-5C7A34BC4DC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1DA43358-AE18-4044-AEC7-F5E0E7B3AA8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3EB8D486-11C0-4EDF-A62B-34C416DC4C9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AC8E0613-003C-48CF-9711-4E3DF8D78B5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0FEA3DC2-766F-46F1-8362-81B43B716B4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A56BC617-4AEC-4A69-AC0D-3AF9A664A16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8099A9D9-F3E1-4CD3-A964-A760BDE66CA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7CA01DB9-C78B-40A1-BD76-28DFE4C8478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D89A7DFE-2A96-48E9-BFE8-51F7F73C9F1F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E5CFCC92-82DC-406D-9CA4-329FF4844FC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B338AE79-4BC2-4EB7-B63C-2E5C5DA6120E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23EEE4BA-47DC-480C-97C4-1DFB1E37D35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873C1219-4A48-496D-B232-6DF1F522705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116C6DE7-A263-48B7-998C-E9C62754459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9E9D0A44-FE3C-4E0E-AC8B-EA4ADC7837B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732E6F84-231D-4244-A34C-06D9ED43365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5DDE5BD7-8F57-4BF5-BE52-02E34C9D06F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54E2AB79-1DF1-430B-9764-21E193DD6311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12AF828A-19B4-415B-AC1D-7E9E9EAF707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9CD28059-FF99-4863-AFDE-EB36FCB5401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4C9D712D-5CBC-4146-81DD-FE6072A139DA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8E53BD51-BB25-4F3F-9ABC-8AA2A6CC3E3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5B9919F7-4817-4B8F-A116-68E3DE53B13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176A642F-B45A-4DC4-A189-EC98A873526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E82744DD-59D6-4912-ADB0-CCE5D77CAD91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4576A3BF-0747-470B-9053-C81F1A869BD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D746DEBA-5AE2-4B2F-825A-57AAE216656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569A5610-9A06-4B23-834D-128CE3AE5CC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CC277AA1-EF88-4D22-9585-77587840A28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CDB9C17F-F364-458E-9447-9E4974BA28B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7E7FA794-E568-4DAA-A740-D3A305B7C84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44C07570-E603-4830-B089-57159456B89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1EB1F84D-0505-451A-8BD5-22B3C9998D1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C40A57A3-AF78-40AC-99CB-FD8A2738529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3EDADFB1-E1FC-481F-8E66-53893F5FB57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70173B3C-D3E2-43EA-ABC1-211B9F4D289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3904CB43-4884-4FDB-AEA5-FD9357A6B4A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1A072454-AA90-47E9-9A61-2338804B8341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82D7EE6C-25FB-4A5B-B1FB-0A1D324BA51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4D81C9DB-D36E-4E0B-A860-EA184FDFBCCA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5826D964-6075-4FDC-B695-63DB4B27EC0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323EFFB9-FACD-4DF5-B7FB-B1DACC6341F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035A7141-DCA2-4758-A9C6-6394226AD98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D02F2D96-8ABB-44B2-9084-F194F414C34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E4B0B6A7-9F7C-401C-9827-8F9F506673C4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B06F66CF-EBA4-45A3-A4A3-4615774BF7F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A2167F3D-8ED8-46A3-9919-17A577D2E54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C46E33D1-D21A-40FA-9324-C28C42B9C5B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72104FF3-9747-4745-AC52-834E56DA218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2D3D21F3-1F7D-40A8-B732-948AFC197AE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BE47C7C9-0136-4487-ABB6-5AD6B347A89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C6C78D38-F3C8-4615-90C6-6B02A42346B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C6E0C394-C4B6-4D81-B1A4-F8F1A8969C6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84B1D17E-3077-430E-B848-A771F6CD8FD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98637AFA-8AF5-4B1D-A99C-E6C4F98EDCC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97481BE0-373F-43C1-B813-D742EB5EB16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D04DF013-2DCC-4575-B822-A3376B094A8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B1BFE00E-D0E6-4998-938B-7B9A40A019F4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8D3B0807-F236-4F6C-B069-6228C5E07A6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2159BA15-03A5-404A-93AF-7B2ACAE57EF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9274B46C-27B6-4116-BDBF-264C30E3908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09FC5061-806D-4BAC-9F12-E05D573C8DA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D2AE75FA-0946-4F58-9A62-0CBB61EA577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59EC99B9-4683-4646-AB38-93FA24DEA82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787C2DB8-7ADC-4BDB-9562-04C928B383C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FB396A61-7083-45A3-86E8-4869F0A7EF7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C16878B9-FD47-4D88-BA69-D96509741FC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037CF9C0-2F12-40C5-B804-96DAB222073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678ADEC3-D893-4102-A60F-A96CA857196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D6075482-2786-4FE5-9E72-36C13EFF84F8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806DD3F5-B0CC-48F0-95D8-113707D23174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74C0AC65-A99E-4FE9-A38B-0A1FE0EBD401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0B9C9143-9C8D-458D-86C2-A98EF0ACCDF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9B3EDBB2-87B4-4E2A-B802-2F2E7A0796B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00FE57CD-1AAC-4FC6-AFD5-D2C3AAA62E5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3AC56277-028B-49D1-A669-D2AD513BF7A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395E315C-851D-4C80-8EC3-0445F8B23D6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64B62072-3F9E-4EAC-8ECD-66788E1EE3BA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27F57AC7-EB58-400A-AB71-DDDA1D8E53A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D9BD4E0C-A5DE-45AA-8DC0-5365F1A215D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A60D3D8F-B82D-4FCC-9C8D-F07AEF63F3B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BC07E9B9-F8E8-4370-815C-78042A177A2A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DAC9412E-33A9-4078-A4FF-8F1E648FF22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CF3A813D-A206-4374-AC1F-170DB49E7A6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D4BA8B56-1C3D-4352-A3A0-D02D79590AB8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A729DFB6-5683-4121-B58A-B02B16D36F0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BB28EA07-B3C2-4A7C-9C4E-02A0896EFC8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7E2D70A6-AD1A-4F9A-B630-CA389EFF0EB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5F009E10-13C2-4499-A766-BBEA978BDF7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8A3453B6-A552-415D-8CF6-DC49974580D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D7AB4C5C-D005-4916-9051-388A95613CA8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59FD371B-D9C2-40D1-A5C7-FCBC3CA7B32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B0D75865-3354-4FED-9C84-0D923183647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2E26EC9B-59FD-4CC5-BD98-37E5507427E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0879139D-1CD6-4EA1-BF98-76175ECDF17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DA0FDC57-D0A1-4BAF-8DCD-541A1C840F4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31804ED8-2E39-411A-B228-D6AE02F7FA4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C64A9A1E-91D7-4128-B85A-721D9CE61DA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E4766B5E-98C5-4C03-B65B-83430C6FC4D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2CCD486D-7E98-4FB2-BEB5-943FB1AB065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3C9C1385-D2B4-4E50-B4B1-25F771BC8B4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F8231F75-7157-4744-8160-82988420F98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B42CE616-FE3C-467B-9E4A-B35B9B0C0B7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53C9F4FF-857B-4420-BAF5-A951BB469AD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996CA0D8-CB13-490B-9E8F-2E467EDD421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2D9177E4-F311-47E0-835E-04832C8F064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5529E225-E434-4F2E-9984-D61893F3048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8DA9F7C0-09CB-47C5-A3D2-8A28EE3976A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E721F07F-498D-4FEE-9515-A3AD2B07067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B49A917A-A7ED-426F-ABD8-F17B2476767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87E22054-9605-4133-891E-35CC6BEA7A7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0759603A-68B4-4064-8599-C198ADD7C7D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6AC2F99F-6590-4E11-9691-B8BC28BC1C5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D602C286-1E8E-42FC-81FB-EB3F3D75C37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957ACAA8-AEF5-49E9-8DE0-CC1259810BE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01FC4D5B-08A1-4132-9C72-170A2244B72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C56E5DFC-6437-433A-B8A5-CD79B97BFD5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7E23BDE4-30DD-428D-B8DB-E55F097D658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E65AD5A1-798C-45D6-8A6F-650CC6621958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F3168AFD-3C44-46E3-8998-9A5768E7A2B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60405FB8-6E1E-4005-8018-4A2B0CE71A3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AFC43D1A-BC4F-40AB-BDD5-71FE6EA2DDE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0C7889CA-D73D-42CD-9795-6ADE1CFC909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E728A312-4D3C-4B93-8ED9-7A313959306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A162A2D4-DFA2-43DE-8E1D-77408BF25A4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595A7A4D-279F-49EC-87F1-66E3B143379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C11C2925-1090-47A4-A567-5E9A667107D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D82AAB49-0F50-46D8-9CE8-B091A77196D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CB2DC228-7FB1-4A8B-B08F-DBCE0ED729A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0E99CBCC-8133-40A5-BB09-85C1717F298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A0AE81AF-EED7-4454-9020-C1F516F7897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FB4B583D-8D5F-4FD9-AB69-7E83FBCFE02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9F51B3C8-9542-4268-B266-AE2D64B5642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57C52C11-8844-4B1F-B71B-61B520C2BFD4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236285E0-4DC4-49A8-858B-96AD0E491F4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95C5B261-3BB2-494E-8AE3-69E9DCF7F54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65E48233-8E3C-4EAD-AE1E-77E6EF0B9DC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EBD31565-45A6-46B8-BE07-9245EED83B6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A8817CAB-7EA2-4565-9367-00613A84956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1C75BEDC-F5F4-4039-8BDA-0404FE4E585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15C6506A-4233-4F8D-966D-18DBB37A88C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E985F0DD-7015-4409-84CF-00C6489B667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581C2972-8757-4B3E-91FA-5C598D22560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AC72E7A3-7EC5-405F-AB33-C6F796DA1DD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20FEDD10-EB3B-4EC6-90AC-C610F9CB095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E477BFEA-007C-4B7B-8F48-116EF30EE65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4231BF8A-D637-47F2-9730-97B0D2F8537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251ECE52-DE8B-453B-944F-72488B10D81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AF8A1C7B-624B-4BE0-A84B-E1441D1FD7B1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447BEBC8-DCAC-4D5A-A40C-542A1A0CA691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312E2734-FAB0-42E8-9749-5710BDBB7DA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0B1747E5-B79F-4709-8595-5F5E22E27BA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8EA28C4F-B3A7-4067-AB52-363B3455DAC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8F0F65C1-A25F-4005-8A39-775F560200A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DF7EF871-E44D-42C0-8FA7-F0E84AA81D39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376A30B2-648E-465A-8FC5-FA9693C3CB7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B23B88E4-FB30-4991-8580-D68C639084A9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8C77AA8C-D1D0-4F7F-8280-8D95BE16F75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B5A5418C-22AC-4CE3-AE70-21D4B86149B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B862CE98-2E60-4C69-9759-B265433CA08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10A1DF6A-F60A-4E0F-8864-362D44DA370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48C50201-EF97-4CA9-BBC3-4D543C412039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43AA9549-AE5C-4C8D-8C1A-FC2733FFD02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F2152B87-4117-4C28-8F03-74557F6F65B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B8D616E4-12EA-4743-B6A2-1A9F98E320A8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B297F47B-4563-49BA-9101-F4A5CE0C134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7ECAE7CD-43A2-4E1B-BFD9-B75481C9865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B904DBC5-6139-4F36-B4D3-33C907F0973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A9A96244-FEBF-46EC-900C-7CF1E28E9BB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C2838A2F-1701-4A54-AAD9-69F9B6231B2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F3B2AA98-AF01-4FE6-8B68-C8D49890530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70282B77-56C2-414E-8D33-8FB3B84441F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AB14EFAF-4197-42B1-B4C5-2FC5F376482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10A84634-BA43-44EE-B8AA-93B69D86092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C6239835-D602-4D0F-BA51-D78C55BDEAC4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95E8307D-DC29-4A5A-B20B-AC39B918FA31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8D43ED5F-1E6B-4F45-B164-71E95166140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6190657B-1498-4C45-A284-304883FCE0C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B099A73C-3212-4947-B26C-6951801771D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11872DE9-AF37-40E1-987C-9E0352FD2D6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498E55AF-42D1-4DCF-826B-F0DFD0DEFE78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5E8C7E11-E255-41EE-8742-841A980F1BB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A5CEA5EE-8AEB-4C31-B05D-9D7768278A78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2B8657E7-B422-4C9F-8566-5E5C2FD1052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E0AA447C-407A-4DD2-BE50-5A1D08CD8004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C9527E10-138A-431D-8643-494CF3AA316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A033DFC8-4A10-40C5-9CF3-7A9905E5571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1291E66C-F638-4E21-8343-B808E49C757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B22EA5FF-71B6-45E6-80E0-7C42025FFBB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ED0ED185-3E2B-4E4F-8AAB-AEAB4DA842C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9CB42128-0F7E-4653-8A6E-5543A9D16A19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C25DAE92-B81F-4591-8B7B-4105E7C28C4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DA1D6B86-CBB8-4969-A6DE-803F9AF3F69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DFF484C7-A180-4F89-BF52-0851E9B86C3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A2B54255-4E64-4162-B9D7-5E51DCB29BF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37FFA48A-33D2-4A6E-8AAE-2BB850DDFC4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40ECEEFE-348E-4951-9C3E-7B45FE279CA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4C609519-E5BE-46BA-90BC-4AD1C049F9F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D6295930-061B-4590-922E-9EFB05C1B59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B489E00E-D5AF-4408-BFAB-A682DDF8EEB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B15C5609-5FF6-4FCB-B9C5-B5AAAD82F3D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13CCFB4E-DDDA-4042-91B9-01EE37740C2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0DDBF997-98C0-46A2-BF2F-D70D1B5D0ED1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14557F8D-9F67-4369-ABF7-50E08E0C168D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4D715ACC-5852-4797-A155-A2A7B8EEBB8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CF9B17CC-3C68-47E5-B4C4-30252A1533C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90256CD3-E5C6-4E30-B6EE-349BEEF8986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93262BB3-1476-4379-AEB2-DBB9A2A4771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0B9144AB-BDFF-468D-AB38-E0239EDC4FD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0A5C826B-5651-4C86-9F82-F5F6F28FB05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7FE5881D-470E-4544-8193-62356082F32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A20177A2-4649-4447-B6D0-D746F5590B9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98A12BE5-CFD7-42A6-8EC2-16E290A38B9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84083338-0C83-4032-A48F-DFBABDE2041D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482BA4A6-D11C-4A18-A415-0B8D8D3C2ED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ECC31C40-72E3-431C-9602-99AE180285B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39A8BA47-EF82-4519-BF86-0EF0F9D0853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488BDFD1-7540-43CB-9192-3B45E96589D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6A8919EB-C5EB-4323-A478-3887A3A666D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81DF8104-085D-4BEB-B941-96D3F9B239F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B0280F1B-BA98-4853-93A2-5FC0283386E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A7C1FE1B-C07B-407F-BDB4-0F8C2606026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60E91FF3-8EC6-4263-BC92-9B34224C9AB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0B1BC2DB-3F60-4B4F-9AE3-55A811396A1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FDEFB98E-6095-4C88-94BE-6139F507B98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2E2FFFE7-B7D6-4DF4-AC18-F1BB006D23DD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ADB267B3-FF70-4BB6-8900-372578067F7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C2821942-08E8-4E38-8010-6C678C582D4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FA64483A-3F06-48C4-8137-C6BD0CEDF935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A9F76C17-3716-4A95-A84C-FE28F8B00B51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DDF38F8D-AAA4-46F8-B14A-48BF4F8D838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8D820798-0CDE-4FEC-A5B4-5BD12897D99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2CEEB485-6AAC-4A33-ABBD-7D15762CA92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AE240917-9441-4F35-A2A9-670C8047913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3DE39667-E140-48DC-A6A7-949431CAE4B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2E92B3AF-DDDA-459F-A40B-0974F147086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A57FDE4C-9BD4-4A93-8945-4B271F36321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6C10A540-FF0C-44A6-91F9-849E83103A7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897B374E-4273-42DE-8EBF-9F68F23B329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0C6CDADE-2941-4317-8FF0-9FECC4C1DFF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CC127D0B-9B4A-486F-A7C5-1B19DB9326E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3F3FE131-F98B-482A-9733-0DD9DEDAA08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2522A68E-4D96-4AFE-A60D-D23F74DF254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3BA7D76A-8D35-427C-A842-01900D1EF1A1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DBB83084-ABAD-4D04-9B45-44C084FBCCA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E59DC12F-7CE5-4763-A010-1F432A0F2B9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F946E6B9-E58D-4CDB-9914-9B6A4F676B2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D71BB70B-F872-4B04-AB8E-E17DA5D9549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BD0E58F6-845A-4780-9B59-60B9D3B904E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D970C1B8-090F-40A5-B913-064061083B5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303C68C6-28C7-444A-A96D-24697B03282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E1498D5C-B5FD-47EF-8B0A-2EA0DB9739E6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F3388745-DACC-46DD-82A4-F1FE8215238D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9714CD67-831C-4766-AD01-BD296B969B4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B339282C-B630-4A23-862F-2C64C67747D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F45FCEAE-3217-423C-AF31-5835201DD4F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17CAB98F-5C88-426A-A3D1-1A21CDF2F0E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3375C409-75B6-4A15-A061-1C2BCECB44C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77CFA6D0-DF30-4862-8C9A-6EDAFCD7D1F3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CF657E6B-89C3-4B2E-A8E2-C0F7259F0AE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04AE86A6-71E9-4D99-8AAD-F4D9D1C2DF6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304D3C30-BBC6-4732-8AE5-4871E020A1E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94454149-2E62-4391-A6E2-BD66834E3E8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940031FA-BD6F-4816-9F3F-DF35A81C693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8427D79B-F467-4F2A-93A6-B44F3F9EA99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D066D119-9AFD-4AD6-8E21-C7B0D19FE8F3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C8695F6C-A182-4286-9C25-FBB625ACD13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D0DD8AC8-1463-44FA-8E18-B4E1193A8AD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902CDEAA-4611-4914-ACCD-AFA33E3972A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D4BD490C-C05B-44EE-BE57-B830A91469D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0F83CE85-B47A-453A-84BA-FF7963E19AE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5F32406E-5A1C-429A-9755-338FC49C181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A78DE591-06EF-40EE-A974-887C1A24ECC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6BCF81D6-89BE-410F-B9DD-6C0F9741E85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3704BF54-B3A2-4A5A-833A-60930F528EE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3860D82B-8530-4A2C-A584-E70C6ABC91A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B2428C04-B6DA-4E98-AC81-305961AADBD6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33FC5758-007F-421F-BAD5-DE413EB28B6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23BE88D1-C07A-470D-A298-578C47E64141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F686E4E1-16EE-4D69-8B51-0427979B1DF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DA2FB4B1-D5F1-4439-903B-8D03772EE355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A0F7479B-7A54-43A7-A5DB-9BF6D75EAB26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32B6910A-1DA2-47F9-9318-9D0EF944A28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20D2F008-261C-42A3-B968-89E430E8CAF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6DC537DC-EF6F-4F5D-A53C-69CF2AEF19E6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2AE0DD9E-ED41-4E6C-8441-DF24C8E12693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A188DFB3-FD15-4C4D-8A99-622DAAEAB8E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FB72FB51-33F4-4144-B862-792297E1826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9E743546-A664-460B-8AFD-613D3839E66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8FD84E86-FAB9-4300-BBEF-57B97EB199B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DC7E5BBF-C9A6-4BFB-B8AC-EEF73F72D12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47A9037B-3FD9-4EE7-87C9-F6E28F31568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16ECE7BD-B7F5-42ED-B3C9-3AF44C1404B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C6C8ACD0-E910-41DD-86DF-D6F85F8EC3A3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444F6734-4DF6-40C4-88B2-0B048DFC9245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B2C476AA-2017-4390-87C2-775E0066932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869ACD66-A9BE-4644-B9CD-C189830C8F3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5A6A070B-D4EA-44C4-BD20-3EB24A5446F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A09ED358-5291-4D8F-9466-930228919F8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s\c\cm8\NS\EHV-SUBSTATIONS-B\EVA-SUBSTATION-PACKAGE-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ning\d\cwco\CWCOMAR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ntdatacenter\tlcont\Users\DG\AppData\Local\Microsoft\Windows\Temporary%20Internet%20Files\Content.Outlook\S2E86Z62\d\cwco\CWCOMAR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IPU/Civil-Stru/POWER/msh/OPERATING%20JOBS/TL%20TOWERS/66kV%20DC%20TL%20BRUNEI/2%20Pile%20capacity%20Calculation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IPU/Civil-Stru/POWER/msh/OPERATING%20JOBS/TL%20TOWERS/66kV%20DC%20TL%20BRUNEI/2%20Pile%20capacity%20Calculation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UTHRA\T-4035-E-SY-IPGCL\DOC,calc,write-up\MAIN%20PLANT%20TENDER%20WORKINGS\vemagiri%20grid%20earth%20c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Copy%20of%20Battery%20Sizing%20-%20Working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DSLP-Working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lectrical\meena\O2168-E-SY-BIHAR-ARRAH\ACTIVITIES\DOC,CAL,WRITEUP\DES%20CAL\lp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J\HVPNL\Costing\REC-037\REC-037A-Schedu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5101-E-SY(Koldam)\DOC,calc,write-up\Design%20Calculation\Copy%20of%20Battery%20Sizing%20-%20Working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pts\Job%20Directory\O3324-E-NF-Magadi%20soda\Activities\DOC,calc,write-up\DOC,calc,write-up\O3324-E-NF(Kenya)\DOC,calc,write-up\3060-LV%20Cable%20sizin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EANDI\Electrical\Electrical\Design\VTN\O5101-E-SY(Koldam)\DOC,calc,write-up\Design%20Calculation\DSLP%20Calculatio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rpn\HVPNL-REC-042-A-Nilokheri\Nilokheri-Schedule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Copy%20of%20Battery%20Sizing%20-%20Working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DSLP-Working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O6012-E-OS\PGCIL-MYSORE\doc,%20cal\DSLP%20Calculations-my%20R.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My%20Sun\MPEB\T662-1\T662%20Wt-Vol-Annex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-%20(JINDAL%20REMOTE%20SS)\DOC%20CAL%20WRITEUP\Calculations\Coal%20mine%20Lightning%20protn%20REV-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btn\O5062-E-OS%20(JINDAL-RAIGARH)\220kV%20Proposals\BOM%20(Proposal%202)\O5062-E-SY-%20(JINDAL%20REMOTE%20SS)\DOC%20CAL%20WRITEUP\Calculations\Coal%20mine%20Lightning%20protn%20REV-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PTS\NTPC%20LOHARI\Schedules\Attachment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Scope_Definition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HP\AppData\Local\Microsoft\Windows\INetCache\Content.Outlook\HFX3U0S0\GTTPL\Drawings%20(FDN)\Tower%20Weights%20-%20GTTPL%20400kV_WZ-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nthilmani\D\0405pms\03.Performance\02.Jun04\01.PMS\WC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%20(JINDAL%20MAIN%20PLANT)\DOC,calc,write-up\400KV\Cable%20Schedule\Jindal-Control%20Cable%20Sch-%20400KV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CONTRACT/ES/BOOM%20Projects/RRVPNL%20BOOT/GMR/Cost%20working/Working-October/user/singaiah/KILN%20PIER/footing%20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jp\FIN\FIN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emplate_OS%20analysis-(New)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SUN\MPEB\T701\My%20Sun\MPEB\T662-1\T662%20Wt-Vol-Annex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RP%20PC%20AFFECTIONATELY/INVOICES%20&amp;%20bills/Erection%20PV%20Final/A1/Erection%20PV%20Bill%20A1%20Bill%202NDi_corrected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andI\bpp\Standardisation\scf\Scf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planning\LOCALS~1\Temp\DOCUME~1\ADMINI~1\LOCALS~1\Temp\notesBAAA25\Balance%20Works%20Programe%20JSL%20Meeting%2030-04-10\My%20Documents\1-PMP\AOP%20Revenue%20L3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UTHRA\O4056-E-SY%20-BAHARDURGARH\DOC,calc,write-up\BENDING%20STRESS%20CALCULATION%20FOR%20220KV%20SYSTEM%2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ir\e$\e\MANPOWER\Kunda%20Deshmukh's%20Data%20Set%20as%20on%2031%2012%202004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4091-E-SY(Kahalgaon-ST-II)\DOC,calc,write-up\400\400KV%20short%20circuit%20force%20calculation-Quad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3\01.1314%20PMS\03.Budget%202013-14\01%20Revenue\00a%20PT&amp;D(Domestic)_13-14%20050613%20Final%20Job%20wise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GCIL-Pugalur-Sch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BGTL/Meeting/Meeting%20BGCL%2017-6-19/BGCL%20DPR%20With%20Visual%20Chart%2024-6-2019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WINDOWS\TEMP\FORM6&amp;7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KEC/Rajasthan%20projects/TA-123/Progress%20and%20Visual%20Chart/Internal%20Progress/TA123_DPR_BSTL_14.10.23%20(1)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/OBTL/DPR%20OCBTL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OTL%20FILES\SCB\MAR'16\VKTL%20SCB-Nov'14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mal\c\1Jitendra\WB\strplnf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dhakar\kshirsagar\ELEC\SC%20Comparison\sc%20copm%203_3_3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iyer\My%20Documents\My%20Documents\Reports%202001-02\Conversion%20Cost\Nasik%20Factory%20Conversion%20Cost\Provision%20for%20Freight%20SIN%20Upto%20Mar'02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atam\E\SanjayK\Tenders\PGCIL\T-838\T838%20Sch%203-5-6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andI\Electrical\Electrical\Krv\T2328-E-BE-DMRC\T1399-E-SY-CPCL\Battery\BATR0003al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JOB%20DIRECTORY\TENDER\T3223-E-SY-Balco\BalcoREVE6603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CGIL-Pugalur-Sch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7705E58\Balance%20quantity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rshag\Harsha\2001-02\Tax%20Audit%2001-02\Harsha\2000-01\Tax%20Audit-Final\Tax%20Audit-Annexures\Nashik%20Div%202%20&amp;%205%20-%20Annex-2000-0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kesh%20Singh/Desktop/Tower%20Schedule%20%20132%20kV%20seoni%20-%20Nainpur%20DCDS%20complete%20NEW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MNS\ISHURDI\Final%20docs%20for%20review\DELIVERABLES\final%20battery\Battery%20size\modifiedbattery%20size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RECON%20AS%20ON%2030.06.05\releases\released-S4(04-05)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LECT\Calculation\Battery%20&amp;%20Battery%20charger\REV%20R1\potablwater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bhate\D\Harsha\2000-01\Tax%20Audit-Final\Tax%20Audit-Annexures\Nashik%20Div%202%20&amp;%205%20-%20Annex-2000-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neptune\RECON%20AS%20ON%2030.06.05\releases\released-S4(04-05)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user\singaiah\KILN%20PIER\footing%201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dell/Desktop/WPR/HOJAI%20SECTION/HOJAI%20SECTION%20-UPDATED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01-SCOPE.xlsm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BHANDUP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ln\C\Documents%20and%20Settings\ECCCNRO\Local%20Settings\Temporary%20Internet%20Files\Content.IE5\D9QB049M\Share\SMC\SMC-09\DLRO-%20Dec%202003.xls" TargetMode="External"/></Relationships>
</file>

<file path=xl/externalLinks/_rels/externalLink7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prsr_kecrpg_com/Documents/TA-419,%20Sikar%20II%20-%20Narela/002,%20Planning/001,%20DPR/004,%20Jul-24/TA-419,%20DPR_765%20KV%20DC%20Sikar%20II%20-%20Narela%20TL02_21.07.2024.xlsx" TargetMode="External"/><Relationship Id="rId1" Type="http://schemas.openxmlformats.org/officeDocument/2006/relationships/externalLinkPath" Target="/Users/prsr/OneDrive%20-%20RPG%20Enterprises/TA-419,%20Sikar%20II%20-%20Narela/002,%20Planning/001,%20DPR/004,%20Jul-24/TA-419,%20DPR_765%20KV%20DC%20Sikar%20II%20-%20Narela%20TL02_21.07.2024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b\E\VHB%20Reports\Major%20P&amp;M%20Deployment-Regionwise-for%20Daily%20Check%20List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7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0.05.2025.xlsx" TargetMode="External"/><Relationship Id="rId1" Type="http://schemas.openxmlformats.org/officeDocument/2006/relationships/externalLinkPath" Target="/personal/kumarsan50_kecrpg_com/Documents/Miscellaneous/Sourabh%20Das/TA413-PBNTL-10.05.2025.xlsx" TargetMode="External"/></Relationships>
</file>

<file path=xl/externalLinks/_rels/externalLink8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6.10.2025.xlsx" TargetMode="External"/><Relationship Id="rId1" Type="http://schemas.openxmlformats.org/officeDocument/2006/relationships/externalLinkPath" Target="TA413-PBNTL-16.10.2025.xlsx" TargetMode="External"/></Relationships>
</file>

<file path=xl/externalLinks/_rels/externalLink8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OneDrive%20-%20RPG%20Enterprises\KEC_T&amp;D\1.DPR\DPR\TA413-PBNTL-22.10.2025.xlsx" TargetMode="External"/><Relationship Id="rId1" Type="http://schemas.openxmlformats.org/officeDocument/2006/relationships/externalLinkPath" Target="file:///D:\OneDrive%20-%20RPG%20Enterprises\KEC_T&amp;D\1.DPR\DPR\TA413-PBNTL-22.10.2025.xlsx" TargetMode="External"/></Relationships>
</file>

<file path=xl/externalLinks/_rels/externalLink8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03.12.2025.xlsx" TargetMode="External"/><Relationship Id="rId1" Type="http://schemas.openxmlformats.org/officeDocument/2006/relationships/externalLinkPath" Target="TA413-PBNTL-03.12.2025.xlsx" TargetMode="External"/></Relationships>
</file>

<file path=xl/externalLinks/_rels/externalLink8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04.01.2026.xlsx" TargetMode="External"/><Relationship Id="rId1" Type="http://schemas.openxmlformats.org/officeDocument/2006/relationships/externalLinkPath" Target="TA413-PBNTL-04.01.2026.xlsx" TargetMode="External"/></Relationships>
</file>

<file path=xl/externalLinks/_rels/externalLink8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1.01.2026.xlsx" TargetMode="External"/><Relationship Id="rId1" Type="http://schemas.openxmlformats.org/officeDocument/2006/relationships/externalLinkPath" Target="TA413-PBNTL-11.01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 (B)"/>
      <sheetName val="PACK (D)"/>
      <sheetName val=" PACK (C)"/>
      <sheetName val=" PACK (A)"/>
      <sheetName val="S_1"/>
      <sheetName val="List"/>
      <sheetName val="A1-Continuous"/>
      <sheetName val="drg"/>
      <sheetName val="PACK_(B)2"/>
      <sheetName val="PACK_(D)2"/>
      <sheetName val="_PACK_(C)2"/>
      <sheetName val="_PACK_(A)2"/>
      <sheetName val="PACK_(B)1"/>
      <sheetName val="PACK_(D)1"/>
      <sheetName val="_PACK_(C)1"/>
      <sheetName val="_PACK_(A)1"/>
      <sheetName val="PACK_(B)"/>
      <sheetName val="PACK_(D)"/>
      <sheetName val="_PACK_(C)"/>
      <sheetName val="_PACK_(A)"/>
      <sheetName val="Over All (3)"/>
      <sheetName val="SPT vs PHI"/>
      <sheetName val="Report"/>
      <sheetName val="Sheet1"/>
      <sheetName val="PACK_(B)4"/>
      <sheetName val="PACK_(D)4"/>
      <sheetName val="_PACK_(C)4"/>
      <sheetName val="_PACK_(A)4"/>
      <sheetName val="PACK_(B)3"/>
      <sheetName val="PACK_(D)3"/>
      <sheetName val="_PACK_(C)3"/>
      <sheetName val="_PACK_(A)3"/>
      <sheetName val="BQMPALOC"/>
      <sheetName val="CASHFLOWS"/>
      <sheetName val="PACK_B_"/>
      <sheetName val="BREAKUP OF OIL"/>
      <sheetName val="PACK_(B)5"/>
      <sheetName val="PACK_(D)5"/>
      <sheetName val="_PACK_(C)5"/>
      <sheetName val="_PACK_(A)5"/>
      <sheetName val="Over_All_(3)"/>
      <sheetName val="SPT_vs_PHI"/>
      <sheetName val="BREAKUP_OF_OIL"/>
      <sheetName val="02"/>
      <sheetName val="03"/>
      <sheetName val="04"/>
      <sheetName val="05"/>
      <sheetName val="PACK_(B)6"/>
      <sheetName val="PACK_(D)6"/>
      <sheetName val="_PACK_(C)6"/>
      <sheetName val="_PACK_(A)6"/>
      <sheetName val="Sheet3"/>
      <sheetName val="Sheet2"/>
      <sheetName val="code"/>
      <sheetName val="Basis"/>
      <sheetName val="TABLES"/>
      <sheetName val="PACK _B_"/>
      <sheetName val="EVA-SUBSTATION-PACKAGE-B"/>
      <sheetName val="1"/>
      <sheetName val="Synopsis "/>
      <sheetName val="Tractor"/>
      <sheetName val="SUM-OBTL"/>
      <sheetName val="CASH-FLOW"/>
      <sheetName val="5"/>
      <sheetName val="6"/>
      <sheetName val="Elect."/>
      <sheetName val="CLAY"/>
      <sheetName val="LP"/>
      <sheetName val="PACK_(B)20"/>
      <sheetName val="PACK_(D)20"/>
      <sheetName val="_PACK_(C)20"/>
      <sheetName val="_PACK_(A)20"/>
      <sheetName val="Over_All_(3)14"/>
      <sheetName val="SPT_vs_PHI14"/>
      <sheetName val="BREAKUP_OF_OIL14"/>
      <sheetName val="Synopsis_13"/>
      <sheetName val="PACK__B_13"/>
      <sheetName val="Elect_7"/>
      <sheetName val="PACK_(B)7"/>
      <sheetName val="PACK_(D)7"/>
      <sheetName val="_PACK_(C)7"/>
      <sheetName val="_PACK_(A)7"/>
      <sheetName val="Over_All_(3)1"/>
      <sheetName val="SPT_vs_PHI1"/>
      <sheetName val="BREAKUP_OF_OIL1"/>
      <sheetName val="Synopsis_"/>
      <sheetName val="PACK__B_"/>
      <sheetName val="PACK_(B)8"/>
      <sheetName val="PACK_(D)8"/>
      <sheetName val="_PACK_(C)8"/>
      <sheetName val="_PACK_(A)8"/>
      <sheetName val="Over_All_(3)2"/>
      <sheetName val="SPT_vs_PHI2"/>
      <sheetName val="BREAKUP_OF_OIL2"/>
      <sheetName val="Synopsis_1"/>
      <sheetName val="PACK__B_1"/>
      <sheetName val="PACK_(B)9"/>
      <sheetName val="PACK_(D)9"/>
      <sheetName val="_PACK_(C)9"/>
      <sheetName val="_PACK_(A)9"/>
      <sheetName val="Over_All_(3)3"/>
      <sheetName val="SPT_vs_PHI3"/>
      <sheetName val="BREAKUP_OF_OIL3"/>
      <sheetName val="Synopsis_2"/>
      <sheetName val="PACK__B_2"/>
      <sheetName val="PACK_(B)10"/>
      <sheetName val="PACK_(D)10"/>
      <sheetName val="_PACK_(C)10"/>
      <sheetName val="_PACK_(A)10"/>
      <sheetName val="Over_All_(3)4"/>
      <sheetName val="SPT_vs_PHI4"/>
      <sheetName val="BREAKUP_OF_OIL4"/>
      <sheetName val="Synopsis_3"/>
      <sheetName val="PACK__B_3"/>
      <sheetName val="PACK_(B)11"/>
      <sheetName val="PACK_(D)11"/>
      <sheetName val="_PACK_(C)11"/>
      <sheetName val="_PACK_(A)11"/>
      <sheetName val="Over_All_(3)5"/>
      <sheetName val="SPT_vs_PHI5"/>
      <sheetName val="BREAKUP_OF_OIL5"/>
      <sheetName val="Synopsis_4"/>
      <sheetName val="PACK__B_4"/>
      <sheetName val="PACK_(B)16"/>
      <sheetName val="PACK_(D)16"/>
      <sheetName val="_PACK_(C)16"/>
      <sheetName val="_PACK_(A)16"/>
      <sheetName val="Over_All_(3)10"/>
      <sheetName val="SPT_vs_PHI10"/>
      <sheetName val="BREAKUP_OF_OIL10"/>
      <sheetName val="Synopsis_9"/>
      <sheetName val="PACK__B_9"/>
      <sheetName val="PACK_(B)12"/>
      <sheetName val="PACK_(D)12"/>
      <sheetName val="_PACK_(C)12"/>
      <sheetName val="_PACK_(A)12"/>
      <sheetName val="Over_All_(3)6"/>
      <sheetName val="SPT_vs_PHI6"/>
      <sheetName val="BREAKUP_OF_OIL6"/>
      <sheetName val="Synopsis_5"/>
      <sheetName val="PACK__B_5"/>
      <sheetName val="Elect_3"/>
      <sheetName val="PACK_(B)14"/>
      <sheetName val="PACK_(D)14"/>
      <sheetName val="_PACK_(C)14"/>
      <sheetName val="_PACK_(A)14"/>
      <sheetName val="Over_All_(3)8"/>
      <sheetName val="SPT_vs_PHI8"/>
      <sheetName val="BREAKUP_OF_OIL8"/>
      <sheetName val="Synopsis_7"/>
      <sheetName val="PACK__B_7"/>
      <sheetName val="Elect_1"/>
      <sheetName val="PACK_(B)13"/>
      <sheetName val="PACK_(D)13"/>
      <sheetName val="_PACK_(C)13"/>
      <sheetName val="_PACK_(A)13"/>
      <sheetName val="Over_All_(3)7"/>
      <sheetName val="SPT_vs_PHI7"/>
      <sheetName val="BREAKUP_OF_OIL7"/>
      <sheetName val="Synopsis_6"/>
      <sheetName val="PACK__B_6"/>
      <sheetName val="Elect_"/>
      <sheetName val="PACK_(B)15"/>
      <sheetName val="PACK_(D)15"/>
      <sheetName val="_PACK_(C)15"/>
      <sheetName val="_PACK_(A)15"/>
      <sheetName val="Over_All_(3)9"/>
      <sheetName val="SPT_vs_PHI9"/>
      <sheetName val="BREAKUP_OF_OIL9"/>
      <sheetName val="Synopsis_8"/>
      <sheetName val="PACK__B_8"/>
      <sheetName val="Elect_2"/>
      <sheetName val="PACK_(B)17"/>
      <sheetName val="PACK_(D)17"/>
      <sheetName val="_PACK_(C)17"/>
      <sheetName val="_PACK_(A)17"/>
      <sheetName val="Over_All_(3)11"/>
      <sheetName val="SPT_vs_PHI11"/>
      <sheetName val="BREAKUP_OF_OIL11"/>
      <sheetName val="Synopsis_10"/>
      <sheetName val="PACK__B_10"/>
      <sheetName val="Elect_4"/>
      <sheetName val="PACK_(B)18"/>
      <sheetName val="PACK_(D)18"/>
      <sheetName val="_PACK_(C)18"/>
      <sheetName val="_PACK_(A)18"/>
      <sheetName val="Over_All_(3)12"/>
      <sheetName val="SPT_vs_PHI12"/>
      <sheetName val="BREAKUP_OF_OIL12"/>
      <sheetName val="Synopsis_11"/>
      <sheetName val="PACK__B_11"/>
      <sheetName val="Elect_5"/>
      <sheetName val="PACK_(B)19"/>
      <sheetName val="PACK_(D)19"/>
      <sheetName val="_PACK_(C)19"/>
      <sheetName val="_PACK_(A)19"/>
      <sheetName val="Over_All_(3)13"/>
      <sheetName val="SPT_vs_PHI13"/>
      <sheetName val="BREAKUP_OF_OIL13"/>
      <sheetName val="Synopsis_12"/>
      <sheetName val="PACK__B_12"/>
      <sheetName val="Elect_6"/>
      <sheetName val="PACK_(B)21"/>
      <sheetName val="PACK_(D)21"/>
      <sheetName val="_PACK_(C)21"/>
      <sheetName val="_PACK_(A)21"/>
      <sheetName val="Over_All_(3)15"/>
      <sheetName val="SPT_vs_PHI15"/>
      <sheetName val="BREAKUP_OF_OIL15"/>
      <sheetName val="Synopsis_14"/>
      <sheetName val="PACK__B_14"/>
      <sheetName val="Elect_8"/>
      <sheetName val="PACK_(B)22"/>
      <sheetName val="PACK_(D)22"/>
      <sheetName val="_PACK_(C)22"/>
      <sheetName val="_PACK_(A)22"/>
      <sheetName val="Over_All_(3)16"/>
      <sheetName val="SPT_vs_PHI16"/>
      <sheetName val="BREAKUP_OF_OIL16"/>
      <sheetName val="Synopsis_15"/>
      <sheetName val="PACK__B_15"/>
      <sheetName val="Elect_9"/>
      <sheetName val="Load Details(B1)"/>
      <sheetName val="bs BP 04 SA"/>
      <sheetName val="Basic Rate"/>
      <sheetName val="INFLUENCES ON GM"/>
      <sheetName val="acevsSp (ABC)"/>
      <sheetName val="Coalmine"/>
      <sheetName val="Anex-1 Con Load"/>
      <sheetName val="Sch-1(Option-I)"/>
      <sheetName val="SECONDARY DESIGN"/>
      <sheetName val="ANALYSIS"/>
      <sheetName val="Form_E6"/>
      <sheetName val="E8"/>
      <sheetName val="E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  <sheetName val="PACK_(B)1"/>
      <sheetName val="PACK_(B)4"/>
      <sheetName val="PACK_(B)2"/>
      <sheetName val="PACK_(B)3"/>
      <sheetName val="PACK_(B)5"/>
      <sheetName val="OPGW Qty. - 230 kV"/>
      <sheetName val="CASH-FLOW"/>
      <sheetName val="Executive Summary -Thermal"/>
      <sheetName val="Stationwise Thermal &amp; Hydel Gen"/>
      <sheetName val="TWELVE"/>
      <sheetName val="SECQ1"/>
      <sheetName val="Scheme Area Details_Block__ C2"/>
      <sheetName val="New33KVSS_E3"/>
      <sheetName val="Prop aug of Ex 33KVSS_E3a"/>
      <sheetName val="Valve Cl"/>
      <sheetName val="CODE-STR"/>
      <sheetName val="FLUID_INFO"/>
      <sheetName val="REVENUES &amp; BS"/>
      <sheetName val=" E2 Shop sub st "/>
      <sheetName val=" Ar &amp; St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25.10.16black"/>
      <sheetName val="DATA"/>
      <sheetName val="CAL"/>
      <sheetName val="CWCOMAR03"/>
      <sheetName val="S|KD"/>
      <sheetName val="Selection list"/>
      <sheetName val="PRECAST lightconc-II"/>
      <sheetName val="Vendor Wise"/>
      <sheetName val="Line Wise"/>
      <sheetName val="Overall Plan-Project"/>
      <sheetName val="Code"/>
      <sheetName val="TABLES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25_10_16black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25_10_16black1"/>
      <sheetName val="Selection_list"/>
      <sheetName val="PRECAST_lightconc-II"/>
      <sheetName val="Vendor_Wise"/>
      <sheetName val="Line_Wise"/>
      <sheetName val="Overall_Plan-Project"/>
      <sheetName val="CASH-FLOW"/>
      <sheetName val="Global factors"/>
      <sheetName val="grid"/>
      <sheetName val="SHEET6"/>
      <sheetName val="Rate Analysis"/>
      <sheetName val="sag-ten"/>
      <sheetName val="det_est"/>
      <sheetName val="MIS May-21"/>
      <sheetName val="SCHEDULE-3B"/>
      <sheetName val="#REF"/>
      <sheetName val="CP_FEB_0318"/>
      <sheetName val="CWCO_FEB_0318"/>
      <sheetName val="OH_FEB_0318"/>
      <sheetName val="MAT_FEB_0318"/>
      <sheetName val="P&amp;M_AFA18"/>
      <sheetName val="P&amp;M_DEPN18"/>
      <sheetName val="LAB_FEB'0318"/>
      <sheetName val="SC_Cost_FEB_0318"/>
      <sheetName val="FEB03_LEDGER18"/>
      <sheetName val="FEB03_LEDGER_(2)18"/>
      <sheetName val="JAN_03_LEDGER_(2)18"/>
      <sheetName val="CP_distribution_for_CEMA18"/>
      <sheetName val="CP_MAR_0318"/>
      <sheetName val="CWCO_MAR_0318"/>
      <sheetName val="MAR03_LEDGER18"/>
      <sheetName val="MAR03_LEDGER_(2)18"/>
      <sheetName val="25_10_16black15"/>
      <sheetName val="Selection_list14"/>
      <sheetName val="PRECAST_lightconc-II14"/>
      <sheetName val="Vendor_Wise14"/>
      <sheetName val="Line_Wise14"/>
      <sheetName val="Overall_Plan-Project14"/>
      <sheetName val="Global_factors13"/>
      <sheetName val="Rate_Analysis13"/>
      <sheetName val="CP_FEB_035"/>
      <sheetName val="CWCO_FEB_035"/>
      <sheetName val="OH_FEB_035"/>
      <sheetName val="MAT_FEB_035"/>
      <sheetName val="P&amp;M_AFA5"/>
      <sheetName val="P&amp;M_DEPN5"/>
      <sheetName val="LAB_FEB'035"/>
      <sheetName val="SC_Cost_FEB_035"/>
      <sheetName val="FEB03_LEDGER5"/>
      <sheetName val="FEB03_LEDGER_(2)5"/>
      <sheetName val="JAN_03_LEDGER_(2)5"/>
      <sheetName val="CP_distribution_for_CEMA5"/>
      <sheetName val="CP_MAR_035"/>
      <sheetName val="CWCO_MAR_035"/>
      <sheetName val="MAR03_LEDGER5"/>
      <sheetName val="MAR03_LEDGER_(2)5"/>
      <sheetName val="25_10_16black2"/>
      <sheetName val="Selection_list1"/>
      <sheetName val="PRECAST_lightconc-II1"/>
      <sheetName val="Vendor_Wise1"/>
      <sheetName val="Line_Wise1"/>
      <sheetName val="Overall_Plan-Project1"/>
      <sheetName val="Global_factors"/>
      <sheetName val="Rate_Analysis"/>
      <sheetName val="CP_FEB_036"/>
      <sheetName val="CWCO_FEB_036"/>
      <sheetName val="OH_FEB_036"/>
      <sheetName val="MAT_FEB_036"/>
      <sheetName val="P&amp;M_AFA6"/>
      <sheetName val="P&amp;M_DEPN6"/>
      <sheetName val="LAB_FEB'036"/>
      <sheetName val="SC_Cost_FEB_036"/>
      <sheetName val="FEB03_LEDGER6"/>
      <sheetName val="FEB03_LEDGER_(2)6"/>
      <sheetName val="JAN_03_LEDGER_(2)6"/>
      <sheetName val="CP_distribution_for_CEMA6"/>
      <sheetName val="CP_MAR_036"/>
      <sheetName val="CWCO_MAR_036"/>
      <sheetName val="MAR03_LEDGER6"/>
      <sheetName val="MAR03_LEDGER_(2)6"/>
      <sheetName val="25_10_16black3"/>
      <sheetName val="Selection_list2"/>
      <sheetName val="PRECAST_lightconc-II2"/>
      <sheetName val="Vendor_Wise2"/>
      <sheetName val="Line_Wise2"/>
      <sheetName val="Overall_Plan-Project2"/>
      <sheetName val="Global_factors1"/>
      <sheetName val="Rate_Analysis1"/>
      <sheetName val="CP_FEB_037"/>
      <sheetName val="CWCO_FEB_037"/>
      <sheetName val="OH_FEB_037"/>
      <sheetName val="MAT_FEB_037"/>
      <sheetName val="P&amp;M_AFA7"/>
      <sheetName val="P&amp;M_DEPN7"/>
      <sheetName val="LAB_FEB'037"/>
      <sheetName val="SC_Cost_FEB_037"/>
      <sheetName val="FEB03_LEDGER7"/>
      <sheetName val="FEB03_LEDGER_(2)7"/>
      <sheetName val="JAN_03_LEDGER_(2)7"/>
      <sheetName val="CP_distribution_for_CEMA7"/>
      <sheetName val="CP_MAR_037"/>
      <sheetName val="CWCO_MAR_037"/>
      <sheetName val="MAR03_LEDGER7"/>
      <sheetName val="MAR03_LEDGER_(2)7"/>
      <sheetName val="25_10_16black4"/>
      <sheetName val="Selection_list3"/>
      <sheetName val="PRECAST_lightconc-II3"/>
      <sheetName val="Vendor_Wise3"/>
      <sheetName val="Line_Wise3"/>
      <sheetName val="Overall_Plan-Project3"/>
      <sheetName val="Global_factors2"/>
      <sheetName val="Rate_Analysis2"/>
      <sheetName val="CP_FEB_038"/>
      <sheetName val="CWCO_FEB_038"/>
      <sheetName val="OH_FEB_038"/>
      <sheetName val="MAT_FEB_038"/>
      <sheetName val="P&amp;M_AFA8"/>
      <sheetName val="P&amp;M_DEPN8"/>
      <sheetName val="LAB_FEB'038"/>
      <sheetName val="SC_Cost_FEB_038"/>
      <sheetName val="FEB03_LEDGER8"/>
      <sheetName val="FEB03_LEDGER_(2)8"/>
      <sheetName val="JAN_03_LEDGER_(2)8"/>
      <sheetName val="CP_distribution_for_CEMA8"/>
      <sheetName val="CP_MAR_038"/>
      <sheetName val="CWCO_MAR_038"/>
      <sheetName val="MAR03_LEDGER8"/>
      <sheetName val="MAR03_LEDGER_(2)8"/>
      <sheetName val="25_10_16black5"/>
      <sheetName val="Selection_list4"/>
      <sheetName val="PRECAST_lightconc-II4"/>
      <sheetName val="Vendor_Wise4"/>
      <sheetName val="Line_Wise4"/>
      <sheetName val="Overall_Plan-Project4"/>
      <sheetName val="Global_factors3"/>
      <sheetName val="Rate_Analysis3"/>
      <sheetName val="CP_FEB_039"/>
      <sheetName val="CWCO_FEB_039"/>
      <sheetName val="OH_FEB_039"/>
      <sheetName val="MAT_FEB_039"/>
      <sheetName val="P&amp;M_AFA9"/>
      <sheetName val="P&amp;M_DEPN9"/>
      <sheetName val="LAB_FEB'039"/>
      <sheetName val="SC_Cost_FEB_039"/>
      <sheetName val="FEB03_LEDGER9"/>
      <sheetName val="FEB03_LEDGER_(2)9"/>
      <sheetName val="JAN_03_LEDGER_(2)9"/>
      <sheetName val="CP_distribution_for_CEMA9"/>
      <sheetName val="CP_MAR_039"/>
      <sheetName val="CWCO_MAR_039"/>
      <sheetName val="MAR03_LEDGER9"/>
      <sheetName val="MAR03_LEDGER_(2)9"/>
      <sheetName val="25_10_16black6"/>
      <sheetName val="Selection_list5"/>
      <sheetName val="PRECAST_lightconc-II5"/>
      <sheetName val="Vendor_Wise5"/>
      <sheetName val="Line_Wise5"/>
      <sheetName val="Overall_Plan-Project5"/>
      <sheetName val="Global_factors4"/>
      <sheetName val="Rate_Analysis4"/>
      <sheetName val="CP_FEB_0314"/>
      <sheetName val="CWCO_FEB_0314"/>
      <sheetName val="OH_FEB_0314"/>
      <sheetName val="MAT_FEB_0314"/>
      <sheetName val="P&amp;M_AFA14"/>
      <sheetName val="P&amp;M_DEPN14"/>
      <sheetName val="LAB_FEB'0314"/>
      <sheetName val="SC_Cost_FEB_0314"/>
      <sheetName val="FEB03_LEDGER14"/>
      <sheetName val="FEB03_LEDGER_(2)14"/>
      <sheetName val="JAN_03_LEDGER_(2)14"/>
      <sheetName val="CP_distribution_for_CEMA14"/>
      <sheetName val="CP_MAR_0314"/>
      <sheetName val="CWCO_MAR_0314"/>
      <sheetName val="MAR03_LEDGER14"/>
      <sheetName val="MAR03_LEDGER_(2)14"/>
      <sheetName val="25_10_16black11"/>
      <sheetName val="Selection_list10"/>
      <sheetName val="PRECAST_lightconc-II10"/>
      <sheetName val="Vendor_Wise10"/>
      <sheetName val="Line_Wise10"/>
      <sheetName val="Overall_Plan-Project10"/>
      <sheetName val="Global_factors9"/>
      <sheetName val="Rate_Analysis9"/>
      <sheetName val="CP_FEB_0310"/>
      <sheetName val="CWCO_FEB_0310"/>
      <sheetName val="OH_FEB_0310"/>
      <sheetName val="MAT_FEB_0310"/>
      <sheetName val="P&amp;M_AFA10"/>
      <sheetName val="P&amp;M_DEPN10"/>
      <sheetName val="LAB_FEB'0310"/>
      <sheetName val="SC_Cost_FEB_0310"/>
      <sheetName val="FEB03_LEDGER10"/>
      <sheetName val="FEB03_LEDGER_(2)10"/>
      <sheetName val="JAN_03_LEDGER_(2)10"/>
      <sheetName val="CP_distribution_for_CEMA10"/>
      <sheetName val="CP_MAR_0310"/>
      <sheetName val="CWCO_MAR_0310"/>
      <sheetName val="MAR03_LEDGER10"/>
      <sheetName val="MAR03_LEDGER_(2)10"/>
      <sheetName val="25_10_16black7"/>
      <sheetName val="Selection_list6"/>
      <sheetName val="PRECAST_lightconc-II6"/>
      <sheetName val="Vendor_Wise6"/>
      <sheetName val="Line_Wise6"/>
      <sheetName val="Overall_Plan-Project6"/>
      <sheetName val="Global_factors5"/>
      <sheetName val="Rate_Analysis5"/>
      <sheetName val="CP_FEB_0312"/>
      <sheetName val="CWCO_FEB_0312"/>
      <sheetName val="OH_FEB_0312"/>
      <sheetName val="MAT_FEB_0312"/>
      <sheetName val="P&amp;M_AFA12"/>
      <sheetName val="P&amp;M_DEPN12"/>
      <sheetName val="LAB_FEB'0312"/>
      <sheetName val="SC_Cost_FEB_0312"/>
      <sheetName val="FEB03_LEDGER12"/>
      <sheetName val="FEB03_LEDGER_(2)12"/>
      <sheetName val="JAN_03_LEDGER_(2)12"/>
      <sheetName val="CP_distribution_for_CEMA12"/>
      <sheetName val="CP_MAR_0312"/>
      <sheetName val="CWCO_MAR_0312"/>
      <sheetName val="MAR03_LEDGER12"/>
      <sheetName val="MAR03_LEDGER_(2)12"/>
      <sheetName val="25_10_16black9"/>
      <sheetName val="Selection_list8"/>
      <sheetName val="PRECAST_lightconc-II8"/>
      <sheetName val="Vendor_Wise8"/>
      <sheetName val="Line_Wise8"/>
      <sheetName val="Overall_Plan-Project8"/>
      <sheetName val="Global_factors7"/>
      <sheetName val="Rate_Analysis7"/>
      <sheetName val="CP_FEB_0311"/>
      <sheetName val="CWCO_FEB_0311"/>
      <sheetName val="OH_FEB_0311"/>
      <sheetName val="MAT_FEB_0311"/>
      <sheetName val="P&amp;M_AFA11"/>
      <sheetName val="P&amp;M_DEPN11"/>
      <sheetName val="LAB_FEB'0311"/>
      <sheetName val="SC_Cost_FEB_0311"/>
      <sheetName val="FEB03_LEDGER11"/>
      <sheetName val="FEB03_LEDGER_(2)11"/>
      <sheetName val="JAN_03_LEDGER_(2)11"/>
      <sheetName val="CP_distribution_for_CEMA11"/>
      <sheetName val="CP_MAR_0311"/>
      <sheetName val="CWCO_MAR_0311"/>
      <sheetName val="MAR03_LEDGER11"/>
      <sheetName val="MAR03_LEDGER_(2)11"/>
      <sheetName val="25_10_16black8"/>
      <sheetName val="Selection_list7"/>
      <sheetName val="PRECAST_lightconc-II7"/>
      <sheetName val="Vendor_Wise7"/>
      <sheetName val="Line_Wise7"/>
      <sheetName val="Overall_Plan-Project7"/>
      <sheetName val="Global_factors6"/>
      <sheetName val="Rate_Analysis6"/>
      <sheetName val="CP_FEB_0313"/>
      <sheetName val="CWCO_FEB_0313"/>
      <sheetName val="OH_FEB_0313"/>
      <sheetName val="MAT_FEB_0313"/>
      <sheetName val="P&amp;M_AFA13"/>
      <sheetName val="P&amp;M_DEPN13"/>
      <sheetName val="LAB_FEB'0313"/>
      <sheetName val="SC_Cost_FEB_0313"/>
      <sheetName val="FEB03_LEDGER13"/>
      <sheetName val="FEB03_LEDGER_(2)13"/>
      <sheetName val="JAN_03_LEDGER_(2)13"/>
      <sheetName val="CP_distribution_for_CEMA13"/>
      <sheetName val="CP_MAR_0313"/>
      <sheetName val="CWCO_MAR_0313"/>
      <sheetName val="MAR03_LEDGER13"/>
      <sheetName val="MAR03_LEDGER_(2)13"/>
      <sheetName val="25_10_16black10"/>
      <sheetName val="Selection_list9"/>
      <sheetName val="PRECAST_lightconc-II9"/>
      <sheetName val="Vendor_Wise9"/>
      <sheetName val="Line_Wise9"/>
      <sheetName val="Overall_Plan-Project9"/>
      <sheetName val="Global_factors8"/>
      <sheetName val="Rate_Analysis8"/>
      <sheetName val="CP_FEB_0315"/>
      <sheetName val="CWCO_FEB_0315"/>
      <sheetName val="OH_FEB_0315"/>
      <sheetName val="MAT_FEB_0315"/>
      <sheetName val="P&amp;M_AFA15"/>
      <sheetName val="P&amp;M_DEPN15"/>
      <sheetName val="LAB_FEB'0315"/>
      <sheetName val="SC_Cost_FEB_0315"/>
      <sheetName val="FEB03_LEDGER15"/>
      <sheetName val="FEB03_LEDGER_(2)15"/>
      <sheetName val="JAN_03_LEDGER_(2)15"/>
      <sheetName val="CP_distribution_for_CEMA15"/>
      <sheetName val="CP_MAR_0315"/>
      <sheetName val="CWCO_MAR_0315"/>
      <sheetName val="MAR03_LEDGER15"/>
      <sheetName val="MAR03_LEDGER_(2)15"/>
      <sheetName val="25_10_16black12"/>
      <sheetName val="Selection_list11"/>
      <sheetName val="PRECAST_lightconc-II11"/>
      <sheetName val="Vendor_Wise11"/>
      <sheetName val="Line_Wise11"/>
      <sheetName val="Overall_Plan-Project11"/>
      <sheetName val="Global_factors10"/>
      <sheetName val="Rate_Analysis10"/>
      <sheetName val="CP_FEB_0316"/>
      <sheetName val="CWCO_FEB_0316"/>
      <sheetName val="OH_FEB_0316"/>
      <sheetName val="MAT_FEB_0316"/>
      <sheetName val="P&amp;M_AFA16"/>
      <sheetName val="P&amp;M_DEPN16"/>
      <sheetName val="LAB_FEB'0316"/>
      <sheetName val="SC_Cost_FEB_0316"/>
      <sheetName val="FEB03_LEDGER16"/>
      <sheetName val="FEB03_LEDGER_(2)16"/>
      <sheetName val="JAN_03_LEDGER_(2)16"/>
      <sheetName val="CP_distribution_for_CEMA16"/>
      <sheetName val="CP_MAR_0316"/>
      <sheetName val="CWCO_MAR_0316"/>
      <sheetName val="MAR03_LEDGER16"/>
      <sheetName val="MAR03_LEDGER_(2)16"/>
      <sheetName val="25_10_16black13"/>
      <sheetName val="Selection_list12"/>
      <sheetName val="PRECAST_lightconc-II12"/>
      <sheetName val="Vendor_Wise12"/>
      <sheetName val="Line_Wise12"/>
      <sheetName val="Overall_Plan-Project12"/>
      <sheetName val="Global_factors11"/>
      <sheetName val="Rate_Analysis11"/>
      <sheetName val="CP_FEB_0317"/>
      <sheetName val="CWCO_FEB_0317"/>
      <sheetName val="OH_FEB_0317"/>
      <sheetName val="MAT_FEB_0317"/>
      <sheetName val="P&amp;M_AFA17"/>
      <sheetName val="P&amp;M_DEPN17"/>
      <sheetName val="LAB_FEB'0317"/>
      <sheetName val="SC_Cost_FEB_0317"/>
      <sheetName val="FEB03_LEDGER17"/>
      <sheetName val="FEB03_LEDGER_(2)17"/>
      <sheetName val="JAN_03_LEDGER_(2)17"/>
      <sheetName val="CP_distribution_for_CEMA17"/>
      <sheetName val="CP_MAR_0317"/>
      <sheetName val="CWCO_MAR_0317"/>
      <sheetName val="MAR03_LEDGER17"/>
      <sheetName val="MAR03_LEDGER_(2)17"/>
      <sheetName val="25_10_16black14"/>
      <sheetName val="Selection_list13"/>
      <sheetName val="PRECAST_lightconc-II13"/>
      <sheetName val="Vendor_Wise13"/>
      <sheetName val="Line_Wise13"/>
      <sheetName val="Overall_Plan-Project13"/>
      <sheetName val="Global_factors12"/>
      <sheetName val="Rate_Analysis12"/>
      <sheetName val="CP_FEB_0319"/>
      <sheetName val="CWCO_FEB_0319"/>
      <sheetName val="OH_FEB_0319"/>
      <sheetName val="MAT_FEB_0319"/>
      <sheetName val="P&amp;M_AFA19"/>
      <sheetName val="P&amp;M_DEPN19"/>
      <sheetName val="LAB_FEB'0319"/>
      <sheetName val="SC_Cost_FEB_0319"/>
      <sheetName val="FEB03_LEDGER19"/>
      <sheetName val="FEB03_LEDGER_(2)19"/>
      <sheetName val="JAN_03_LEDGER_(2)19"/>
      <sheetName val="CP_distribution_for_CEMA19"/>
      <sheetName val="CP_MAR_0319"/>
      <sheetName val="CWCO_MAR_0319"/>
      <sheetName val="MAR03_LEDGER19"/>
      <sheetName val="MAR03_LEDGER_(2)19"/>
      <sheetName val="25_10_16black16"/>
      <sheetName val="Selection_list15"/>
      <sheetName val="PRECAST_lightconc-II15"/>
      <sheetName val="Vendor_Wise15"/>
      <sheetName val="Line_Wise15"/>
      <sheetName val="Overall_Plan-Project15"/>
      <sheetName val="Global_factors14"/>
      <sheetName val="Rate_Analysis14"/>
      <sheetName val="CP_FEB_0320"/>
      <sheetName val="CWCO_FEB_0320"/>
      <sheetName val="OH_FEB_0320"/>
      <sheetName val="MAT_FEB_0320"/>
      <sheetName val="P&amp;M_AFA20"/>
      <sheetName val="P&amp;M_DEPN20"/>
      <sheetName val="LAB_FEB'0320"/>
      <sheetName val="SC_Cost_FEB_0320"/>
      <sheetName val="FEB03_LEDGER20"/>
      <sheetName val="FEB03_LEDGER_(2)20"/>
      <sheetName val="JAN_03_LEDGER_(2)20"/>
      <sheetName val="CP_distribution_for_CEMA20"/>
      <sheetName val="CP_MAR_0320"/>
      <sheetName val="CWCO_MAR_0320"/>
      <sheetName val="MAR03_LEDGER20"/>
      <sheetName val="MAR03_LEDGER_(2)20"/>
      <sheetName val="25_10_16black17"/>
      <sheetName val="Selection_list16"/>
      <sheetName val="PRECAST_lightconc-II16"/>
      <sheetName val="Vendor_Wise16"/>
      <sheetName val="Line_Wise16"/>
      <sheetName val="Overall_Plan-Project16"/>
      <sheetName val="Global_factors15"/>
      <sheetName val="Rate_Analysis15"/>
      <sheetName val="A1-Continuous"/>
      <sheetName val="PDT(L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CPI_SPI"/>
      <sheetName val="Over All (1)"/>
      <sheetName val="TABLES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Over_All_(1)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Manpower - IDC 1010"/>
      <sheetName val="AC E-1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d"/>
      <sheetName val="PACK (B)"/>
      <sheetName val="Definitions"/>
      <sheetName val="REVENUES &amp; BS"/>
      <sheetName val="Report"/>
      <sheetName val="STAFFSCHED "/>
      <sheetName val="Code"/>
      <sheetName val="vemagiri grid earth cal"/>
      <sheetName val="CASH-FLOW"/>
      <sheetName val="Wordsdata"/>
      <sheetName val="item"/>
      <sheetName val="REL"/>
      <sheetName val="Sheet1"/>
      <sheetName val="upa"/>
      <sheetName val="AutoOpen Stub Data"/>
      <sheetName val="Design"/>
      <sheetName val="p&amp;m"/>
      <sheetName val="Detail"/>
      <sheetName val="WWR"/>
      <sheetName val="cubes_M20"/>
      <sheetName val="RA-markate"/>
      <sheetName val="CLAY"/>
      <sheetName val="Reco C-4"/>
      <sheetName val="TABLES"/>
      <sheetName val="RATE-ANAY.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concrete"/>
      <sheetName val="PPA Summary"/>
      <sheetName val="RCC,Ret. Wall"/>
      <sheetName val="DETAILED  BOQ"/>
      <sheetName val="P&amp;L"/>
      <sheetName val="FITZ MORT 94"/>
      <sheetName val="Fill this out first..."/>
      <sheetName val="Summary"/>
      <sheetName val="bs BP 04 SA"/>
      <sheetName val="REVENUES_&amp;_BS1"/>
      <sheetName val="STAFFSCHED_1"/>
      <sheetName val="PACK_(B)1"/>
      <sheetName val="REVENUES_&amp;_BS"/>
      <sheetName val="STAFFSCHED_"/>
      <sheetName val="PACK_(B)"/>
      <sheetName val="REVENUES_&amp;_BS2"/>
      <sheetName val="STAFFSCHED_2"/>
      <sheetName val="PACK_(B)2"/>
      <sheetName val="sum-all"/>
      <sheetName val="REVENUES_&amp;_BS3"/>
      <sheetName val="STAFFSCHED_3"/>
      <sheetName val="PACK_(B)3"/>
      <sheetName val="vemagiri_grid_earth_cal"/>
      <sheetName val="Load Details(B2)"/>
      <sheetName val="PACK_(B)4"/>
      <sheetName val="REVENUES_&amp;_BS4"/>
      <sheetName val="STAFFSCHED_4"/>
      <sheetName val="vemagiri_grid_earth_cal1"/>
      <sheetName val="AutoOpen_Stub_Data"/>
      <sheetName val="Reco_C-4"/>
      <sheetName val="Load_Details(B2)"/>
      <sheetName val="11B_"/>
      <sheetName val="PPA_Summary"/>
      <sheetName val="RCC,Ret__Wall"/>
      <sheetName val="DETAILED__BOQ"/>
      <sheetName val="FITZ_MORT_94"/>
      <sheetName val="Fill_this_out_first___"/>
      <sheetName val="RATE-ANAY_"/>
      <sheetName val="PACK_(B)5"/>
      <sheetName val="REVENUES_&amp;_BS5"/>
      <sheetName val="STAFFSCHED_5"/>
      <sheetName val="vemagiri_grid_earth_cal2"/>
      <sheetName val="AutoOpen_Stub_Data1"/>
      <sheetName val="Reco_C-41"/>
      <sheetName val="Load_Details(B2)1"/>
      <sheetName val="11B_1"/>
      <sheetName val="PPA_Summary1"/>
      <sheetName val="RCC,Ret__Wall1"/>
      <sheetName val="DETAILED__BOQ1"/>
      <sheetName val="FITZ_MORT_941"/>
      <sheetName val="Fill_this_out_first___1"/>
      <sheetName val="RATE-ANAY_1"/>
      <sheetName val="PACK_(B)6"/>
      <sheetName val="REVENUES_&amp;_BS6"/>
      <sheetName val="STAFFSCHED_6"/>
      <sheetName val="vemagiri_grid_earth_cal3"/>
      <sheetName val="AutoOpen_Stub_Data2"/>
      <sheetName val="Reco_C-42"/>
      <sheetName val="Load_Details(B2)2"/>
      <sheetName val="11B_2"/>
      <sheetName val="PPA_Summary2"/>
      <sheetName val="RCC,Ret__Wall2"/>
      <sheetName val="DETAILED__BOQ2"/>
      <sheetName val="FITZ_MORT_942"/>
      <sheetName val="Fill_this_out_first___2"/>
      <sheetName val="RATE-ANAY_2"/>
      <sheetName val="PACK_(B)7"/>
      <sheetName val="REVENUES_&amp;_BS7"/>
      <sheetName val="STAFFSCHED_7"/>
      <sheetName val="vemagiri_grid_earth_cal4"/>
      <sheetName val="AutoOpen_Stub_Data3"/>
      <sheetName val="Reco_C-43"/>
      <sheetName val="Load_Details(B2)3"/>
      <sheetName val="11B_3"/>
      <sheetName val="PPA_Summary3"/>
      <sheetName val="RCC,Ret__Wall3"/>
      <sheetName val="DETAILED__BOQ3"/>
      <sheetName val="FITZ_MORT_943"/>
      <sheetName val="Fill_this_out_first___3"/>
      <sheetName val="RATE-ANAY_3"/>
      <sheetName val="STAFFSCHED_8"/>
      <sheetName val="vemagiri_grid_earth_cal5"/>
      <sheetName val="REVENUES_&amp;_BS8"/>
      <sheetName val="PACK_(B)8"/>
      <sheetName val="AutoOpen_Stub_Data4"/>
      <sheetName val="Reco_C-44"/>
      <sheetName val="RATE-ANAY_4"/>
      <sheetName val="11B_4"/>
      <sheetName val="PPA_Summary4"/>
      <sheetName val="RCC,Ret__Wall4"/>
      <sheetName val="DETAILED__BOQ4"/>
      <sheetName val="FITZ_MORT_944"/>
      <sheetName val="Fill_this_out_first___4"/>
      <sheetName val="bs_BP_04_SA"/>
      <sheetName val="Load_Details(B2)4"/>
      <sheetName val="3-Subst"/>
      <sheetName val="영업소실적"/>
      <sheetName val="IDCCALHYD-GOO"/>
      <sheetName val="Data"/>
      <sheetName val="budget"/>
      <sheetName val="ORG"/>
      <sheetName val="b.s.chalam"/>
      <sheetName val="vamsi"/>
      <sheetName val="CRITERIA1"/>
      <sheetName val="DSLP"/>
      <sheetName val="Basis"/>
      <sheetName val="220kv (2)"/>
      <sheetName val="220kv"/>
      <sheetName val="SPT vs PHI"/>
      <sheetName val="strand"/>
      <sheetName val="PPA_Summary5"/>
      <sheetName val="RCC,Ret__Wall5"/>
      <sheetName val="DETAILED__BOQ5"/>
      <sheetName val="vemagiri_grid_earth_cal6"/>
      <sheetName val="PPA_Summary6"/>
      <sheetName val="RCC,Ret__Wall6"/>
      <sheetName val="DETAILED__BOQ6"/>
      <sheetName val="vemagiri_grid_earth_cal7"/>
      <sheetName val="PPA_Summary7"/>
      <sheetName val="RCC,Ret__Wall7"/>
      <sheetName val="DETAILED__BOQ7"/>
      <sheetName val="vemagiri_grid_earth_cal8"/>
      <sheetName val="PPA_Summary8"/>
      <sheetName val="RCC,Ret__Wall8"/>
      <sheetName val="DETAILED__BOQ8"/>
      <sheetName val="vemagiri_grid_earth_cal14"/>
      <sheetName val="PPA_Summary14"/>
      <sheetName val="RCC,Ret__Wall14"/>
      <sheetName val="DETAILED__BOQ14"/>
      <sheetName val="vemagiri_grid_earth_cal10"/>
      <sheetName val="PPA_Summary10"/>
      <sheetName val="RCC,Ret__Wall10"/>
      <sheetName val="DETAILED__BOQ10"/>
      <sheetName val="vemagiri_grid_earth_cal9"/>
      <sheetName val="PPA_Summary9"/>
      <sheetName val="RCC,Ret__Wall9"/>
      <sheetName val="DETAILED__BOQ9"/>
      <sheetName val="vemagiri_grid_earth_cal11"/>
      <sheetName val="PPA_Summary11"/>
      <sheetName val="RCC,Ret__Wall11"/>
      <sheetName val="DETAILED__BOQ11"/>
      <sheetName val="vemagiri_grid_earth_cal12"/>
      <sheetName val="PPA_Summary12"/>
      <sheetName val="RCC,Ret__Wall12"/>
      <sheetName val="DETAILED__BOQ12"/>
      <sheetName val="vemagiri_grid_earth_cal13"/>
      <sheetName val="PPA_Summary13"/>
      <sheetName val="RCC,Ret__Wall13"/>
      <sheetName val="DETAILED__BOQ13"/>
      <sheetName val="vemagiri_grid_earth_cal20"/>
      <sheetName val="PPA_Summary20"/>
      <sheetName val="RCC,Ret__Wall20"/>
      <sheetName val="DETAILED__BOQ20"/>
      <sheetName val="vemagiri_grid_earth_cal15"/>
      <sheetName val="PPA_Summary15"/>
      <sheetName val="RCC,Ret__Wall15"/>
      <sheetName val="DETAILED__BOQ15"/>
      <sheetName val="vemagiri_grid_earth_cal16"/>
      <sheetName val="PPA_Summary16"/>
      <sheetName val="RCC,Ret__Wall16"/>
      <sheetName val="DETAILED__BOQ16"/>
      <sheetName val="vemagiri_grid_earth_cal17"/>
      <sheetName val="PPA_Summary17"/>
      <sheetName val="RCC,Ret__Wall17"/>
      <sheetName val="DETAILED__BOQ17"/>
      <sheetName val="vemagiri_grid_earth_cal18"/>
      <sheetName val="PPA_Summary18"/>
      <sheetName val="RCC,Ret__Wall18"/>
      <sheetName val="DETAILED__BOQ18"/>
      <sheetName val="vemagiri_grid_earth_cal19"/>
      <sheetName val="PPA_Summary19"/>
      <sheetName val="RCC,Ret__Wall19"/>
      <sheetName val="DETAILED__BOQ19"/>
      <sheetName val="vemagiri_grid_earth_cal21"/>
      <sheetName val="PPA_Summary21"/>
      <sheetName val="RCC,Ret__Wall21"/>
      <sheetName val="DETAILED__BOQ21"/>
      <sheetName val="vemagiri_grid_earth_cal22"/>
      <sheetName val="PPA_Summary22"/>
      <sheetName val="RCC,Ret__Wall22"/>
      <sheetName val="DETAILED__BOQ22"/>
      <sheetName val="FITZ_MORT_945"/>
      <sheetName val="Fill_this_out_first___5"/>
      <sheetName val="COLUMN"/>
      <sheetName val="vemagiri_grid_earth_cal23"/>
      <sheetName val="PPA_Summary23"/>
      <sheetName val="RCC,Ret__Wall23"/>
      <sheetName val="DETAILED__BOQ23"/>
      <sheetName val="FITZ_MORT_946"/>
      <sheetName val="Fill_this_out_first___6"/>
      <sheetName val="vemagiri_grid_earth_cal24"/>
      <sheetName val="PPA_Summary24"/>
      <sheetName val="RCC,Ret__Wall24"/>
      <sheetName val="DETAILED__BOQ24"/>
      <sheetName val="FITZ_MORT_947"/>
      <sheetName val="Fill_this_out_first___7"/>
      <sheetName val="Field Values"/>
      <sheetName val="Database"/>
      <sheetName val="SCHEDULE"/>
      <sheetName val="schedule nos"/>
      <sheetName val="BOQ"/>
      <sheetName val="Coalmine"/>
      <sheetName val="seT"/>
      <sheetName val="DM tANK Allow"/>
      <sheetName val="DSLP CALCULATION"/>
      <sheetName val="PTS-0885 Hard"/>
      <sheetName val="ord-lost_98&amp;99"/>
      <sheetName val="hydraulical model"/>
      <sheetName val="estimate"/>
      <sheetName val="revised#1"/>
      <sheetName val="starter"/>
      <sheetName val="TP1"/>
      <sheetName val="eq info"/>
      <sheetName val="BC &amp; MNB "/>
      <sheetName val="Appendix CC2.04"/>
      <sheetName val="Cover sheet"/>
      <sheetName val="trafo-size"/>
      <sheetName val="titles"/>
      <sheetName val="REVENUES_&amp;_BS9"/>
      <sheetName val="STAFFSCHED_9"/>
      <sheetName val="PACK_(B)9"/>
      <sheetName val="AutoOpen_Stub_Data5"/>
      <sheetName val="Reco_C-45"/>
      <sheetName val="RATE-ANAY_5"/>
      <sheetName val="11B_5"/>
      <sheetName val="bs_BP_04_SA1"/>
      <sheetName val="hydraulical_model"/>
      <sheetName val="Load_Details(B2)5"/>
      <sheetName val="b_s_chalam"/>
      <sheetName val="SPT_vs_PHI"/>
      <sheetName val="220kv_(2)"/>
      <sheetName val="eq_info"/>
      <sheetName val="Calculation"/>
      <sheetName val="Vdc5"/>
      <sheetName val="PLGroupings"/>
      <sheetName val="Results"/>
      <sheetName val="細目"/>
      <sheetName val="IDCCALHYD_GOO"/>
      <sheetName val="LANGUAGE"/>
      <sheetName val="mainbs1"/>
      <sheetName val="Analysis"/>
    </sheetNames>
    <sheetDataSet>
      <sheetData sheetId="0" refreshError="1">
        <row r="1">
          <cell r="A1" t="str">
            <v>LARSEN &amp; TOUBRO LIMITED</v>
          </cell>
        </row>
        <row r="182">
          <cell r="C182">
            <v>1.3699999999999999</v>
          </cell>
        </row>
        <row r="191">
          <cell r="C191">
            <v>5.65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/>
      <sheetData sheetId="82"/>
      <sheetData sheetId="83"/>
      <sheetData sheetId="84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 refreshError="1"/>
      <sheetData sheetId="260" refreshError="1"/>
      <sheetData sheetId="261" refreshError="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>
        <row r="27">
          <cell r="F27">
            <v>475</v>
          </cell>
        </row>
      </sheetData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TopSheet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Report"/>
      <sheetName val="PACK (B)"/>
      <sheetName val="grid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SC Cost FEB 03"/>
      <sheetName val="Rate Analysis"/>
      <sheetName val="ANNEXURE-A"/>
      <sheetName val="TABLES"/>
      <sheetName val="No__of_cells2"/>
      <sheetName val="Load_Summary2"/>
      <sheetName val="AH_cal2"/>
      <sheetName val="K_factor2"/>
      <sheetName val="PACK_(B)2"/>
      <sheetName val="No__of_cells1"/>
      <sheetName val="Load_Summary1"/>
      <sheetName val="AH_cal1"/>
      <sheetName val="K_factor1"/>
      <sheetName val="PACK_(B)1"/>
      <sheetName val="No__of_cells"/>
      <sheetName val="Load_Summary"/>
      <sheetName val="AH_cal"/>
      <sheetName val="K_factor"/>
      <sheetName val="PACK_(B)"/>
      <sheetName val="No__of_cells3"/>
      <sheetName val="Load_Summary3"/>
      <sheetName val="AH_cal3"/>
      <sheetName val="K_factor3"/>
      <sheetName val="PACK_(B)3"/>
      <sheetName val="Executive_Summary_-Thermal"/>
      <sheetName val="Stationwise_Thermal_&amp;_Hydel_Gen"/>
      <sheetName val="SC_Cost_FEB_03"/>
      <sheetName val="Executive_Summary_-Thermal1"/>
      <sheetName val="Stationwise_Thermal_&amp;_Hydel_Ge1"/>
      <sheetName val="SC_Cost_FEB_031"/>
      <sheetName val="No__of_cells4"/>
      <sheetName val="Load_Summary4"/>
      <sheetName val="AH_cal4"/>
      <sheetName val="K_factor4"/>
      <sheetName val="PACK_(B)4"/>
      <sheetName val="Executive_Summary_-Thermal2"/>
      <sheetName val="Stationwise_Thermal_&amp;_Hydel_Ge2"/>
      <sheetName val="SC_Cost_FEB_032"/>
      <sheetName val="Rate_Analysis"/>
      <sheetName val="合成単価作成表-BLDG"/>
      <sheetName val="Material "/>
      <sheetName val="Labour &amp; Plant"/>
      <sheetName val="Anex-1 Con Load"/>
      <sheetName val="data"/>
      <sheetName val="bricks"/>
      <sheetName val="PROCTOR"/>
      <sheetName val="Closing"/>
      <sheetName val="1"/>
      <sheetName val="2"/>
      <sheetName val="3"/>
      <sheetName val="4"/>
      <sheetName val="DETAILED  BOQ"/>
      <sheetName val="procurement"/>
      <sheetName val="beam-reinft-machine rm"/>
      <sheetName val="annexture-g1"/>
      <sheetName val="col-reinft1"/>
      <sheetName val="Fill this out first..."/>
      <sheetName val="No__of_cells5"/>
      <sheetName val="Load_Summary5"/>
      <sheetName val="AH_cal5"/>
      <sheetName val="K_factor5"/>
      <sheetName val="PACK_(B)5"/>
      <sheetName val="Executive_Summary_-Thermal3"/>
      <sheetName val="Stationwise_Thermal_&amp;_Hydel_Ge3"/>
      <sheetName val="SC_Cost_FEB_033"/>
      <sheetName val="Rate_Analysis1"/>
      <sheetName val="Material_"/>
      <sheetName val="Labour_&amp;_Plant"/>
      <sheetName val="No__of_cells6"/>
      <sheetName val="Load_Summary6"/>
      <sheetName val="AH_cal6"/>
      <sheetName val="K_factor6"/>
      <sheetName val="PACK_(B)6"/>
      <sheetName val="Executive_Summary_-Thermal4"/>
      <sheetName val="Stationwise_Thermal_&amp;_Hydel_Ge4"/>
      <sheetName val="SC_Cost_FEB_034"/>
      <sheetName val="Rate_Analysis2"/>
      <sheetName val="Material_1"/>
      <sheetName val="Labour_&amp;_Plant1"/>
      <sheetName val="No__of_cells7"/>
      <sheetName val="Load_Summary7"/>
      <sheetName val="AH_cal7"/>
      <sheetName val="K_factor7"/>
      <sheetName val="PACK_(B)7"/>
      <sheetName val="Executive_Summary_-Thermal5"/>
      <sheetName val="Stationwise_Thermal_&amp;_Hydel_Ge5"/>
      <sheetName val="SC_Cost_FEB_035"/>
      <sheetName val="Rate_Analysis3"/>
      <sheetName val="Material_2"/>
      <sheetName val="Labour_&amp;_Plant2"/>
      <sheetName val="Copy of Battery Sizing - Workin"/>
      <sheetName val="escalation"/>
      <sheetName val="BLK2"/>
      <sheetName val="BLK3"/>
      <sheetName val="E &amp; R"/>
      <sheetName val="INPUT SHEET"/>
      <sheetName val="RES-PLANNING"/>
      <sheetName val="radar"/>
      <sheetName val="UG"/>
      <sheetName val="DSLP"/>
      <sheetName val="S3SEPT98"/>
      <sheetName val="SPT vs PHI"/>
      <sheetName val="Steel-Circular"/>
      <sheetName val="Design"/>
      <sheetName val="Anex-1_Con_Load"/>
      <sheetName val="DETAILED__BOQ"/>
      <sheetName val="beam-reinft-machine_rm"/>
      <sheetName val="No__of_cells18"/>
      <sheetName val="Load_Summary18"/>
      <sheetName val="AH_cal18"/>
      <sheetName val="K_factor18"/>
      <sheetName val="PACK_(B)18"/>
      <sheetName val="Executive_Summary_-Thermal16"/>
      <sheetName val="Stationwise_Thermal_&amp;_Hydel_G16"/>
      <sheetName val="SC_Cost_FEB_0316"/>
      <sheetName val="Rate_Analysis14"/>
      <sheetName val="Material_13"/>
      <sheetName val="Labour_&amp;_Plant13"/>
      <sheetName val="Anex-1_Con_Load13"/>
      <sheetName val="DETAILED__BOQ13"/>
      <sheetName val="beam-reinft-machine_rm13"/>
      <sheetName val="Fill_this_out_first___7"/>
      <sheetName val="Copy_of_Battery_Sizing_-_Worki7"/>
      <sheetName val="E_&amp;_R7"/>
      <sheetName val="INPUT_SHEET7"/>
      <sheetName val="Anex-1_Con_Load1"/>
      <sheetName val="DETAILED__BOQ1"/>
      <sheetName val="beam-reinft-machine_rm1"/>
      <sheetName val="Anex-1_Con_Load2"/>
      <sheetName val="DETAILED__BOQ2"/>
      <sheetName val="beam-reinft-machine_rm2"/>
      <sheetName val="No__of_cells8"/>
      <sheetName val="Load_Summary8"/>
      <sheetName val="AH_cal8"/>
      <sheetName val="K_factor8"/>
      <sheetName val="PACK_(B)8"/>
      <sheetName val="Executive_Summary_-Thermal6"/>
      <sheetName val="Stationwise_Thermal_&amp;_Hydel_Ge6"/>
      <sheetName val="SC_Cost_FEB_036"/>
      <sheetName val="Rate_Analysis4"/>
      <sheetName val="Material_3"/>
      <sheetName val="Labour_&amp;_Plant3"/>
      <sheetName val="Anex-1_Con_Load3"/>
      <sheetName val="DETAILED__BOQ3"/>
      <sheetName val="beam-reinft-machine_rm3"/>
      <sheetName val="No__of_cells9"/>
      <sheetName val="Load_Summary9"/>
      <sheetName val="AH_cal9"/>
      <sheetName val="K_factor9"/>
      <sheetName val="PACK_(B)9"/>
      <sheetName val="Executive_Summary_-Thermal7"/>
      <sheetName val="Stationwise_Thermal_&amp;_Hydel_Ge7"/>
      <sheetName val="SC_Cost_FEB_037"/>
      <sheetName val="Rate_Analysis5"/>
      <sheetName val="Material_4"/>
      <sheetName val="Labour_&amp;_Plant4"/>
      <sheetName val="Anex-1_Con_Load4"/>
      <sheetName val="DETAILED__BOQ4"/>
      <sheetName val="beam-reinft-machine_rm4"/>
      <sheetName val="No__of_cells14"/>
      <sheetName val="Load_Summary14"/>
      <sheetName val="AH_cal14"/>
      <sheetName val="K_factor14"/>
      <sheetName val="PACK_(B)14"/>
      <sheetName val="Executive_Summary_-Thermal12"/>
      <sheetName val="Stationwise_Thermal_&amp;_Hydel_G12"/>
      <sheetName val="SC_Cost_FEB_0312"/>
      <sheetName val="Rate_Analysis10"/>
      <sheetName val="Material_9"/>
      <sheetName val="Labour_&amp;_Plant9"/>
      <sheetName val="Anex-1_Con_Load9"/>
      <sheetName val="DETAILED__BOQ9"/>
      <sheetName val="beam-reinft-machine_rm9"/>
      <sheetName val="No__of_cells10"/>
      <sheetName val="Load_Summary10"/>
      <sheetName val="AH_cal10"/>
      <sheetName val="K_factor10"/>
      <sheetName val="PACK_(B)10"/>
      <sheetName val="Executive_Summary_-Thermal8"/>
      <sheetName val="Stationwise_Thermal_&amp;_Hydel_Ge8"/>
      <sheetName val="SC_Cost_FEB_038"/>
      <sheetName val="Rate_Analysis6"/>
      <sheetName val="Material_5"/>
      <sheetName val="Labour_&amp;_Plant5"/>
      <sheetName val="Anex-1_Con_Load5"/>
      <sheetName val="DETAILED__BOQ5"/>
      <sheetName val="beam-reinft-machine_rm5"/>
      <sheetName val="Fill_this_out_first___3"/>
      <sheetName val="Copy_of_Battery_Sizing_-_Worki3"/>
      <sheetName val="E_&amp;_R3"/>
      <sheetName val="INPUT_SHEET3"/>
      <sheetName val="No__of_cells12"/>
      <sheetName val="Load_Summary12"/>
      <sheetName val="AH_cal12"/>
      <sheetName val="K_factor12"/>
      <sheetName val="PACK_(B)12"/>
      <sheetName val="Executive_Summary_-Thermal10"/>
      <sheetName val="Stationwise_Thermal_&amp;_Hydel_G10"/>
      <sheetName val="SC_Cost_FEB_0310"/>
      <sheetName val="Rate_Analysis8"/>
      <sheetName val="Material_7"/>
      <sheetName val="Labour_&amp;_Plant7"/>
      <sheetName val="Anex-1_Con_Load7"/>
      <sheetName val="DETAILED__BOQ7"/>
      <sheetName val="beam-reinft-machine_rm7"/>
      <sheetName val="Fill_this_out_first___1"/>
      <sheetName val="Copy_of_Battery_Sizing_-_Worki1"/>
      <sheetName val="E_&amp;_R1"/>
      <sheetName val="INPUT_SHEET1"/>
      <sheetName val="No__of_cells11"/>
      <sheetName val="Load_Summary11"/>
      <sheetName val="AH_cal11"/>
      <sheetName val="K_factor11"/>
      <sheetName val="PACK_(B)11"/>
      <sheetName val="Executive_Summary_-Thermal9"/>
      <sheetName val="Stationwise_Thermal_&amp;_Hydel_Ge9"/>
      <sheetName val="SC_Cost_FEB_039"/>
      <sheetName val="Rate_Analysis7"/>
      <sheetName val="Material_6"/>
      <sheetName val="Labour_&amp;_Plant6"/>
      <sheetName val="Anex-1_Con_Load6"/>
      <sheetName val="DETAILED__BOQ6"/>
      <sheetName val="beam-reinft-machine_rm6"/>
      <sheetName val="Fill_this_out_first___"/>
      <sheetName val="Copy_of_Battery_Sizing_-_Workin"/>
      <sheetName val="E_&amp;_R"/>
      <sheetName val="INPUT_SHEET"/>
      <sheetName val="No__of_cells13"/>
      <sheetName val="Load_Summary13"/>
      <sheetName val="AH_cal13"/>
      <sheetName val="K_factor13"/>
      <sheetName val="PACK_(B)13"/>
      <sheetName val="Executive_Summary_-Thermal11"/>
      <sheetName val="Stationwise_Thermal_&amp;_Hydel_G11"/>
      <sheetName val="SC_Cost_FEB_0311"/>
      <sheetName val="Rate_Analysis9"/>
      <sheetName val="Material_8"/>
      <sheetName val="Labour_&amp;_Plant8"/>
      <sheetName val="Anex-1_Con_Load8"/>
      <sheetName val="DETAILED__BOQ8"/>
      <sheetName val="beam-reinft-machine_rm8"/>
      <sheetName val="Fill_this_out_first___2"/>
      <sheetName val="Copy_of_Battery_Sizing_-_Worki2"/>
      <sheetName val="E_&amp;_R2"/>
      <sheetName val="INPUT_SHEET2"/>
      <sheetName val="No__of_cells15"/>
      <sheetName val="Load_Summary15"/>
      <sheetName val="AH_cal15"/>
      <sheetName val="K_factor15"/>
      <sheetName val="PACK_(B)15"/>
      <sheetName val="Executive_Summary_-Thermal13"/>
      <sheetName val="Stationwise_Thermal_&amp;_Hydel_G13"/>
      <sheetName val="SC_Cost_FEB_0313"/>
      <sheetName val="Rate_Analysis11"/>
      <sheetName val="Material_10"/>
      <sheetName val="Labour_&amp;_Plant10"/>
      <sheetName val="Anex-1_Con_Load10"/>
      <sheetName val="DETAILED__BOQ10"/>
      <sheetName val="beam-reinft-machine_rm10"/>
      <sheetName val="Fill_this_out_first___4"/>
      <sheetName val="Copy_of_Battery_Sizing_-_Worki4"/>
      <sheetName val="E_&amp;_R4"/>
      <sheetName val="INPUT_SHEET4"/>
      <sheetName val="No__of_cells16"/>
      <sheetName val="Load_Summary16"/>
      <sheetName val="AH_cal16"/>
      <sheetName val="K_factor16"/>
      <sheetName val="PACK_(B)16"/>
      <sheetName val="Executive_Summary_-Thermal14"/>
      <sheetName val="Stationwise_Thermal_&amp;_Hydel_G14"/>
      <sheetName val="SC_Cost_FEB_0314"/>
      <sheetName val="Rate_Analysis12"/>
      <sheetName val="Material_11"/>
      <sheetName val="Labour_&amp;_Plant11"/>
      <sheetName val="Anex-1_Con_Load11"/>
      <sheetName val="DETAILED__BOQ11"/>
      <sheetName val="beam-reinft-machine_rm11"/>
      <sheetName val="Fill_this_out_first___5"/>
      <sheetName val="Copy_of_Battery_Sizing_-_Worki5"/>
      <sheetName val="E_&amp;_R5"/>
      <sheetName val="INPUT_SHEET5"/>
      <sheetName val="No__of_cells17"/>
      <sheetName val="Load_Summary17"/>
      <sheetName val="AH_cal17"/>
      <sheetName val="K_factor17"/>
      <sheetName val="PACK_(B)17"/>
      <sheetName val="Executive_Summary_-Thermal15"/>
      <sheetName val="Stationwise_Thermal_&amp;_Hydel_G15"/>
      <sheetName val="SC_Cost_FEB_0315"/>
      <sheetName val="Rate_Analysis13"/>
      <sheetName val="Material_12"/>
      <sheetName val="Labour_&amp;_Plant12"/>
      <sheetName val="Anex-1_Con_Load12"/>
      <sheetName val="DETAILED__BOQ12"/>
      <sheetName val="beam-reinft-machine_rm12"/>
      <sheetName val="Fill_this_out_first___6"/>
      <sheetName val="Copy_of_Battery_Sizing_-_Worki6"/>
      <sheetName val="E_&amp;_R6"/>
      <sheetName val="INPUT_SHEET6"/>
      <sheetName val="No__of_cells19"/>
      <sheetName val="Load_Summary19"/>
      <sheetName val="AH_cal19"/>
      <sheetName val="K_factor19"/>
      <sheetName val="PACK_(B)19"/>
      <sheetName val="Executive_Summary_-Thermal17"/>
      <sheetName val="Stationwise_Thermal_&amp;_Hydel_G17"/>
      <sheetName val="SC_Cost_FEB_0317"/>
      <sheetName val="Rate_Analysis15"/>
      <sheetName val="Material_14"/>
      <sheetName val="Labour_&amp;_Plant14"/>
      <sheetName val="Anex-1_Con_Load14"/>
      <sheetName val="DETAILED__BOQ14"/>
      <sheetName val="beam-reinft-machine_rm14"/>
      <sheetName val="Fill_this_out_first___8"/>
      <sheetName val="Copy_of_Battery_Sizing_-_Worki8"/>
      <sheetName val="E_&amp;_R8"/>
      <sheetName val="INPUT_SHEET8"/>
      <sheetName val="No__of_cells20"/>
      <sheetName val="Load_Summary20"/>
      <sheetName val="AH_cal20"/>
      <sheetName val="K_factor20"/>
      <sheetName val="PACK_(B)20"/>
      <sheetName val="Executive_Summary_-Thermal18"/>
      <sheetName val="Stationwise_Thermal_&amp;_Hydel_G18"/>
      <sheetName val="SC_Cost_FEB_0318"/>
      <sheetName val="Rate_Analysis16"/>
      <sheetName val="Material_15"/>
      <sheetName val="Labour_&amp;_Plant15"/>
      <sheetName val="Anex-1_Con_Load15"/>
      <sheetName val="DETAILED__BOQ15"/>
      <sheetName val="beam-reinft-machine_rm15"/>
      <sheetName val="Fill_this_out_first___9"/>
      <sheetName val="Copy_of_Battery_Sizing_-_Worki9"/>
      <sheetName val="E_&amp;_R9"/>
      <sheetName val="INPUT_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Sheet1"/>
      <sheetName val="DSLP-Working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main1"/>
      <sheetName val="STN WISE EMR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Load Details(B2)"/>
      <sheetName val="A1-Continuous"/>
      <sheetName val="NJP"/>
      <sheetName val="grid"/>
      <sheetName val="Code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STN_WISE_EMR"/>
      <sheetName val="Anex-1_Con_Load"/>
      <sheetName val="Leg_1-1"/>
      <sheetName val="COSTING_(import)"/>
      <sheetName val="SchA_220kV_Line"/>
      <sheetName val="Sch_220kV_Line_Telecom"/>
      <sheetName val="SCH-B_LINE"/>
      <sheetName val="SCH-B_Civil_Line"/>
      <sheetName val="Load_Details(B2)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STN_WISE_EMR1"/>
      <sheetName val="COSTING_(import)1"/>
      <sheetName val="SchA_220kV_Line1"/>
      <sheetName val="Sch_220kV_Line_Telecom1"/>
      <sheetName val="SCH-B_LINE1"/>
      <sheetName val="SCH-B_Civil_Line1"/>
      <sheetName val="Anex-1_Con_Load1"/>
      <sheetName val="Leg_1-11"/>
      <sheetName val="Load_Details(B2)1"/>
      <sheetName val="Scheme Area Details_Block__ C2"/>
      <sheetName val="New33KVSS_E3"/>
      <sheetName val="Prop aug of Ex 33KVSS_E3a"/>
      <sheetName val="Form 6"/>
      <sheetName val="Sheet2"/>
      <sheetName val="SPT vs PHI"/>
      <sheetName val="Executive Summary -Thermal"/>
      <sheetName val="Stationwise Thermal &amp; Hydel Gen"/>
      <sheetName val="TWELVE"/>
      <sheetName val="data"/>
      <sheetName val="Dom"/>
      <sheetName val="#REF"/>
      <sheetName val="Below_Earth"/>
      <sheetName val="PROCTOR"/>
      <sheetName val="upa"/>
      <sheetName val="Closing"/>
      <sheetName val="Ag LF"/>
      <sheetName val="COLUMN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STN_WISE_EMR2"/>
      <sheetName val="Anex-1_Con_Load2"/>
      <sheetName val="Leg_1-12"/>
      <sheetName val="COSTING_(import)2"/>
      <sheetName val="SchA_220kV_Line2"/>
      <sheetName val="Sch_220kV_Line_Telecom2"/>
      <sheetName val="SCH-B_LINE2"/>
      <sheetName val="SCH-B_Civil_Line2"/>
      <sheetName val="Load_Details(B2)2"/>
      <sheetName val="Scheme_Area_Details_Block___C2"/>
      <sheetName val="Prop_aug_of_Ex_33KVSS_E3a"/>
      <sheetName val="Form_6"/>
      <sheetName val="SPT_vs_PHI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Anex-1_Con_Load3"/>
      <sheetName val="Leg_1-13"/>
      <sheetName val="COSTING_(import)3"/>
      <sheetName val="SchA_220kV_Line3"/>
      <sheetName val="Sch_220kV_Line_Telecom3"/>
      <sheetName val="SCH-B_LINE3"/>
      <sheetName val="SCH-B_Civil_Line3"/>
      <sheetName val="Load_Details(B2)3"/>
      <sheetName val="Scheme_Area_Details_Block___C21"/>
      <sheetName val="Prop_aug_of_Ex_33KVSS_E3a1"/>
      <sheetName val="Form_61"/>
      <sheetName val="SPT_vs_PHI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Anex-1_Con_Load4"/>
      <sheetName val="Leg_1-14"/>
      <sheetName val="COSTING_(import)4"/>
      <sheetName val="SchA_220kV_Line4"/>
      <sheetName val="Sch_220kV_Line_Telecom4"/>
      <sheetName val="SCH-B_LINE4"/>
      <sheetName val="SCH-B_Civil_Line4"/>
      <sheetName val="Load_Details(B2)4"/>
      <sheetName val="Scheme_Area_Details_Block___C22"/>
      <sheetName val="Prop_aug_of_Ex_33KVSS_E3a2"/>
      <sheetName val="Form_62"/>
      <sheetName val="SPT_vs_PHI2"/>
      <sheetName val="DEF"/>
      <sheetName val="Rate Analysis"/>
      <sheetName val="BLK2"/>
      <sheetName val="BLK3"/>
      <sheetName val="E &amp; R"/>
      <sheetName val="INPUT SHEET"/>
      <sheetName val="RES-PLANNING"/>
      <sheetName val="radar"/>
      <sheetName val="UG"/>
      <sheetName val="drg"/>
      <sheetName val="OVH"/>
      <sheetName val="final abstract"/>
      <sheetName val="Material "/>
      <sheetName val="Labour &amp; Plant"/>
      <sheetName val="SC Cost FEB 03"/>
      <sheetName val="Executive_Summary_-Thermal"/>
      <sheetName val="Stationwise_Thermal_&amp;_Hydel_Gen"/>
      <sheetName val="Ag_LF"/>
      <sheetName val="sheet2 (Layout)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STN_WISE_EMR15"/>
      <sheetName val="COSTING_(import)15"/>
      <sheetName val="SchA_220kV_Line15"/>
      <sheetName val="Sch_220kV_Line_Telecom15"/>
      <sheetName val="SCH-B_LINE15"/>
      <sheetName val="SCH-B_Civil_Line15"/>
      <sheetName val="Anex-1_Con_Load15"/>
      <sheetName val="Leg_1-115"/>
      <sheetName val="Load_Details(B2)15"/>
      <sheetName val="Scheme_Area_Details_Block___C13"/>
      <sheetName val="Prop_aug_of_Ex_33KVSS_E3a13"/>
      <sheetName val="Form_613"/>
      <sheetName val="SPT_vs_PHI13"/>
      <sheetName val="Executive_Summary_-Thermal13"/>
      <sheetName val="Stationwise_Thermal_&amp;_Hydel_G13"/>
      <sheetName val="Ag_LF13"/>
      <sheetName val="Rate_Analysis7"/>
      <sheetName val="E_&amp;_R7"/>
      <sheetName val="INPUT_SHEET7"/>
      <sheetName val="final_abstract7"/>
      <sheetName val="Material_7"/>
      <sheetName val="Labour_&amp;_Plant7"/>
      <sheetName val="SC_Cost_FEB_037"/>
      <sheetName val="Executive_Summary_-Thermal1"/>
      <sheetName val="Stationwise_Thermal_&amp;_Hydel_Ge1"/>
      <sheetName val="Ag_LF1"/>
      <sheetName val="Executive_Summary_-Thermal2"/>
      <sheetName val="Stationwise_Thermal_&amp;_Hydel_Ge2"/>
      <sheetName val="Ag_LF2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STN_WISE_EMR5"/>
      <sheetName val="COSTING_(import)5"/>
      <sheetName val="SchA_220kV_Line5"/>
      <sheetName val="Sch_220kV_Line_Telecom5"/>
      <sheetName val="SCH-B_LINE5"/>
      <sheetName val="SCH-B_Civil_Line5"/>
      <sheetName val="Anex-1_Con_Load5"/>
      <sheetName val="Leg_1-15"/>
      <sheetName val="Load_Details(B2)5"/>
      <sheetName val="Scheme_Area_Details_Block___C23"/>
      <sheetName val="Prop_aug_of_Ex_33KVSS_E3a3"/>
      <sheetName val="Form_63"/>
      <sheetName val="SPT_vs_PHI3"/>
      <sheetName val="Executive_Summary_-Thermal3"/>
      <sheetName val="Stationwise_Thermal_&amp;_Hydel_Ge3"/>
      <sheetName val="Ag_LF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STN_WISE_EMR6"/>
      <sheetName val="COSTING_(import)6"/>
      <sheetName val="SchA_220kV_Line6"/>
      <sheetName val="Sch_220kV_Line_Telecom6"/>
      <sheetName val="SCH-B_LINE6"/>
      <sheetName val="SCH-B_Civil_Line6"/>
      <sheetName val="Anex-1_Con_Load6"/>
      <sheetName val="Leg_1-16"/>
      <sheetName val="Load_Details(B2)6"/>
      <sheetName val="Scheme_Area_Details_Block___C24"/>
      <sheetName val="Prop_aug_of_Ex_33KVSS_E3a4"/>
      <sheetName val="Form_64"/>
      <sheetName val="SPT_vs_PHI4"/>
      <sheetName val="Executive_Summary_-Thermal4"/>
      <sheetName val="Stationwise_Thermal_&amp;_Hydel_Ge4"/>
      <sheetName val="Ag_LF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STN_WISE_EMR11"/>
      <sheetName val="COSTING_(import)11"/>
      <sheetName val="SchA_220kV_Line11"/>
      <sheetName val="Sch_220kV_Line_Telecom11"/>
      <sheetName val="SCH-B_LINE11"/>
      <sheetName val="SCH-B_Civil_Line11"/>
      <sheetName val="Anex-1_Con_Load11"/>
      <sheetName val="Leg_1-111"/>
      <sheetName val="Load_Details(B2)11"/>
      <sheetName val="Scheme_Area_Details_Block___C29"/>
      <sheetName val="Prop_aug_of_Ex_33KVSS_E3a9"/>
      <sheetName val="Form_69"/>
      <sheetName val="SPT_vs_PHI9"/>
      <sheetName val="Executive_Summary_-Thermal9"/>
      <sheetName val="Stationwise_Thermal_&amp;_Hydel_Ge9"/>
      <sheetName val="Ag_LF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STN_WISE_EMR7"/>
      <sheetName val="COSTING_(import)7"/>
      <sheetName val="SchA_220kV_Line7"/>
      <sheetName val="Sch_220kV_Line_Telecom7"/>
      <sheetName val="SCH-B_LINE7"/>
      <sheetName val="SCH-B_Civil_Line7"/>
      <sheetName val="Anex-1_Con_Load7"/>
      <sheetName val="Leg_1-17"/>
      <sheetName val="Load_Details(B2)7"/>
      <sheetName val="Scheme_Area_Details_Block___C25"/>
      <sheetName val="Prop_aug_of_Ex_33KVSS_E3a5"/>
      <sheetName val="Form_65"/>
      <sheetName val="SPT_vs_PHI5"/>
      <sheetName val="Executive_Summary_-Thermal5"/>
      <sheetName val="Stationwise_Thermal_&amp;_Hydel_Ge5"/>
      <sheetName val="Ag_LF5"/>
      <sheetName val="Rate_Analysis3"/>
      <sheetName val="E_&amp;_R3"/>
      <sheetName val="INPUT_SHEET3"/>
      <sheetName val="final_abstract3"/>
      <sheetName val="Material_3"/>
      <sheetName val="Labour_&amp;_Plant3"/>
      <sheetName val="SC_Cost_FEB_03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STN_WISE_EMR9"/>
      <sheetName val="COSTING_(import)9"/>
      <sheetName val="SchA_220kV_Line9"/>
      <sheetName val="Sch_220kV_Line_Telecom9"/>
      <sheetName val="SCH-B_LINE9"/>
      <sheetName val="SCH-B_Civil_Line9"/>
      <sheetName val="Anex-1_Con_Load9"/>
      <sheetName val="Leg_1-19"/>
      <sheetName val="Load_Details(B2)9"/>
      <sheetName val="Scheme_Area_Details_Block___C27"/>
      <sheetName val="Prop_aug_of_Ex_33KVSS_E3a7"/>
      <sheetName val="Form_67"/>
      <sheetName val="SPT_vs_PHI7"/>
      <sheetName val="Executive_Summary_-Thermal7"/>
      <sheetName val="Stationwise_Thermal_&amp;_Hydel_Ge7"/>
      <sheetName val="Ag_LF7"/>
      <sheetName val="Rate_Analysis1"/>
      <sheetName val="E_&amp;_R1"/>
      <sheetName val="INPUT_SHEET1"/>
      <sheetName val="final_abstract1"/>
      <sheetName val="Material_1"/>
      <sheetName val="Labour_&amp;_Plant1"/>
      <sheetName val="SC_Cost_FEB_03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STN_WISE_EMR8"/>
      <sheetName val="COSTING_(import)8"/>
      <sheetName val="SchA_220kV_Line8"/>
      <sheetName val="Sch_220kV_Line_Telecom8"/>
      <sheetName val="SCH-B_LINE8"/>
      <sheetName val="SCH-B_Civil_Line8"/>
      <sheetName val="Anex-1_Con_Load8"/>
      <sheetName val="Leg_1-18"/>
      <sheetName val="Load_Details(B2)8"/>
      <sheetName val="Scheme_Area_Details_Block___C26"/>
      <sheetName val="Prop_aug_of_Ex_33KVSS_E3a6"/>
      <sheetName val="Form_66"/>
      <sheetName val="SPT_vs_PHI6"/>
      <sheetName val="Executive_Summary_-Thermal6"/>
      <sheetName val="Stationwise_Thermal_&amp;_Hydel_Ge6"/>
      <sheetName val="Ag_LF6"/>
      <sheetName val="Rate_Analysis"/>
      <sheetName val="E_&amp;_R"/>
      <sheetName val="INPUT_SHEET"/>
      <sheetName val="final_abstract"/>
      <sheetName val="Material_"/>
      <sheetName val="Labour_&amp;_Plant"/>
      <sheetName val="SC_Cost_FEB_03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STN_WISE_EMR10"/>
      <sheetName val="COSTING_(import)10"/>
      <sheetName val="SchA_220kV_Line10"/>
      <sheetName val="Sch_220kV_Line_Telecom10"/>
      <sheetName val="SCH-B_LINE10"/>
      <sheetName val="SCH-B_Civil_Line10"/>
      <sheetName val="Anex-1_Con_Load10"/>
      <sheetName val="Leg_1-110"/>
      <sheetName val="Load_Details(B2)10"/>
      <sheetName val="Scheme_Area_Details_Block___C28"/>
      <sheetName val="Prop_aug_of_Ex_33KVSS_E3a8"/>
      <sheetName val="Form_68"/>
      <sheetName val="SPT_vs_PHI8"/>
      <sheetName val="Executive_Summary_-Thermal8"/>
      <sheetName val="Stationwise_Thermal_&amp;_Hydel_Ge8"/>
      <sheetName val="Ag_LF8"/>
      <sheetName val="Rate_Analysis2"/>
      <sheetName val="E_&amp;_R2"/>
      <sheetName val="INPUT_SHEET2"/>
      <sheetName val="final_abstract2"/>
      <sheetName val="Material_2"/>
      <sheetName val="Labour_&amp;_Plant2"/>
      <sheetName val="SC_Cost_FEB_03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STN_WISE_EMR12"/>
      <sheetName val="COSTING_(import)12"/>
      <sheetName val="SchA_220kV_Line12"/>
      <sheetName val="Sch_220kV_Line_Telecom12"/>
      <sheetName val="SCH-B_LINE12"/>
      <sheetName val="SCH-B_Civil_Line12"/>
      <sheetName val="Anex-1_Con_Load12"/>
      <sheetName val="Leg_1-112"/>
      <sheetName val="Load_Details(B2)12"/>
      <sheetName val="Scheme_Area_Details_Block___C10"/>
      <sheetName val="Prop_aug_of_Ex_33KVSS_E3a10"/>
      <sheetName val="Form_610"/>
      <sheetName val="SPT_vs_PHI10"/>
      <sheetName val="Executive_Summary_-Thermal10"/>
      <sheetName val="Stationwise_Thermal_&amp;_Hydel_G10"/>
      <sheetName val="Ag_LF10"/>
      <sheetName val="Rate_Analysis4"/>
      <sheetName val="E_&amp;_R4"/>
      <sheetName val="INPUT_SHEET4"/>
      <sheetName val="final_abstract4"/>
      <sheetName val="Material_4"/>
      <sheetName val="Labour_&amp;_Plant4"/>
      <sheetName val="SC_Cost_FEB_03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STN_WISE_EMR13"/>
      <sheetName val="COSTING_(import)13"/>
      <sheetName val="SchA_220kV_Line13"/>
      <sheetName val="Sch_220kV_Line_Telecom13"/>
      <sheetName val="SCH-B_LINE13"/>
      <sheetName val="SCH-B_Civil_Line13"/>
      <sheetName val="Anex-1_Con_Load13"/>
      <sheetName val="Leg_1-113"/>
      <sheetName val="Load_Details(B2)13"/>
      <sheetName val="Scheme_Area_Details_Block___C11"/>
      <sheetName val="Prop_aug_of_Ex_33KVSS_E3a11"/>
      <sheetName val="Form_611"/>
      <sheetName val="SPT_vs_PHI11"/>
      <sheetName val="Executive_Summary_-Thermal11"/>
      <sheetName val="Stationwise_Thermal_&amp;_Hydel_G11"/>
      <sheetName val="Ag_LF11"/>
      <sheetName val="Rate_Analysis5"/>
      <sheetName val="E_&amp;_R5"/>
      <sheetName val="INPUT_SHEET5"/>
      <sheetName val="final_abstract5"/>
      <sheetName val="Material_5"/>
      <sheetName val="Labour_&amp;_Plant5"/>
      <sheetName val="SC_Cost_FEB_03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STN_WISE_EMR14"/>
      <sheetName val="COSTING_(import)14"/>
      <sheetName val="SchA_220kV_Line14"/>
      <sheetName val="Sch_220kV_Line_Telecom14"/>
      <sheetName val="SCH-B_LINE14"/>
      <sheetName val="SCH-B_Civil_Line14"/>
      <sheetName val="Anex-1_Con_Load14"/>
      <sheetName val="Leg_1-114"/>
      <sheetName val="Load_Details(B2)14"/>
      <sheetName val="Scheme_Area_Details_Block___C12"/>
      <sheetName val="Prop_aug_of_Ex_33KVSS_E3a12"/>
      <sheetName val="Form_612"/>
      <sheetName val="SPT_vs_PHI12"/>
      <sheetName val="Executive_Summary_-Thermal12"/>
      <sheetName val="Stationwise_Thermal_&amp;_Hydel_G12"/>
      <sheetName val="Ag_LF12"/>
      <sheetName val="Rate_Analysis6"/>
      <sheetName val="E_&amp;_R6"/>
      <sheetName val="INPUT_SHEET6"/>
      <sheetName val="final_abstract6"/>
      <sheetName val="Material_6"/>
      <sheetName val="Labour_&amp;_Plant6"/>
      <sheetName val="SC_Cost_FEB_03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STN_WISE_EMR16"/>
      <sheetName val="COSTING_(import)16"/>
      <sheetName val="SchA_220kV_Line16"/>
      <sheetName val="Sch_220kV_Line_Telecom16"/>
      <sheetName val="SCH-B_LINE16"/>
      <sheetName val="SCH-B_Civil_Line16"/>
      <sheetName val="Anex-1_Con_Load16"/>
      <sheetName val="Leg_1-116"/>
      <sheetName val="Load_Details(B2)16"/>
      <sheetName val="Scheme_Area_Details_Block___C14"/>
      <sheetName val="Prop_aug_of_Ex_33KVSS_E3a14"/>
      <sheetName val="Form_614"/>
      <sheetName val="SPT_vs_PHI14"/>
      <sheetName val="Executive_Summary_-Thermal14"/>
      <sheetName val="Stationwise_Thermal_&amp;_Hydel_G14"/>
      <sheetName val="Ag_LF14"/>
      <sheetName val="Rate_Analysis8"/>
      <sheetName val="E_&amp;_R8"/>
      <sheetName val="INPUT_SHEET8"/>
      <sheetName val="final_abstract8"/>
      <sheetName val="Material_8"/>
      <sheetName val="Labour_&amp;_Plant8"/>
      <sheetName val="SC_Cost_FEB_03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STN_WISE_EMR17"/>
      <sheetName val="COSTING_(import)17"/>
      <sheetName val="SchA_220kV_Line17"/>
      <sheetName val="Sch_220kV_Line_Telecom17"/>
      <sheetName val="SCH-B_LINE17"/>
      <sheetName val="SCH-B_Civil_Line17"/>
      <sheetName val="Anex-1_Con_Load17"/>
      <sheetName val="Leg_1-117"/>
      <sheetName val="Load_Details(B2)17"/>
      <sheetName val="Scheme_Area_Details_Block___C15"/>
      <sheetName val="Prop_aug_of_Ex_33KVSS_E3a15"/>
      <sheetName val="Form_615"/>
      <sheetName val="SPT_vs_PHI15"/>
      <sheetName val="Executive_Summary_-Thermal15"/>
      <sheetName val="Stationwise_Thermal_&amp;_Hydel_G15"/>
      <sheetName val="Ag_LF15"/>
      <sheetName val="Rate_Analysis9"/>
      <sheetName val="E_&amp;_R9"/>
      <sheetName val="INPUT_SHEET9"/>
      <sheetName val="final_abstract9"/>
      <sheetName val="Material_9"/>
      <sheetName val="Labour_&amp;_Plant9"/>
      <sheetName val="SC_Cost_FEB_039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 refreshError="1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Sheet1"/>
      <sheetName val="Coalmine"/>
      <sheetName val="Report"/>
      <sheetName val="Design"/>
      <sheetName val="ER10_Old"/>
      <sheetName val="ER3"/>
      <sheetName val="Paramètres"/>
      <sheetName val="ER11_Old"/>
      <sheetName val="Listes de Sélection"/>
      <sheetName val="EB1"/>
      <sheetName val="ER1"/>
      <sheetName val="ER2"/>
      <sheetName val="ER4_Old"/>
      <sheetName val="ER5"/>
      <sheetName val="ER6_Old"/>
      <sheetName val="ER7"/>
      <sheetName val="ER8"/>
      <sheetName val="ER9"/>
      <sheetName val="ES1"/>
      <sheetName val="ES2"/>
      <sheetName val="Anex-1 Con Load"/>
      <sheetName val="CASH-FLOW"/>
      <sheetName val="A1-Continuous"/>
      <sheetName val="lp1"/>
      <sheetName val="grid"/>
      <sheetName val="Addl.40"/>
      <sheetName val="Sheet2"/>
      <sheetName val="Costing-blk-B"/>
      <sheetName val="TBEAM"/>
      <sheetName val="Fee Rate Summary"/>
      <sheetName val="jobhist"/>
      <sheetName val="upa"/>
      <sheetName val="Administrative Prices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Base"/>
      <sheetName val="DetEst"/>
      <sheetName val="labour"/>
      <sheetName val="1"/>
      <sheetName val="Summary"/>
      <sheetName val="14"/>
      <sheetName val="STEEL STRUCTURE"/>
      <sheetName val="Detail"/>
      <sheetName val="Control"/>
      <sheetName val="Fin Sum"/>
      <sheetName val="Fill this out first..."/>
      <sheetName val="BOQ_Direct_selling cost"/>
      <sheetName val="RateAnalysis"/>
      <sheetName val="REC-EDIT"/>
      <sheetName val="Data"/>
      <sheetName val="Fichiers"/>
      <sheetName val="RevisionRound1"/>
      <sheetName val="Anex-1_Con_Load2"/>
      <sheetName val="Anex-1_Con_Load1"/>
      <sheetName val="Anex-1_Con_Load"/>
      <sheetName val="Anex-1_Con_Load3"/>
      <sheetName val="Listes_de_Sélection"/>
      <sheetName val="SHEET6"/>
      <sheetName val="BOQ"/>
      <sheetName val="SPT vs PHI"/>
      <sheetName val="Addl_40"/>
      <sheetName val="Fee_Rate_Summary"/>
      <sheetName val="Administrative_Prices"/>
      <sheetName val="11B_"/>
      <sheetName val="STEEL_STRUCTURE"/>
      <sheetName val="Fin_Sum"/>
      <sheetName val="Fill_this_out_first___"/>
      <sheetName val="BOQ_Direct_selling_cost"/>
      <sheetName val="SPT_vs_PHI"/>
      <sheetName val="CLAY"/>
      <sheetName val="A"/>
      <sheetName val="FT-05-02IsoBOM"/>
      <sheetName val="Load Details(B2)"/>
      <sheetName val="Timesheet"/>
      <sheetName val="Anex-1_Con_Load4"/>
      <sheetName val="Listes_de_Sélection1"/>
      <sheetName val="Anex-1_Con_Load5"/>
      <sheetName val="Listes_de_Sélection2"/>
      <sheetName val="Addl_401"/>
      <sheetName val="Ref_Sheet"/>
      <sheetName val="1. NI"/>
      <sheetName val="5. Opex"/>
      <sheetName val="Basis"/>
      <sheetName val="Anex-1_Con_Load6"/>
      <sheetName val="Listes_de_Sélection3"/>
      <sheetName val="Addl_402"/>
      <sheetName val="Fee_Rate_Summary1"/>
      <sheetName val="Administrative_Prices1"/>
      <sheetName val="11B_1"/>
      <sheetName val="STEEL_STRUCTURE1"/>
      <sheetName val="Fin_Sum1"/>
      <sheetName val="Fill_this_out_first___1"/>
      <sheetName val="BOQ_Direct_selling_cost1"/>
      <sheetName val="SPT_vs_PHI1"/>
      <sheetName val="Load_Details(B2)"/>
      <sheetName val="1__NI"/>
      <sheetName val="5__Opex"/>
      <sheetName val="PI(LOW LEVEL)"/>
      <sheetName val="Sheet5"/>
      <sheetName val="Cable data"/>
      <sheetName val="Table"/>
      <sheetName val="moments-table(tri)"/>
      <sheetName val="STRIP Sizing"/>
      <sheetName val="drg"/>
      <sheetName val="PRECAST lightconc-II"/>
      <sheetName val="04REL"/>
      <sheetName val="BREAKUP OF OIL"/>
      <sheetName val="CAL"/>
      <sheetName val="PMCC3"/>
      <sheetName val="Pre-Sales Form"/>
      <sheetName val="Rate Analysis"/>
      <sheetName val="SOR"/>
      <sheetName val="Sump"/>
      <sheetName val="Riser-1"/>
      <sheetName val="Qty-UG"/>
      <sheetName val="TABLES"/>
      <sheetName val="Schedule(4)"/>
      <sheetName val="Valve Cl"/>
      <sheetName val="CODE-STR"/>
      <sheetName val="FLUID_INFO"/>
      <sheetName val="1_PROGRESS_BY_LOCATION_FINAL"/>
      <sheetName val="1_PROGRESS_FINAL"/>
      <sheetName val="COMPLEXALL"/>
      <sheetName val="PACK (B)"/>
      <sheetName val="30万表三"/>
      <sheetName val="final abstract"/>
      <sheetName val="Valve_Cl"/>
      <sheetName val="PACK_(B)"/>
      <sheetName val="purpose&amp;input"/>
      <sheetName val="经评"/>
      <sheetName val="热力系统"/>
      <sheetName val="Risk"/>
      <sheetName val="precast RC element"/>
      <sheetName val="220Kv (2)"/>
      <sheetName val="石炭性状"/>
      <sheetName val="reinft"/>
      <sheetName val="LP"/>
      <sheetName val="热力"/>
      <sheetName val="chitimc"/>
      <sheetName val="MTO REV.2(ARMOR)"/>
      <sheetName val="Param�tres"/>
      <sheetName val="Listes de S�lection"/>
      <sheetName val="COLUMN"/>
      <sheetName val="Indices"/>
      <sheetName val="ABB"/>
      <sheetName val="GE"/>
      <sheetName val="#REF"/>
      <sheetName val="newsales"/>
      <sheetName val="Fee_Rate_Summary2"/>
      <sheetName val="Administrative_Prices2"/>
      <sheetName val="11B_2"/>
      <sheetName val="STEEL_STRUCTURE2"/>
      <sheetName val="Fee_Rate_Summary3"/>
      <sheetName val="Administrative_Prices3"/>
      <sheetName val="11B_3"/>
      <sheetName val="STEEL_STRUCTURE3"/>
      <sheetName val="Fee_Rate_Summary4"/>
      <sheetName val="Administrative_Prices4"/>
      <sheetName val="11B_4"/>
      <sheetName val="STEEL_STRUCTURE4"/>
      <sheetName val="PRECAST_lightconc-II"/>
      <sheetName val="Fee_Rate_Summary5"/>
      <sheetName val="Administrative_Prices5"/>
      <sheetName val="11B_5"/>
      <sheetName val="STEEL_STRUCTURE5"/>
      <sheetName val="PRECAST_lightconc-II1"/>
      <sheetName val="Fee_Rate_Summary6"/>
      <sheetName val="Administrative_Prices6"/>
      <sheetName val="11B_6"/>
      <sheetName val="STEEL_STRUCTURE6"/>
      <sheetName val="Fin_Sum2"/>
      <sheetName val="Fill_this_out_first___2"/>
      <sheetName val="BOQ_Direct_selling_cost2"/>
      <sheetName val="PRECAST_lightconc-II2"/>
      <sheetName val="FitOutConfCentre"/>
      <sheetName val="office"/>
      <sheetName val="Lab"/>
      <sheetName val="細目"/>
      <sheetName val="PA- Consutant "/>
      <sheetName val="SPILL OVER"/>
      <sheetName val="SECONDARY DESIGN"/>
      <sheetName val="Strstl"/>
      <sheetName val="220Kv"/>
      <sheetName val="unit cost"/>
      <sheetName val="TDL"/>
      <sheetName val="TD1 "/>
      <sheetName val="TD3"/>
      <sheetName val="TD6 "/>
      <sheetName val="Anex-1_Con_Load7"/>
      <sheetName val="Listes_de_Sélection4"/>
      <sheetName val="Addl_403"/>
      <sheetName val="SPT_vs_PHI2"/>
      <sheetName val="Load_Details(B2)1"/>
      <sheetName val="1__NI1"/>
      <sheetName val="5__Opex1"/>
      <sheetName val="BREAKUP_OF_OIL"/>
      <sheetName val="PI(LOW_LEVEL)"/>
      <sheetName val="Cable_data"/>
      <sheetName val="STRIP_Sizing"/>
      <sheetName val="220Kv_(2)"/>
      <sheetName val="Anex-1_Con_Load8"/>
      <sheetName val="Listes_de_Sélection5"/>
      <sheetName val="Fin_Sum3"/>
      <sheetName val="Fill_this_out_first___3"/>
      <sheetName val="BOQ_Direct_selling_cost3"/>
      <sheetName val="Addl_404"/>
      <sheetName val="SPT_vs_PHI3"/>
      <sheetName val="PI(LOW_LEVEL)1"/>
      <sheetName val="Load_Details(B2)2"/>
      <sheetName val="1__NI2"/>
      <sheetName val="5__Opex2"/>
      <sheetName val="Cable_data1"/>
      <sheetName val="STRIP_Sizing1"/>
      <sheetName val="Anex-1_Con_Load9"/>
      <sheetName val="Listes_de_Sélection6"/>
      <sheetName val="Fin_Sum4"/>
      <sheetName val="Fill_this_out_first___4"/>
      <sheetName val="BOQ_Direct_selling_cost4"/>
      <sheetName val="Addl_405"/>
      <sheetName val="SPT_vs_PHI4"/>
      <sheetName val="PI(LOW_LEVEL)2"/>
      <sheetName val="Load_Details(B2)3"/>
      <sheetName val="1__NI3"/>
      <sheetName val="5__Opex3"/>
      <sheetName val="Cable_data2"/>
      <sheetName val="STRIP_Sizing2"/>
      <sheetName val="TBAL9697 -group wise  sdpl"/>
      <sheetName val="Basic Rate"/>
      <sheetName val="INFLUENCES ON GM"/>
      <sheetName val="acevsSp (ABC)"/>
      <sheetName val="Costcal"/>
      <sheetName val="Headings"/>
      <sheetName val="??1,2??????????4??????-??"/>
      <sheetName val="INDIGINEOUS ITEMS "/>
      <sheetName val="집계표(OPTION)"/>
      <sheetName val="#REF!"/>
      <sheetName val="OPGW Quantity summary"/>
      <sheetName val="Attach-3 (QR)"/>
      <sheetName val="SPARE MYSORE"/>
      <sheetName val="Anex-1_Con_Load20"/>
      <sheetName val="Listes_de_Sélection17"/>
      <sheetName val="Addl_4016"/>
      <sheetName val="Fee_Rate_Summary15"/>
      <sheetName val="Administrative_Prices15"/>
      <sheetName val="11B_15"/>
      <sheetName val="STEEL_STRUCTURE15"/>
      <sheetName val="Fin_Sum15"/>
      <sheetName val="Fill_this_out_first___15"/>
      <sheetName val="BOQ_Direct_selling_cost15"/>
      <sheetName val="SPT_vs_PHI15"/>
      <sheetName val="Load_Details(B2)14"/>
      <sheetName val="1__NI14"/>
      <sheetName val="5__Opex14"/>
      <sheetName val="PI(LOW_LEVEL)13"/>
      <sheetName val="Cable_data13"/>
      <sheetName val="STRIP_Sizing13"/>
      <sheetName val="PRECAST_lightconc-II13"/>
      <sheetName val="BREAKUP_OF_OIL13"/>
      <sheetName val="unit_cost13"/>
      <sheetName val="TD1_13"/>
      <sheetName val="TD6_13"/>
      <sheetName val="Valve_Cl14"/>
      <sheetName val="PACK_(B)14"/>
      <sheetName val="final_abstract13"/>
      <sheetName val="precast_RC_element13"/>
      <sheetName val="220Kv_(2)13"/>
      <sheetName val="MTO_REV_2(ARMOR)13"/>
      <sheetName val="TBAL9697_-group_wise__sdpl13"/>
      <sheetName val="Pre-Sales_Form13"/>
      <sheetName val="Rate_Analysis13"/>
      <sheetName val="Listes_de_S�lection7"/>
      <sheetName val="PA-_Consutant_7"/>
      <sheetName val="SPILL_OVER7"/>
      <sheetName val="SECONDARY_DESIGN7"/>
      <sheetName val="unit_cost"/>
      <sheetName val="TD1_"/>
      <sheetName val="TD6_"/>
      <sheetName val="Valve_Cl1"/>
      <sheetName val="PACK_(B)1"/>
      <sheetName val="final_abstract"/>
      <sheetName val="precast_RC_element"/>
      <sheetName val="MTO_REV_2(ARMOR)"/>
      <sheetName val="TBAL9697_-group_wise__sdpl"/>
      <sheetName val="Pre-Sales_Form"/>
      <sheetName val="Rate_Analysis"/>
      <sheetName val="BREAKUP_OF_OIL1"/>
      <sheetName val="unit_cost1"/>
      <sheetName val="TD1_1"/>
      <sheetName val="TD6_1"/>
      <sheetName val="Valve_Cl2"/>
      <sheetName val="PACK_(B)2"/>
      <sheetName val="final_abstract1"/>
      <sheetName val="precast_RC_element1"/>
      <sheetName val="220Kv_(2)1"/>
      <sheetName val="MTO_REV_2(ARMOR)1"/>
      <sheetName val="TBAL9697_-group_wise__sdpl1"/>
      <sheetName val="Pre-Sales_Form1"/>
      <sheetName val="Rate_Analysis1"/>
      <sheetName val="BREAKUP_OF_OIL2"/>
      <sheetName val="unit_cost2"/>
      <sheetName val="TD1_2"/>
      <sheetName val="TD6_2"/>
      <sheetName val="Valve_Cl3"/>
      <sheetName val="PACK_(B)3"/>
      <sheetName val="final_abstract2"/>
      <sheetName val="precast_RC_element2"/>
      <sheetName val="220Kv_(2)2"/>
      <sheetName val="MTO_REV_2(ARMOR)2"/>
      <sheetName val="TBAL9697_-group_wise__sdpl2"/>
      <sheetName val="Pre-Sales_Form2"/>
      <sheetName val="Rate_Analysis2"/>
      <sheetName val="Anex-1_Con_Load10"/>
      <sheetName val="Listes_de_Sélection7"/>
      <sheetName val="Addl_406"/>
      <sheetName val="Fin_Sum5"/>
      <sheetName val="Fill_this_out_first___5"/>
      <sheetName val="BOQ_Direct_selling_cost5"/>
      <sheetName val="SPT_vs_PHI5"/>
      <sheetName val="Load_Details(B2)4"/>
      <sheetName val="1__NI4"/>
      <sheetName val="5__Opex4"/>
      <sheetName val="PI(LOW_LEVEL)3"/>
      <sheetName val="Cable_data3"/>
      <sheetName val="STRIP_Sizing3"/>
      <sheetName val="PRECAST_lightconc-II3"/>
      <sheetName val="BREAKUP_OF_OIL3"/>
      <sheetName val="unit_cost3"/>
      <sheetName val="TD1_3"/>
      <sheetName val="TD6_3"/>
      <sheetName val="Valve_Cl4"/>
      <sheetName val="PACK_(B)4"/>
      <sheetName val="final_abstract3"/>
      <sheetName val="precast_RC_element3"/>
      <sheetName val="220Kv_(2)3"/>
      <sheetName val="MTO_REV_2(ARMOR)3"/>
      <sheetName val="TBAL9697_-group_wise__sdpl3"/>
      <sheetName val="Pre-Sales_Form3"/>
      <sheetName val="Rate_Analysis3"/>
      <sheetName val="Anex-1_Con_Load11"/>
      <sheetName val="Listes_de_Sélection8"/>
      <sheetName val="Addl_407"/>
      <sheetName val="Fin_Sum6"/>
      <sheetName val="Fill_this_out_first___6"/>
      <sheetName val="BOQ_Direct_selling_cost6"/>
      <sheetName val="SPT_vs_PHI6"/>
      <sheetName val="Load_Details(B2)5"/>
      <sheetName val="1__NI5"/>
      <sheetName val="5__Opex5"/>
      <sheetName val="PI(LOW_LEVEL)4"/>
      <sheetName val="Cable_data4"/>
      <sheetName val="STRIP_Sizing4"/>
      <sheetName val="PRECAST_lightconc-II4"/>
      <sheetName val="BREAKUP_OF_OIL4"/>
      <sheetName val="unit_cost4"/>
      <sheetName val="TD1_4"/>
      <sheetName val="TD6_4"/>
      <sheetName val="Valve_Cl5"/>
      <sheetName val="PACK_(B)5"/>
      <sheetName val="final_abstract4"/>
      <sheetName val="precast_RC_element4"/>
      <sheetName val="220Kv_(2)4"/>
      <sheetName val="MTO_REV_2(ARMOR)4"/>
      <sheetName val="TBAL9697_-group_wise__sdpl4"/>
      <sheetName val="Pre-Sales_Form4"/>
      <sheetName val="Rate_Analysis4"/>
      <sheetName val="Anex-1_Con_Load16"/>
      <sheetName val="Listes_de_Sélection13"/>
      <sheetName val="Addl_4012"/>
      <sheetName val="Fee_Rate_Summary11"/>
      <sheetName val="Administrative_Prices11"/>
      <sheetName val="11B_11"/>
      <sheetName val="STEEL_STRUCTURE11"/>
      <sheetName val="Fin_Sum11"/>
      <sheetName val="Fill_this_out_first___11"/>
      <sheetName val="BOQ_Direct_selling_cost11"/>
      <sheetName val="SPT_vs_PHI11"/>
      <sheetName val="Load_Details(B2)10"/>
      <sheetName val="1__NI10"/>
      <sheetName val="5__Opex10"/>
      <sheetName val="PI(LOW_LEVEL)9"/>
      <sheetName val="Cable_data9"/>
      <sheetName val="STRIP_Sizing9"/>
      <sheetName val="PRECAST_lightconc-II9"/>
      <sheetName val="BREAKUP_OF_OIL9"/>
      <sheetName val="Valve_Cl10"/>
      <sheetName val="PACK_(B)10"/>
      <sheetName val="final_abstract9"/>
      <sheetName val="precast_RC_element9"/>
      <sheetName val="220Kv_(2)9"/>
      <sheetName val="MTO_REV_2(ARMOR)9"/>
      <sheetName val="Pre-Sales_Form9"/>
      <sheetName val="Rate_Analysis9"/>
      <sheetName val="unit_cost9"/>
      <sheetName val="TD1_9"/>
      <sheetName val="TD6_9"/>
      <sheetName val="TBAL9697_-group_wise__sdpl9"/>
      <sheetName val="Anex-1_Con_Load12"/>
      <sheetName val="Listes_de_Sélection9"/>
      <sheetName val="Addl_408"/>
      <sheetName val="Fee_Rate_Summary7"/>
      <sheetName val="Administrative_Prices7"/>
      <sheetName val="11B_7"/>
      <sheetName val="STEEL_STRUCTURE7"/>
      <sheetName val="Fin_Sum7"/>
      <sheetName val="Fill_this_out_first___7"/>
      <sheetName val="BOQ_Direct_selling_cost7"/>
      <sheetName val="SPT_vs_PHI7"/>
      <sheetName val="Load_Details(B2)6"/>
      <sheetName val="1__NI6"/>
      <sheetName val="5__Opex6"/>
      <sheetName val="PI(LOW_LEVEL)5"/>
      <sheetName val="Cable_data5"/>
      <sheetName val="STRIP_Sizing5"/>
      <sheetName val="PRECAST_lightconc-II5"/>
      <sheetName val="BREAKUP_OF_OIL5"/>
      <sheetName val="unit_cost5"/>
      <sheetName val="TD1_5"/>
      <sheetName val="TD6_5"/>
      <sheetName val="Valve_Cl6"/>
      <sheetName val="PACK_(B)6"/>
      <sheetName val="final_abstract5"/>
      <sheetName val="precast_RC_element5"/>
      <sheetName val="220Kv_(2)5"/>
      <sheetName val="MTO_REV_2(ARMOR)5"/>
      <sheetName val="TBAL9697_-group_wise__sdpl5"/>
      <sheetName val="Pre-Sales_Form5"/>
      <sheetName val="Rate_Analysis5"/>
      <sheetName val="Listes_de_S�lection3"/>
      <sheetName val="PA-_Consutant_3"/>
      <sheetName val="SPILL_OVER3"/>
      <sheetName val="SECONDARY_DESIGN3"/>
      <sheetName val="Anex-1_Con_Load14"/>
      <sheetName val="Listes_de_Sélection11"/>
      <sheetName val="Addl_4010"/>
      <sheetName val="Fee_Rate_Summary9"/>
      <sheetName val="Administrative_Prices9"/>
      <sheetName val="11B_9"/>
      <sheetName val="STEEL_STRUCTURE9"/>
      <sheetName val="Fin_Sum9"/>
      <sheetName val="Fill_this_out_first___9"/>
      <sheetName val="BOQ_Direct_selling_cost9"/>
      <sheetName val="SPT_vs_PHI9"/>
      <sheetName val="Load_Details(B2)8"/>
      <sheetName val="1__NI8"/>
      <sheetName val="5__Opex8"/>
      <sheetName val="PI(LOW_LEVEL)7"/>
      <sheetName val="Cable_data7"/>
      <sheetName val="STRIP_Sizing7"/>
      <sheetName val="PRECAST_lightconc-II7"/>
      <sheetName val="BREAKUP_OF_OIL7"/>
      <sheetName val="unit_cost7"/>
      <sheetName val="TD1_7"/>
      <sheetName val="TD6_7"/>
      <sheetName val="Valve_Cl8"/>
      <sheetName val="PACK_(B)8"/>
      <sheetName val="final_abstract7"/>
      <sheetName val="precast_RC_element7"/>
      <sheetName val="220Kv_(2)7"/>
      <sheetName val="MTO_REV_2(ARMOR)7"/>
      <sheetName val="TBAL9697_-group_wise__sdpl7"/>
      <sheetName val="Pre-Sales_Form7"/>
      <sheetName val="Rate_Analysis7"/>
      <sheetName val="Listes_de_S�lection1"/>
      <sheetName val="PA-_Consutant_1"/>
      <sheetName val="SPILL_OVER1"/>
      <sheetName val="SECONDARY_DESIGN1"/>
      <sheetName val="Anex-1_Con_Load13"/>
      <sheetName val="Listes_de_Sélection10"/>
      <sheetName val="Addl_409"/>
      <sheetName val="Fee_Rate_Summary8"/>
      <sheetName val="Administrative_Prices8"/>
      <sheetName val="11B_8"/>
      <sheetName val="STEEL_STRUCTURE8"/>
      <sheetName val="Fin_Sum8"/>
      <sheetName val="Fill_this_out_first___8"/>
      <sheetName val="BOQ_Direct_selling_cost8"/>
      <sheetName val="SPT_vs_PHI8"/>
      <sheetName val="Load_Details(B2)7"/>
      <sheetName val="1__NI7"/>
      <sheetName val="5__Opex7"/>
      <sheetName val="PI(LOW_LEVEL)6"/>
      <sheetName val="Cable_data6"/>
      <sheetName val="STRIP_Sizing6"/>
      <sheetName val="PRECAST_lightconc-II6"/>
      <sheetName val="BREAKUP_OF_OIL6"/>
      <sheetName val="Valve_Cl7"/>
      <sheetName val="PACK_(B)7"/>
      <sheetName val="final_abstract6"/>
      <sheetName val="precast_RC_element6"/>
      <sheetName val="220Kv_(2)6"/>
      <sheetName val="MTO_REV_2(ARMOR)6"/>
      <sheetName val="Pre-Sales_Form6"/>
      <sheetName val="Rate_Analysis6"/>
      <sheetName val="unit_cost6"/>
      <sheetName val="TD1_6"/>
      <sheetName val="TD6_6"/>
      <sheetName val="TBAL9697_-group_wise__sdpl6"/>
      <sheetName val="Listes_de_S�lection"/>
      <sheetName val="PA-_Consutant_"/>
      <sheetName val="SPILL_OVER"/>
      <sheetName val="SECONDARY_DESIGN"/>
      <sheetName val="Anex-1_Con_Load15"/>
      <sheetName val="Listes_de_Sélection12"/>
      <sheetName val="Addl_4011"/>
      <sheetName val="Fee_Rate_Summary10"/>
      <sheetName val="Administrative_Prices10"/>
      <sheetName val="11B_10"/>
      <sheetName val="STEEL_STRUCTURE10"/>
      <sheetName val="Fin_Sum10"/>
      <sheetName val="Fill_this_out_first___10"/>
      <sheetName val="BOQ_Direct_selling_cost10"/>
      <sheetName val="SPT_vs_PHI10"/>
      <sheetName val="Load_Details(B2)9"/>
      <sheetName val="1__NI9"/>
      <sheetName val="5__Opex9"/>
      <sheetName val="PI(LOW_LEVEL)8"/>
      <sheetName val="Cable_data8"/>
      <sheetName val="STRIP_Sizing8"/>
      <sheetName val="PRECAST_lightconc-II8"/>
      <sheetName val="BREAKUP_OF_OIL8"/>
      <sheetName val="Valve_Cl9"/>
      <sheetName val="PACK_(B)9"/>
      <sheetName val="final_abstract8"/>
      <sheetName val="precast_RC_element8"/>
      <sheetName val="220Kv_(2)8"/>
      <sheetName val="MTO_REV_2(ARMOR)8"/>
      <sheetName val="Pre-Sales_Form8"/>
      <sheetName val="Rate_Analysis8"/>
      <sheetName val="unit_cost8"/>
      <sheetName val="TD1_8"/>
      <sheetName val="TD6_8"/>
      <sheetName val="TBAL9697_-group_wise__sdpl8"/>
      <sheetName val="Listes_de_S�lection2"/>
      <sheetName val="PA-_Consutant_2"/>
      <sheetName val="SPILL_OVER2"/>
      <sheetName val="SECONDARY_DESIGN2"/>
      <sheetName val="Anex-1_Con_Load17"/>
      <sheetName val="Listes_de_Sélection14"/>
      <sheetName val="Addl_4013"/>
      <sheetName val="Fee_Rate_Summary12"/>
      <sheetName val="Administrative_Prices12"/>
      <sheetName val="11B_12"/>
      <sheetName val="STEEL_STRUCTURE12"/>
      <sheetName val="Fin_Sum12"/>
      <sheetName val="Fill_this_out_first___12"/>
      <sheetName val="BOQ_Direct_selling_cost12"/>
      <sheetName val="SPT_vs_PHI12"/>
      <sheetName val="Load_Details(B2)11"/>
      <sheetName val="1__NI11"/>
      <sheetName val="5__Opex11"/>
      <sheetName val="PI(LOW_LEVEL)10"/>
      <sheetName val="Cable_data10"/>
      <sheetName val="STRIP_Sizing10"/>
      <sheetName val="PRECAST_lightconc-II10"/>
      <sheetName val="BREAKUP_OF_OIL10"/>
      <sheetName val="unit_cost10"/>
      <sheetName val="TD1_10"/>
      <sheetName val="TD6_10"/>
      <sheetName val="Valve_Cl11"/>
      <sheetName val="PACK_(B)11"/>
      <sheetName val="final_abstract10"/>
      <sheetName val="precast_RC_element10"/>
      <sheetName val="220Kv_(2)10"/>
      <sheetName val="MTO_REV_2(ARMOR)10"/>
      <sheetName val="TBAL9697_-group_wise__sdpl10"/>
      <sheetName val="Pre-Sales_Form10"/>
      <sheetName val="Rate_Analysis10"/>
      <sheetName val="Listes_de_S�lection4"/>
      <sheetName val="PA-_Consutant_4"/>
      <sheetName val="SPILL_OVER4"/>
      <sheetName val="SECONDARY_DESIGN4"/>
      <sheetName val="Anex-1_Con_Load18"/>
      <sheetName val="Listes_de_Sélection15"/>
      <sheetName val="Addl_4014"/>
      <sheetName val="Fee_Rate_Summary13"/>
      <sheetName val="Administrative_Prices13"/>
      <sheetName val="11B_13"/>
      <sheetName val="STEEL_STRUCTURE13"/>
      <sheetName val="Fin_Sum13"/>
      <sheetName val="Fill_this_out_first___13"/>
      <sheetName val="BOQ_Direct_selling_cost13"/>
      <sheetName val="SPT_vs_PHI13"/>
      <sheetName val="Load_Details(B2)12"/>
      <sheetName val="1__NI12"/>
      <sheetName val="5__Opex12"/>
      <sheetName val="PI(LOW_LEVEL)11"/>
      <sheetName val="Cable_data11"/>
      <sheetName val="STRIP_Sizing11"/>
      <sheetName val="PRECAST_lightconc-II11"/>
      <sheetName val="BREAKUP_OF_OIL11"/>
      <sheetName val="Valve_Cl12"/>
      <sheetName val="PACK_(B)12"/>
      <sheetName val="final_abstract11"/>
      <sheetName val="precast_RC_element11"/>
      <sheetName val="220Kv_(2)11"/>
      <sheetName val="MTO_REV_2(ARMOR)11"/>
      <sheetName val="Pre-Sales_Form11"/>
      <sheetName val="Rate_Analysis11"/>
      <sheetName val="unit_cost11"/>
      <sheetName val="TD1_11"/>
      <sheetName val="TD6_11"/>
      <sheetName val="TBAL9697_-group_wise__sdpl11"/>
      <sheetName val="Listes_de_S�lection5"/>
      <sheetName val="PA-_Consutant_5"/>
      <sheetName val="SPILL_OVER5"/>
      <sheetName val="SECONDARY_DESIGN5"/>
      <sheetName val="Anex-1_Con_Load19"/>
      <sheetName val="Listes_de_Sélection16"/>
      <sheetName val="Addl_4015"/>
      <sheetName val="Fee_Rate_Summary14"/>
      <sheetName val="Administrative_Prices14"/>
      <sheetName val="11B_14"/>
      <sheetName val="STEEL_STRUCTURE14"/>
      <sheetName val="Fin_Sum14"/>
      <sheetName val="Fill_this_out_first___14"/>
      <sheetName val="BOQ_Direct_selling_cost14"/>
      <sheetName val="SPT_vs_PHI14"/>
      <sheetName val="Load_Details(B2)13"/>
      <sheetName val="1__NI13"/>
      <sheetName val="5__Opex13"/>
      <sheetName val="PI(LOW_LEVEL)12"/>
      <sheetName val="Cable_data12"/>
      <sheetName val="STRIP_Sizing12"/>
      <sheetName val="PRECAST_lightconc-II12"/>
      <sheetName val="BREAKUP_OF_OIL12"/>
      <sheetName val="unit_cost12"/>
      <sheetName val="TD1_12"/>
      <sheetName val="TD6_12"/>
      <sheetName val="Valve_Cl13"/>
      <sheetName val="PACK_(B)13"/>
      <sheetName val="final_abstract12"/>
      <sheetName val="precast_RC_element12"/>
      <sheetName val="220Kv_(2)12"/>
      <sheetName val="MTO_REV_2(ARMOR)12"/>
      <sheetName val="TBAL9697_-group_wise__sdpl12"/>
      <sheetName val="Pre-Sales_Form12"/>
      <sheetName val="Rate_Analysis12"/>
      <sheetName val="Listes_de_S�lection6"/>
      <sheetName val="PA-_Consutant_6"/>
      <sheetName val="SPILL_OVER6"/>
      <sheetName val="SECONDARY_DESIGN6"/>
      <sheetName val="Anex-1_Con_Load21"/>
      <sheetName val="Listes_de_Sélection18"/>
      <sheetName val="Addl_4017"/>
      <sheetName val="Fee_Rate_Summary16"/>
      <sheetName val="Administrative_Prices16"/>
      <sheetName val="11B_16"/>
      <sheetName val="STEEL_STRUCTURE16"/>
      <sheetName val="Fin_Sum16"/>
      <sheetName val="Fill_this_out_first___16"/>
      <sheetName val="BOQ_Direct_selling_cost16"/>
      <sheetName val="SPT_vs_PHI16"/>
      <sheetName val="Load_Details(B2)15"/>
      <sheetName val="1__NI15"/>
      <sheetName val="5__Opex15"/>
      <sheetName val="PI(LOW_LEVEL)14"/>
      <sheetName val="Cable_data14"/>
      <sheetName val="STRIP_Sizing14"/>
      <sheetName val="PRECAST_lightconc-II14"/>
      <sheetName val="BREAKUP_OF_OIL14"/>
      <sheetName val="unit_cost14"/>
      <sheetName val="TD1_14"/>
      <sheetName val="TD6_14"/>
      <sheetName val="Valve_Cl15"/>
      <sheetName val="PACK_(B)15"/>
      <sheetName val="final_abstract14"/>
      <sheetName val="precast_RC_element14"/>
      <sheetName val="220Kv_(2)14"/>
      <sheetName val="MTO_REV_2(ARMOR)14"/>
      <sheetName val="TBAL9697_-group_wise__sdpl14"/>
      <sheetName val="Pre-Sales_Form14"/>
      <sheetName val="Rate_Analysis14"/>
      <sheetName val="Listes_de_S�lection8"/>
      <sheetName val="PA-_Consutant_8"/>
      <sheetName val="SPILL_OVER8"/>
      <sheetName val="SECONDARY_DESIGN8"/>
      <sheetName val="Anex-1_Con_Load22"/>
      <sheetName val="Listes_de_Sélection19"/>
      <sheetName val="Addl_4018"/>
      <sheetName val="Fee_Rate_Summary17"/>
      <sheetName val="Administrative_Prices17"/>
      <sheetName val="11B_17"/>
      <sheetName val="STEEL_STRUCTURE17"/>
      <sheetName val="Fin_Sum17"/>
      <sheetName val="Fill_this_out_first___17"/>
      <sheetName val="BOQ_Direct_selling_cost17"/>
      <sheetName val="SPT_vs_PHI17"/>
      <sheetName val="Load_Details(B2)16"/>
      <sheetName val="1__NI16"/>
      <sheetName val="5__Opex16"/>
      <sheetName val="PI(LOW_LEVEL)15"/>
      <sheetName val="Cable_data15"/>
      <sheetName val="STRIP_Sizing15"/>
      <sheetName val="PRECAST_lightconc-II15"/>
      <sheetName val="BREAKUP_OF_OIL15"/>
      <sheetName val="unit_cost15"/>
      <sheetName val="TD1_15"/>
      <sheetName val="TD6_15"/>
      <sheetName val="Valve_Cl16"/>
      <sheetName val="PACK_(B)16"/>
      <sheetName val="final_abstract15"/>
      <sheetName val="precast_RC_element15"/>
      <sheetName val="220Kv_(2)15"/>
      <sheetName val="MTO_REV_2(ARMOR)15"/>
      <sheetName val="TBAL9697_-group_wise__sdpl15"/>
      <sheetName val="Pre-Sales_Form15"/>
      <sheetName val="Rate_Analysis15"/>
      <sheetName val="Listes_de_S�lection9"/>
      <sheetName val="PA-_Consutant_9"/>
      <sheetName val="SPILL_OVER9"/>
      <sheetName val="SECONDARY_DESIGN9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DSLP"/>
      <sheetName val="Coalmine"/>
      <sheetName val="FORM7"/>
      <sheetName val="A1-Continuous"/>
      <sheetName val="PACK (B)"/>
      <sheetName val="grid"/>
      <sheetName val="Timesheet"/>
      <sheetName val="Sheet1"/>
      <sheetName val="Report"/>
      <sheetName val="Scheme Area Details_Block__ C2"/>
      <sheetName val="ANNEXURE-A"/>
      <sheetName val="TBEAM"/>
      <sheetName val="Costing-blk-B"/>
      <sheetName val="BLK2"/>
      <sheetName val="BLK3"/>
      <sheetName val="E &amp; R"/>
      <sheetName val="radar"/>
      <sheetName val="UG"/>
      <sheetName val="#REF"/>
      <sheetName val="Analysis"/>
      <sheetName val="TABLES"/>
      <sheetName val="COLUMN"/>
      <sheetName val="PACK_(B)"/>
      <sheetName val="PACK_(B)1"/>
      <sheetName val="Scheme_Area_Details_Block___C2"/>
      <sheetName val="E_&amp;_R"/>
      <sheetName val="STRIP Sizing"/>
      <sheetName val="CASH-FLOW"/>
      <sheetName val="GWC"/>
      <sheetName val="NWC"/>
      <sheetName val=""/>
      <sheetName val="REC-037A-Schedules"/>
      <sheetName val="CAL"/>
      <sheetName val="data"/>
      <sheetName val="Scheme_Area_Details_Block___C21"/>
      <sheetName val="SPARE MYSORE"/>
      <sheetName val="doq-1 DOQ Culvert"/>
      <sheetName val="doq-1 Aoq Culvert"/>
      <sheetName val="SPT vs PHI"/>
      <sheetName val="02"/>
      <sheetName val="drg"/>
      <sheetName val="SC Cost FEB 03"/>
      <sheetName val="starter"/>
      <sheetName val="Design"/>
      <sheetName val="PACK_(B)2"/>
      <sheetName val="Scheme_Area_Details_Block___C22"/>
      <sheetName val="E_&amp;_R1"/>
      <sheetName val="SPT_vs_PHI"/>
      <sheetName val="STRIP_Sizing"/>
      <sheetName val="SPARE_MYSORE"/>
      <sheetName val="btb"/>
      <sheetName val="cf"/>
      <sheetName val="DETAILED  BOQ"/>
      <sheetName val="orders"/>
      <sheetName val="OPGW Quantity summary"/>
      <sheetName val="220Kv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 refreshError="1"/>
      <sheetData sheetId="49" refreshError="1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A1_Continuous"/>
      <sheetName val="Coalmine"/>
      <sheetName val="PACK (B)"/>
      <sheetName val="TopSheet"/>
      <sheetName val="Report"/>
      <sheetName val="grid"/>
      <sheetName val="Code"/>
      <sheetName val="Executive Summary -Thermal"/>
      <sheetName val="Stationwise Thermal &amp; Hydel Gen"/>
      <sheetName val="TWELVE"/>
      <sheetName val="CASH-FLOW"/>
      <sheetName val="ANNEXURE-A"/>
      <sheetName val="Assumptions"/>
      <sheetName val="No__of_cells"/>
      <sheetName val="Load_Summary"/>
      <sheetName val="AH_cal"/>
      <sheetName val="K_factor"/>
      <sheetName val="PACK_(B)"/>
      <sheetName val="Executive_Summary_-Thermal"/>
      <sheetName val="Stationwise_Thermal_&amp;_Hydel_Gen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3"/>
      <sheetName val="Load_Summary3"/>
      <sheetName val="AH_cal3"/>
      <sheetName val="K_factor3"/>
      <sheetName val="PACK_(B)1"/>
      <sheetName val="Executive_Summary_-Thermal1"/>
      <sheetName val="Stationwise_Thermal_&amp;_Hydel_Ge1"/>
      <sheetName val="PROCTOR"/>
      <sheetName val="Anex-1 Con Load"/>
      <sheetName val="BOQ"/>
      <sheetName val="Raw Data"/>
      <sheetName val="BLK2"/>
      <sheetName val="BLK3"/>
      <sheetName val="E &amp; R"/>
      <sheetName val="radar"/>
      <sheetName val="UG"/>
      <sheetName val="No__of_cells4"/>
      <sheetName val="Load_Summary4"/>
      <sheetName val="AH_cal4"/>
      <sheetName val="K_factor4"/>
      <sheetName val="Tow Sch"/>
      <sheetName val="Tow_S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S"/>
      <sheetName val="ARMD CU XLPE"/>
      <sheetName val="Cond data"/>
      <sheetName val="Sheet1"/>
      <sheetName val="Design"/>
      <sheetName val="A1-Continuous"/>
      <sheetName val="Coalmine"/>
      <sheetName val="3060-LV Cable sizing"/>
      <sheetName val="SPT vs PHI"/>
      <sheetName val="220Kv (2)"/>
      <sheetName val="220Kv"/>
      <sheetName val="COLUMN"/>
      <sheetName val="Scheme Area Details_Block__ C2"/>
      <sheetName val="Pricing "/>
      <sheetName val="data"/>
      <sheetName val="PACK (B)"/>
      <sheetName val="pricing"/>
      <sheetName val="sof"/>
      <sheetName val="M-Book for Conc"/>
      <sheetName val="M-Book for FW"/>
      <sheetName val="final abstract"/>
      <sheetName val="SP Break Up"/>
      <sheetName val="office"/>
      <sheetName val="Lab"/>
      <sheetName val="Material&amp;equipment"/>
      <sheetName val="Debits as on 12.04.08"/>
      <sheetName val="Report"/>
      <sheetName val="Code"/>
      <sheetName val="BHANDUP"/>
      <sheetName val="ARMD_CU_XLPE2"/>
      <sheetName val="Cond_data2"/>
      <sheetName val="SPT_vs_PHI2"/>
      <sheetName val="ARMD_CU_XLPE1"/>
      <sheetName val="Cond_data1"/>
      <sheetName val="SPT_vs_PHI1"/>
      <sheetName val="ARMD_CU_XLPE"/>
      <sheetName val="Cond_data"/>
      <sheetName val="SPT_vs_PHI"/>
      <sheetName val="ARMD_CU_XLPE3"/>
      <sheetName val="Cond_data3"/>
      <sheetName val="SPT_vs_PHI3"/>
      <sheetName val="3060-LV_Cable_sizing"/>
      <sheetName val="220Kv_(2)"/>
      <sheetName val="Scheme_Area_Details_Block___C2"/>
      <sheetName val="Pricing_"/>
      <sheetName val="PACK_(B)"/>
      <sheetName val="Protection (M-PRO20)"/>
      <sheetName val="Engine"/>
      <sheetName val="ARMD_CU_XLPE4"/>
      <sheetName val="Cond_data4"/>
      <sheetName val="3060-LV_Cable_sizing1"/>
      <sheetName val="SPT_vs_PHI4"/>
      <sheetName val="220Kv_(2)1"/>
      <sheetName val="Pricing_1"/>
      <sheetName val="Scheme_Area_Details_Block___C21"/>
      <sheetName val="PACK_(B)1"/>
      <sheetName val="M-Book_for_Conc"/>
      <sheetName val="M-Book_for_FW"/>
      <sheetName val="final_abstract"/>
      <sheetName val="SP_Break_Up"/>
      <sheetName val="Debits_as_on_12_04_08"/>
      <sheetName val="Protection_(M-PRO20)"/>
      <sheetName val="TABLES"/>
      <sheetName val="gen"/>
      <sheetName val="CASH-FLOW"/>
      <sheetName val="Protection_(M-PRO20)1"/>
      <sheetName val="BOQ"/>
      <sheetName val="DSLP"/>
      <sheetName val="04REL"/>
      <sheetName val="Basis"/>
      <sheetName val="col-reinft1"/>
      <sheetName val="Sheet3 (2)"/>
      <sheetName val="1"/>
      <sheetName val="trafo-size"/>
      <sheetName val="ARMD_CU_XLPE5"/>
      <sheetName val="Cond_data5"/>
      <sheetName val="SPT_vs_PHI5"/>
      <sheetName val="220Kv_(2)2"/>
      <sheetName val="3060-LV_Cable_sizing2"/>
      <sheetName val="Scheme_Area_Details_Block___C22"/>
      <sheetName val="Pricing_2"/>
      <sheetName val="PACK_(B)2"/>
      <sheetName val="M-Book_for_Conc1"/>
      <sheetName val="M-Book_for_FW1"/>
      <sheetName val="final_abstract1"/>
      <sheetName val="SP_Break_Up1"/>
      <sheetName val="Debits_as_on_12_04_081"/>
      <sheetName val="Protection_(M-PRO20)2"/>
      <sheetName val="33628-Rev. A"/>
      <sheetName val="Tow Sch"/>
      <sheetName val="Tow_Sch"/>
      <sheetName val="Day work"/>
      <sheetName val="Load Details(B2)"/>
      <sheetName val="MN T.B."/>
      <sheetName val="analysis"/>
      <sheetName val="starter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Sheet2"/>
      <sheetName val="dyes"/>
      <sheetName val="Sheet3"/>
      <sheetName val="UTILITY"/>
      <sheetName val="M-Book_for_Conc2"/>
      <sheetName val="M-Book_for_FW2"/>
      <sheetName val="final_abstract2"/>
      <sheetName val="SP_Break_Up2"/>
      <sheetName val="M-Book_for_Conc3"/>
      <sheetName val="M-Book_for_FW3"/>
      <sheetName val="final_abstract3"/>
      <sheetName val="SP_Break_Up3"/>
      <sheetName val="M-Book_for_Conc4"/>
      <sheetName val="M-Book_for_FW4"/>
      <sheetName val="final_abstract4"/>
      <sheetName val="SP_Break_Up4"/>
      <sheetName val="Sheet3_(2)"/>
      <sheetName val="MN_T_B_"/>
      <sheetName val="M-Book_for_Conc5"/>
      <sheetName val="M-Book_for_FW5"/>
      <sheetName val="final_abstract5"/>
      <sheetName val="SP_Break_Up5"/>
      <sheetName val="Sheet3_(2)1"/>
      <sheetName val="MN_T_B_1"/>
      <sheetName val="ARMD_CU_XLPE6"/>
      <sheetName val="Cond_data6"/>
      <sheetName val="M-Book_for_Conc6"/>
      <sheetName val="M-Book_for_FW6"/>
      <sheetName val="final_abstract6"/>
      <sheetName val="SP_Break_Up6"/>
      <sheetName val="Debits_as_on_12_04_082"/>
      <sheetName val="Sheet3_(2)2"/>
      <sheetName val="MN_T_B_2"/>
      <sheetName val="Set"/>
      <sheetName val="concrete"/>
      <sheetName val="beam-reinft-IIInd floor"/>
      <sheetName val="S3SEPT98"/>
      <sheetName val="Steel-Circular"/>
      <sheetName val="BS-SCHS"/>
      <sheetName val="jobhist"/>
      <sheetName val="ARMD_CU_XLPE18"/>
      <sheetName val="Cond_data18"/>
      <sheetName val="3060-LV_Cable_sizing15"/>
      <sheetName val="SPT_vs_PHI18"/>
      <sheetName val="220Kv_(2)15"/>
      <sheetName val="Pricing_15"/>
      <sheetName val="Scheme_Area_Details_Block___C15"/>
      <sheetName val="PACK_(B)15"/>
      <sheetName val="M-Book_for_Conc14"/>
      <sheetName val="M-Book_for_FW14"/>
      <sheetName val="final_abstract14"/>
      <sheetName val="SP_Break_Up14"/>
      <sheetName val="Debits_as_on_12_04_0814"/>
      <sheetName val="Protection_(M-PRO20)15"/>
      <sheetName val="Sheet3_(2)13"/>
      <sheetName val="33628-Rev__A7"/>
      <sheetName val="Tow_Sch8"/>
      <sheetName val="Day_work7"/>
      <sheetName val="Load_Details(B2)7"/>
      <sheetName val="3060-LV_Cable_sizing3"/>
      <sheetName val="SPT_vs_PHI6"/>
      <sheetName val="220Kv_(2)3"/>
      <sheetName val="Pricing_3"/>
      <sheetName val="Scheme_Area_Details_Block___C23"/>
      <sheetName val="PACK_(B)3"/>
      <sheetName val="Protection_(M-PRO20)3"/>
      <sheetName val="ARMD_CU_XLPE7"/>
      <sheetName val="Cond_data7"/>
      <sheetName val="3060-LV_Cable_sizing4"/>
      <sheetName val="SPT_vs_PHI7"/>
      <sheetName val="220Kv_(2)4"/>
      <sheetName val="Pricing_4"/>
      <sheetName val="Scheme_Area_Details_Block___C24"/>
      <sheetName val="PACK_(B)4"/>
      <sheetName val="Debits_as_on_12_04_083"/>
      <sheetName val="Protection_(M-PRO20)4"/>
      <sheetName val="ARMD_CU_XLPE8"/>
      <sheetName val="Cond_data8"/>
      <sheetName val="3060-LV_Cable_sizing5"/>
      <sheetName val="SPT_vs_PHI8"/>
      <sheetName val="220Kv_(2)5"/>
      <sheetName val="Pricing_5"/>
      <sheetName val="Scheme_Area_Details_Block___C25"/>
      <sheetName val="PACK_(B)5"/>
      <sheetName val="Debits_as_on_12_04_084"/>
      <sheetName val="Protection_(M-PRO20)5"/>
      <sheetName val="Sheet3_(2)3"/>
      <sheetName val="ARMD_CU_XLPE9"/>
      <sheetName val="Cond_data9"/>
      <sheetName val="3060-LV_Cable_sizing6"/>
      <sheetName val="SPT_vs_PHI9"/>
      <sheetName val="220Kv_(2)6"/>
      <sheetName val="Pricing_6"/>
      <sheetName val="Scheme_Area_Details_Block___C26"/>
      <sheetName val="PACK_(B)6"/>
      <sheetName val="Debits_as_on_12_04_085"/>
      <sheetName val="Protection_(M-PRO20)6"/>
      <sheetName val="Sheet3_(2)4"/>
      <sheetName val="ARMD_CU_XLPE14"/>
      <sheetName val="Cond_data14"/>
      <sheetName val="3060-LV_Cable_sizing11"/>
      <sheetName val="SPT_vs_PHI14"/>
      <sheetName val="220Kv_(2)11"/>
      <sheetName val="Scheme_Area_Details_Block___C11"/>
      <sheetName val="Pricing_11"/>
      <sheetName val="PACK_(B)11"/>
      <sheetName val="M-Book_for_Conc10"/>
      <sheetName val="M-Book_for_FW10"/>
      <sheetName val="final_abstract10"/>
      <sheetName val="SP_Break_Up10"/>
      <sheetName val="Debits_as_on_12_04_0810"/>
      <sheetName val="Protection_(M-PRO20)11"/>
      <sheetName val="Sheet3_(2)9"/>
      <sheetName val="ARMD_CU_XLPE10"/>
      <sheetName val="Cond_data10"/>
      <sheetName val="3060-LV_Cable_sizing7"/>
      <sheetName val="SPT_vs_PHI10"/>
      <sheetName val="220Kv_(2)7"/>
      <sheetName val="Pricing_7"/>
      <sheetName val="Scheme_Area_Details_Block___C27"/>
      <sheetName val="PACK_(B)7"/>
      <sheetName val="Debits_as_on_12_04_086"/>
      <sheetName val="Protection_(M-PRO20)7"/>
      <sheetName val="Sheet3_(2)5"/>
      <sheetName val="33628-Rev__A3"/>
      <sheetName val="Tow_Sch4"/>
      <sheetName val="Day_work3"/>
      <sheetName val="Load_Details(B2)3"/>
      <sheetName val="ARMD_CU_XLPE12"/>
      <sheetName val="Cond_data12"/>
      <sheetName val="3060-LV_Cable_sizing9"/>
      <sheetName val="SPT_vs_PHI12"/>
      <sheetName val="220Kv_(2)9"/>
      <sheetName val="Pricing_9"/>
      <sheetName val="Scheme_Area_Details_Block___C29"/>
      <sheetName val="PACK_(B)9"/>
      <sheetName val="M-Book_for_Conc8"/>
      <sheetName val="M-Book_for_FW8"/>
      <sheetName val="final_abstract8"/>
      <sheetName val="SP_Break_Up8"/>
      <sheetName val="Debits_as_on_12_04_088"/>
      <sheetName val="Protection_(M-PRO20)9"/>
      <sheetName val="Sheet3_(2)7"/>
      <sheetName val="33628-Rev__A1"/>
      <sheetName val="Tow_Sch2"/>
      <sheetName val="Day_work1"/>
      <sheetName val="Load_Details(B2)1"/>
      <sheetName val="ARMD_CU_XLPE11"/>
      <sheetName val="Cond_data11"/>
      <sheetName val="3060-LV_Cable_sizing8"/>
      <sheetName val="SPT_vs_PHI11"/>
      <sheetName val="220Kv_(2)8"/>
      <sheetName val="Scheme_Area_Details_Block___C28"/>
      <sheetName val="Pricing_8"/>
      <sheetName val="PACK_(B)8"/>
      <sheetName val="M-Book_for_Conc7"/>
      <sheetName val="M-Book_for_FW7"/>
      <sheetName val="final_abstract7"/>
      <sheetName val="SP_Break_Up7"/>
      <sheetName val="Debits_as_on_12_04_087"/>
      <sheetName val="Protection_(M-PRO20)8"/>
      <sheetName val="Sheet3_(2)6"/>
      <sheetName val="33628-Rev__A"/>
      <sheetName val="Tow_Sch1"/>
      <sheetName val="Day_work"/>
      <sheetName val="Load_Details(B2)"/>
      <sheetName val="ARMD_CU_XLPE13"/>
      <sheetName val="Cond_data13"/>
      <sheetName val="3060-LV_Cable_sizing10"/>
      <sheetName val="SPT_vs_PHI13"/>
      <sheetName val="220Kv_(2)10"/>
      <sheetName val="Scheme_Area_Details_Block___C10"/>
      <sheetName val="Pricing_10"/>
      <sheetName val="PACK_(B)10"/>
      <sheetName val="M-Book_for_Conc9"/>
      <sheetName val="M-Book_for_FW9"/>
      <sheetName val="final_abstract9"/>
      <sheetName val="SP_Break_Up9"/>
      <sheetName val="Debits_as_on_12_04_089"/>
      <sheetName val="Protection_(M-PRO20)10"/>
      <sheetName val="Sheet3_(2)8"/>
      <sheetName val="33628-Rev__A2"/>
      <sheetName val="Tow_Sch3"/>
      <sheetName val="Day_work2"/>
      <sheetName val="Load_Details(B2)2"/>
      <sheetName val="ARMD_CU_XLPE15"/>
      <sheetName val="Cond_data15"/>
      <sheetName val="3060-LV_Cable_sizing12"/>
      <sheetName val="SPT_vs_PHI15"/>
      <sheetName val="220Kv_(2)12"/>
      <sheetName val="Pricing_12"/>
      <sheetName val="Scheme_Area_Details_Block___C12"/>
      <sheetName val="PACK_(B)12"/>
      <sheetName val="M-Book_for_Conc11"/>
      <sheetName val="M-Book_for_FW11"/>
      <sheetName val="final_abstract11"/>
      <sheetName val="SP_Break_Up11"/>
      <sheetName val="Debits_as_on_12_04_0811"/>
      <sheetName val="Protection_(M-PRO20)12"/>
      <sheetName val="Sheet3_(2)10"/>
      <sheetName val="33628-Rev__A4"/>
      <sheetName val="Tow_Sch5"/>
      <sheetName val="Day_work4"/>
      <sheetName val="Load_Details(B2)4"/>
      <sheetName val="ARMD_CU_XLPE16"/>
      <sheetName val="Cond_data16"/>
      <sheetName val="3060-LV_Cable_sizing13"/>
      <sheetName val="SPT_vs_PHI16"/>
      <sheetName val="220Kv_(2)13"/>
      <sheetName val="Scheme_Area_Details_Block___C13"/>
      <sheetName val="Pricing_13"/>
      <sheetName val="PACK_(B)13"/>
      <sheetName val="M-Book_for_Conc12"/>
      <sheetName val="M-Book_for_FW12"/>
      <sheetName val="final_abstract12"/>
      <sheetName val="SP_Break_Up12"/>
      <sheetName val="Debits_as_on_12_04_0812"/>
      <sheetName val="Protection_(M-PRO20)13"/>
      <sheetName val="Sheet3_(2)11"/>
      <sheetName val="33628-Rev__A5"/>
      <sheetName val="Tow_Sch6"/>
      <sheetName val="Day_work5"/>
      <sheetName val="Load_Details(B2)5"/>
      <sheetName val="ARMD_CU_XLPE17"/>
      <sheetName val="Cond_data17"/>
      <sheetName val="3060-LV_Cable_sizing14"/>
      <sheetName val="SPT_vs_PHI17"/>
      <sheetName val="220Kv_(2)14"/>
      <sheetName val="Pricing_14"/>
      <sheetName val="Scheme_Area_Details_Block___C14"/>
      <sheetName val="PACK_(B)14"/>
      <sheetName val="M-Book_for_Conc13"/>
      <sheetName val="M-Book_for_FW13"/>
      <sheetName val="final_abstract13"/>
      <sheetName val="SP_Break_Up13"/>
      <sheetName val="Debits_as_on_12_04_0813"/>
      <sheetName val="Protection_(M-PRO20)14"/>
      <sheetName val="Sheet3_(2)12"/>
      <sheetName val="33628-Rev__A6"/>
      <sheetName val="Tow_Sch7"/>
      <sheetName val="Day_work6"/>
      <sheetName val="Load_Details(B2)6"/>
      <sheetName val="ARMD_CU_XLPE19"/>
      <sheetName val="Cond_data19"/>
      <sheetName val="3060-LV_Cable_sizing16"/>
      <sheetName val="SPT_vs_PHI19"/>
      <sheetName val="220Kv_(2)16"/>
      <sheetName val="Pricing_16"/>
      <sheetName val="Scheme_Area_Details_Block___C16"/>
      <sheetName val="PACK_(B)16"/>
      <sheetName val="M-Book_for_Conc15"/>
      <sheetName val="M-Book_for_FW15"/>
      <sheetName val="final_abstract15"/>
      <sheetName val="SP_Break_Up15"/>
      <sheetName val="Debits_as_on_12_04_0815"/>
      <sheetName val="Protection_(M-PRO20)16"/>
      <sheetName val="Sheet3_(2)14"/>
      <sheetName val="33628-Rev__A8"/>
      <sheetName val="Tow_Sch9"/>
      <sheetName val="Day_work8"/>
      <sheetName val="Load_Details(B2)8"/>
      <sheetName val="ARMD_CU_XLPE20"/>
      <sheetName val="Cond_data20"/>
      <sheetName val="3060-LV_Cable_sizing17"/>
      <sheetName val="SPT_vs_PHI20"/>
      <sheetName val="220Kv_(2)17"/>
      <sheetName val="Pricing_17"/>
      <sheetName val="Scheme_Area_Details_Block___C17"/>
      <sheetName val="PACK_(B)17"/>
      <sheetName val="M-Book_for_Conc16"/>
      <sheetName val="M-Book_for_FW16"/>
      <sheetName val="final_abstract16"/>
      <sheetName val="SP_Break_Up16"/>
      <sheetName val="Debits_as_on_12_04_0816"/>
      <sheetName val="Protection_(M-PRO20)17"/>
      <sheetName val="Sheet3_(2)15"/>
      <sheetName val="33628-Rev__A9"/>
      <sheetName val="Tow_Sch10"/>
      <sheetName val="Day_work9"/>
      <sheetName val="Load_Details(B2)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A1-Continuous"/>
      <sheetName val="Design"/>
      <sheetName val="B1"/>
      <sheetName val="04REL"/>
      <sheetName val="BREAKUP OF OIL"/>
      <sheetName val="Dom"/>
      <sheetName val="Code"/>
      <sheetName val="BREAKUP_OF_OIL"/>
      <sheetName val="GWC"/>
      <sheetName val="NWC"/>
      <sheetName val="Fee Rate Summary"/>
      <sheetName val="TABLES"/>
      <sheetName val="Scheme Area Details_Block__ C2"/>
      <sheetName val="PACK (B)"/>
      <sheetName val="Materials Cost"/>
      <sheetName val="BREAKUP_OF_OIL1"/>
      <sheetName val="configurations-lvohl"/>
      <sheetName val="Rate Analysi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220 11  BS "/>
      <sheetName val="Sheet5"/>
      <sheetName val="Report"/>
      <sheetName val="PACK (B)"/>
      <sheetName val="title"/>
      <sheetName val="Fee Rate Summary"/>
      <sheetName val="A1-Continuous"/>
      <sheetName val="PROG_DATA"/>
      <sheetName val="220_11__BS_2"/>
      <sheetName val="PACK_(B)"/>
      <sheetName val="220_11__BS_1"/>
      <sheetName val="220_11__BS_"/>
      <sheetName val="220_11__BS_3"/>
      <sheetName val="PACK_(B)1"/>
      <sheetName val="Fee_Rate_Summary"/>
      <sheetName val="220_11__BS_4"/>
      <sheetName val="PACK_(B)2"/>
      <sheetName val="Fee_Rate_Summary1"/>
      <sheetName val="DETAILED  BOQ"/>
      <sheetName val="Sheet2"/>
      <sheetName val="Vind-BtB"/>
      <sheetName val="Design"/>
      <sheetName val="grid"/>
      <sheetName val="upa"/>
      <sheetName val="DETAILED__BOQ"/>
      <sheetName val="SPT vs PHI"/>
      <sheetName val="Basis"/>
      <sheetName val="sag-ten"/>
      <sheetName val="Nilokheri-Schedules"/>
      <sheetName val="regions &amp; PL"/>
      <sheetName val="DSLP"/>
      <sheetName val="step &amp; touch "/>
      <sheetName val="GWC"/>
      <sheetName val="NWC"/>
      <sheetName val="office"/>
      <sheetName val="Lab"/>
      <sheetName val="6 TRS"/>
      <sheetName val="sheet1"/>
      <sheetName val="coalmine"/>
      <sheetName val="mweqpt"/>
      <sheetName val="SP Break Up"/>
      <sheetName val="cash-flow"/>
      <sheetName val="PART_DISCOUNT"/>
      <sheetName val="LANGUAGE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TopSheet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Report"/>
      <sheetName val="grid"/>
      <sheetName val="PACK (B)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"/>
      <sheetName val="Load_Summary"/>
      <sheetName val="AH_cal"/>
      <sheetName val="K_factor"/>
      <sheetName val="No__of_cells3"/>
      <sheetName val="Load_Summary3"/>
      <sheetName val="AH_cal3"/>
      <sheetName val="K_factor3"/>
      <sheetName val="PACK_(B)"/>
      <sheetName val="Basis"/>
      <sheetName val="PACK_(B)2"/>
      <sheetName val="PACK_(B)1"/>
      <sheetName val="PACK_(B)3"/>
      <sheetName val="SC Cost FEB 03"/>
      <sheetName val="Rate Analysis"/>
      <sheetName val="ANNEXURE-A"/>
      <sheetName val="Assumptions"/>
      <sheetName val="Executive_Summary_-Thermal"/>
      <sheetName val="Stationwise_Thermal_&amp;_Hydel_Gen"/>
      <sheetName val="No__of_cells4"/>
      <sheetName val="Load_Summary4"/>
      <sheetName val="AH_cal4"/>
      <sheetName val="K_factor4"/>
      <sheetName val="PACK_(B)4"/>
      <sheetName val="SC_Cost_FEB_03"/>
      <sheetName val="Rate_Analysis"/>
      <sheetName val="Executive_Summary_-Thermal1"/>
      <sheetName val="Stationwise_Thermal_&amp;_Hydel_Ge1"/>
      <sheetName val="SC_Cost_FEB_031"/>
      <sheetName val="bricks"/>
      <sheetName val="PROCTOR"/>
      <sheetName val="Closing"/>
      <sheetName val="Material "/>
      <sheetName val="Labour &amp; Plant"/>
      <sheetName val="1"/>
      <sheetName val="2"/>
      <sheetName val="3"/>
      <sheetName val="4"/>
      <sheetName val="DETAILED  BOQ"/>
      <sheetName val="procurement"/>
      <sheetName val="beam-reinft-machine rm"/>
      <sheetName val="C.S.GENERATION"/>
      <sheetName val="SPT vs PHI"/>
      <sheetName val="No__of_cells5"/>
      <sheetName val="Load_Summary5"/>
      <sheetName val="AH_cal5"/>
      <sheetName val="K_factor5"/>
      <sheetName val="PACK_(B)5"/>
      <sheetName val="Executive_Summary_-Thermal2"/>
      <sheetName val="Stationwise_Thermal_&amp;_Hydel_Ge2"/>
      <sheetName val="SC_Cost_FEB_032"/>
      <sheetName val="Rate_Analysis1"/>
      <sheetName val="Material_"/>
      <sheetName val="Labour_&amp;_Plant"/>
      <sheetName val="DETAILED__BOQ"/>
      <sheetName val="beam-reinft-machine_rm"/>
      <sheetName val="C_S_GENERATION"/>
      <sheetName val="No__of_cells6"/>
      <sheetName val="Load_Summary6"/>
      <sheetName val="AH_cal6"/>
      <sheetName val="K_factor6"/>
      <sheetName val="PACK_(B)6"/>
      <sheetName val="Executive_Summary_-Thermal3"/>
      <sheetName val="Stationwise_Thermal_&amp;_Hydel_Ge3"/>
      <sheetName val="SC_Cost_FEB_033"/>
      <sheetName val="Rate_Analysis2"/>
      <sheetName val="Material_1"/>
      <sheetName val="Labour_&amp;_Plant1"/>
      <sheetName val="DETAILED__BOQ1"/>
      <sheetName val="beam-reinft-machine_rm1"/>
      <sheetName val="No__of_cells7"/>
      <sheetName val="Load_Summary7"/>
      <sheetName val="AH_cal7"/>
      <sheetName val="K_factor7"/>
      <sheetName val="PACK_(B)7"/>
      <sheetName val="Executive_Summary_-Thermal4"/>
      <sheetName val="Stationwise_Thermal_&amp;_Hydel_Ge4"/>
      <sheetName val="SC_Cost_FEB_034"/>
      <sheetName val="Rate_Analysis3"/>
      <sheetName val="Material_2"/>
      <sheetName val="Labour_&amp;_Plant2"/>
      <sheetName val="DETAILED__BOQ2"/>
      <sheetName val="beam-reinft-machine_rm2"/>
      <sheetName val="Form 6"/>
      <sheetName val="upa"/>
      <sheetName val="No__of_cells18"/>
      <sheetName val="Load_Summary18"/>
      <sheetName val="AH_cal18"/>
      <sheetName val="K_factor18"/>
      <sheetName val="PACK_(B)18"/>
      <sheetName val="Executive_Summary_-Thermal15"/>
      <sheetName val="Stationwise_Thermal_&amp;_Hydel_G15"/>
      <sheetName val="SC_Cost_FEB_0315"/>
      <sheetName val="Rate_Analysis14"/>
      <sheetName val="Material_13"/>
      <sheetName val="Labour_&amp;_Plant13"/>
      <sheetName val="DETAILED__BOQ13"/>
      <sheetName val="beam-reinft-machine_rm13"/>
      <sheetName val="C_S_GENERATION13"/>
      <sheetName val="SPT_vs_PHI13"/>
      <sheetName val="Form_67"/>
      <sheetName val="SPT_vs_PHI"/>
      <sheetName val="C_S_GENERATION1"/>
      <sheetName val="SPT_vs_PHI1"/>
      <sheetName val="C_S_GENERATION2"/>
      <sheetName val="SPT_vs_PHI2"/>
      <sheetName val="No__of_cells8"/>
      <sheetName val="Load_Summary8"/>
      <sheetName val="AH_cal8"/>
      <sheetName val="K_factor8"/>
      <sheetName val="PACK_(B)8"/>
      <sheetName val="Executive_Summary_-Thermal5"/>
      <sheetName val="Stationwise_Thermal_&amp;_Hydel_Ge5"/>
      <sheetName val="SC_Cost_FEB_035"/>
      <sheetName val="Rate_Analysis4"/>
      <sheetName val="Material_3"/>
      <sheetName val="Labour_&amp;_Plant3"/>
      <sheetName val="DETAILED__BOQ3"/>
      <sheetName val="beam-reinft-machine_rm3"/>
      <sheetName val="C_S_GENERATION3"/>
      <sheetName val="SPT_vs_PHI3"/>
      <sheetName val="No__of_cells9"/>
      <sheetName val="Load_Summary9"/>
      <sheetName val="AH_cal9"/>
      <sheetName val="K_factor9"/>
      <sheetName val="PACK_(B)9"/>
      <sheetName val="Executive_Summary_-Thermal6"/>
      <sheetName val="Stationwise_Thermal_&amp;_Hydel_Ge6"/>
      <sheetName val="SC_Cost_FEB_036"/>
      <sheetName val="Rate_Analysis5"/>
      <sheetName val="Material_4"/>
      <sheetName val="Labour_&amp;_Plant4"/>
      <sheetName val="DETAILED__BOQ4"/>
      <sheetName val="beam-reinft-machine_rm4"/>
      <sheetName val="C_S_GENERATION4"/>
      <sheetName val="SPT_vs_PHI4"/>
      <sheetName val="No__of_cells14"/>
      <sheetName val="Load_Summary14"/>
      <sheetName val="AH_cal14"/>
      <sheetName val="K_factor14"/>
      <sheetName val="PACK_(B)14"/>
      <sheetName val="Executive_Summary_-Thermal11"/>
      <sheetName val="Stationwise_Thermal_&amp;_Hydel_G11"/>
      <sheetName val="SC_Cost_FEB_0311"/>
      <sheetName val="Rate_Analysis10"/>
      <sheetName val="Material_9"/>
      <sheetName val="Labour_&amp;_Plant9"/>
      <sheetName val="DETAILED__BOQ9"/>
      <sheetName val="beam-reinft-machine_rm9"/>
      <sheetName val="C_S_GENERATION9"/>
      <sheetName val="SPT_vs_PHI9"/>
      <sheetName val="No__of_cells10"/>
      <sheetName val="Load_Summary10"/>
      <sheetName val="AH_cal10"/>
      <sheetName val="K_factor10"/>
      <sheetName val="PACK_(B)10"/>
      <sheetName val="Executive_Summary_-Thermal7"/>
      <sheetName val="Stationwise_Thermal_&amp;_Hydel_Ge7"/>
      <sheetName val="SC_Cost_FEB_037"/>
      <sheetName val="Rate_Analysis6"/>
      <sheetName val="Material_5"/>
      <sheetName val="Labour_&amp;_Plant5"/>
      <sheetName val="DETAILED__BOQ5"/>
      <sheetName val="beam-reinft-machine_rm5"/>
      <sheetName val="C_S_GENERATION5"/>
      <sheetName val="SPT_vs_PHI5"/>
      <sheetName val="Form_63"/>
      <sheetName val="No__of_cells12"/>
      <sheetName val="Load_Summary12"/>
      <sheetName val="AH_cal12"/>
      <sheetName val="K_factor12"/>
      <sheetName val="PACK_(B)12"/>
      <sheetName val="Executive_Summary_-Thermal9"/>
      <sheetName val="Stationwise_Thermal_&amp;_Hydel_Ge9"/>
      <sheetName val="SC_Cost_FEB_039"/>
      <sheetName val="Rate_Analysis8"/>
      <sheetName val="Material_7"/>
      <sheetName val="Labour_&amp;_Plant7"/>
      <sheetName val="DETAILED__BOQ7"/>
      <sheetName val="beam-reinft-machine_rm7"/>
      <sheetName val="C_S_GENERATION7"/>
      <sheetName val="SPT_vs_PHI7"/>
      <sheetName val="Form_61"/>
      <sheetName val="No__of_cells11"/>
      <sheetName val="Load_Summary11"/>
      <sheetName val="AH_cal11"/>
      <sheetName val="K_factor11"/>
      <sheetName val="PACK_(B)11"/>
      <sheetName val="Executive_Summary_-Thermal8"/>
      <sheetName val="Stationwise_Thermal_&amp;_Hydel_Ge8"/>
      <sheetName val="SC_Cost_FEB_038"/>
      <sheetName val="Rate_Analysis7"/>
      <sheetName val="Material_6"/>
      <sheetName val="Labour_&amp;_Plant6"/>
      <sheetName val="DETAILED__BOQ6"/>
      <sheetName val="beam-reinft-machine_rm6"/>
      <sheetName val="C_S_GENERATION6"/>
      <sheetName val="SPT_vs_PHI6"/>
      <sheetName val="Form_6"/>
      <sheetName val="No__of_cells13"/>
      <sheetName val="Load_Summary13"/>
      <sheetName val="AH_cal13"/>
      <sheetName val="K_factor13"/>
      <sheetName val="PACK_(B)13"/>
      <sheetName val="Executive_Summary_-Thermal10"/>
      <sheetName val="Stationwise_Thermal_&amp;_Hydel_G10"/>
      <sheetName val="SC_Cost_FEB_0310"/>
      <sheetName val="Rate_Analysis9"/>
      <sheetName val="Material_8"/>
      <sheetName val="Labour_&amp;_Plant8"/>
      <sheetName val="DETAILED__BOQ8"/>
      <sheetName val="beam-reinft-machine_rm8"/>
      <sheetName val="C_S_GENERATION8"/>
      <sheetName val="SPT_vs_PHI8"/>
      <sheetName val="Form_62"/>
      <sheetName val="No__of_cells15"/>
      <sheetName val="Load_Summary15"/>
      <sheetName val="AH_cal15"/>
      <sheetName val="K_factor15"/>
      <sheetName val="PACK_(B)15"/>
      <sheetName val="Executive_Summary_-Thermal12"/>
      <sheetName val="Stationwise_Thermal_&amp;_Hydel_G12"/>
      <sheetName val="SC_Cost_FEB_0312"/>
      <sheetName val="Rate_Analysis11"/>
      <sheetName val="Material_10"/>
      <sheetName val="Labour_&amp;_Plant10"/>
      <sheetName val="DETAILED__BOQ10"/>
      <sheetName val="beam-reinft-machine_rm10"/>
      <sheetName val="C_S_GENERATION10"/>
      <sheetName val="SPT_vs_PHI10"/>
      <sheetName val="Form_64"/>
      <sheetName val="No__of_cells16"/>
      <sheetName val="Load_Summary16"/>
      <sheetName val="AH_cal16"/>
      <sheetName val="K_factor16"/>
      <sheetName val="PACK_(B)16"/>
      <sheetName val="Executive_Summary_-Thermal13"/>
      <sheetName val="Stationwise_Thermal_&amp;_Hydel_G13"/>
      <sheetName val="SC_Cost_FEB_0313"/>
      <sheetName val="Rate_Analysis12"/>
      <sheetName val="Material_11"/>
      <sheetName val="Labour_&amp;_Plant11"/>
      <sheetName val="DETAILED__BOQ11"/>
      <sheetName val="beam-reinft-machine_rm11"/>
      <sheetName val="C_S_GENERATION11"/>
      <sheetName val="SPT_vs_PHI11"/>
      <sheetName val="Form_65"/>
      <sheetName val="No__of_cells17"/>
      <sheetName val="Load_Summary17"/>
      <sheetName val="AH_cal17"/>
      <sheetName val="K_factor17"/>
      <sheetName val="PACK_(B)17"/>
      <sheetName val="Executive_Summary_-Thermal14"/>
      <sheetName val="Stationwise_Thermal_&amp;_Hydel_G14"/>
      <sheetName val="SC_Cost_FEB_0314"/>
      <sheetName val="Rate_Analysis13"/>
      <sheetName val="Material_12"/>
      <sheetName val="Labour_&amp;_Plant12"/>
      <sheetName val="DETAILED__BOQ12"/>
      <sheetName val="beam-reinft-machine_rm12"/>
      <sheetName val="C_S_GENERATION12"/>
      <sheetName val="SPT_vs_PHI12"/>
      <sheetName val="Form_66"/>
      <sheetName val="No__of_cells19"/>
      <sheetName val="Load_Summary19"/>
      <sheetName val="AH_cal19"/>
      <sheetName val="K_factor19"/>
      <sheetName val="PACK_(B)19"/>
      <sheetName val="Executive_Summary_-Thermal16"/>
      <sheetName val="Stationwise_Thermal_&amp;_Hydel_G16"/>
      <sheetName val="SC_Cost_FEB_0316"/>
      <sheetName val="Rate_Analysis15"/>
      <sheetName val="Material_14"/>
      <sheetName val="Labour_&amp;_Plant14"/>
      <sheetName val="DETAILED__BOQ14"/>
      <sheetName val="beam-reinft-machine_rm14"/>
      <sheetName val="C_S_GENERATION14"/>
      <sheetName val="SPT_vs_PHI14"/>
      <sheetName val="Form_68"/>
      <sheetName val="No__of_cells20"/>
      <sheetName val="Load_Summary20"/>
      <sheetName val="AH_cal20"/>
      <sheetName val="K_factor20"/>
      <sheetName val="PACK_(B)20"/>
      <sheetName val="Executive_Summary_-Thermal17"/>
      <sheetName val="Stationwise_Thermal_&amp;_Hydel_G17"/>
      <sheetName val="SC_Cost_FEB_0317"/>
      <sheetName val="Rate_Analysis16"/>
      <sheetName val="Material_15"/>
      <sheetName val="Labour_&amp;_Plant15"/>
      <sheetName val="DETAILED__BOQ15"/>
      <sheetName val="beam-reinft-machine_rm15"/>
      <sheetName val="C_S_GENERATION15"/>
      <sheetName val="SPT_vs_PHI15"/>
      <sheetName val="Form_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Sheet1"/>
      <sheetName val="DSLP-Working"/>
      <sheetName val="A1-Continuous"/>
      <sheetName val="STN WISE EMR"/>
      <sheetName val="main1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sag-ten"/>
      <sheetName val="TABLES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COSTING_(import)"/>
      <sheetName val="SchA_220kV_Line"/>
      <sheetName val="Sch_220kV_Line_Telecom"/>
      <sheetName val="SCH-B_LINE"/>
      <sheetName val="SCH-B_Civil_Line"/>
      <sheetName val="Load Details(B2)"/>
      <sheetName val="STN_WISE_EMR"/>
      <sheetName val="Anex-1_Con_Load"/>
      <sheetName val="Leg_1-1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COSTING_(import)1"/>
      <sheetName val="SchA_220kV_Line1"/>
      <sheetName val="Sch_220kV_Line_Telecom1"/>
      <sheetName val="SCH-B_LINE1"/>
      <sheetName val="SCH-B_Civil_Line1"/>
      <sheetName val="Load_Details(B2)"/>
      <sheetName val="Code"/>
      <sheetName val="STN_WISE_EMR1"/>
      <sheetName val="Anex-1_Con_Load1"/>
      <sheetName val="Leg_1-11"/>
      <sheetName val="NJP"/>
      <sheetName val="BREAKUP OF OIL"/>
      <sheetName val="RWOMSVBreak"/>
      <sheetName val="Sheet2"/>
      <sheetName val="grid"/>
      <sheetName val="Form 6"/>
      <sheetName val="#REF"/>
      <sheetName val="Below_Earth"/>
      <sheetName val="PROCTOR"/>
      <sheetName val="upa"/>
      <sheetName val="data"/>
      <sheetName val="R.Hrs. Since Comm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COSTING_(import)2"/>
      <sheetName val="SchA_220kV_Line2"/>
      <sheetName val="Sch_220kV_Line_Telecom2"/>
      <sheetName val="SCH-B_LINE2"/>
      <sheetName val="SCH-B_Civil_Line2"/>
      <sheetName val="STN_WISE_EMR2"/>
      <sheetName val="Anex-1_Con_Load2"/>
      <sheetName val="Leg_1-12"/>
      <sheetName val="Load_Details(B2)1"/>
      <sheetName val="BREAKUP_OF_OIL"/>
      <sheetName val="Form_6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COSTING_(import)3"/>
      <sheetName val="SchA_220kV_Line3"/>
      <sheetName val="Sch_220kV_Line_Telecom3"/>
      <sheetName val="SCH-B_LINE3"/>
      <sheetName val="SCH-B_Civil_Line3"/>
      <sheetName val="Anex-1_Con_Load3"/>
      <sheetName val="Leg_1-13"/>
      <sheetName val="Load_Details(B2)2"/>
      <sheetName val="BREAKUP_OF_OIL1"/>
      <sheetName val="Form_6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COSTING_(import)4"/>
      <sheetName val="SchA_220kV_Line4"/>
      <sheetName val="Sch_220kV_Line_Telecom4"/>
      <sheetName val="SCH-B_LINE4"/>
      <sheetName val="SCH-B_Civil_Line4"/>
      <sheetName val="Anex-1_Con_Load4"/>
      <sheetName val="Leg_1-14"/>
      <sheetName val="Load_Details(B2)3"/>
      <sheetName val="BREAKUP_OF_OIL2"/>
      <sheetName val="Form_62"/>
      <sheetName val="SUMMARY"/>
      <sheetName val="SECONDARY DESIGN"/>
      <sheetName val="合成単価作成表-BLDG"/>
      <sheetName val="Tow Sch"/>
      <sheetName val="Tow_Sch"/>
      <sheetName val="Basic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COSTING_(import)15"/>
      <sheetName val="SchA_220kV_Line15"/>
      <sheetName val="Sch_220kV_Line_Telecom15"/>
      <sheetName val="SCH-B_LINE15"/>
      <sheetName val="SCH-B_Civil_Line15"/>
      <sheetName val="STN_WISE_EMR15"/>
      <sheetName val="Anex-1_Con_Load15"/>
      <sheetName val="Leg_1-115"/>
      <sheetName val="Load_Details(B2)14"/>
      <sheetName val="BREAKUP_OF_OIL13"/>
      <sheetName val="Form_613"/>
      <sheetName val="R_Hrs__Since_Comm7"/>
      <sheetName val="SECONDARY_DESIGN7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COSTING_(import)5"/>
      <sheetName val="SchA_220kV_Line5"/>
      <sheetName val="Sch_220kV_Line_Telecom5"/>
      <sheetName val="SCH-B_LINE5"/>
      <sheetName val="SCH-B_Civil_Line5"/>
      <sheetName val="STN_WISE_EMR5"/>
      <sheetName val="Anex-1_Con_Load5"/>
      <sheetName val="Leg_1-15"/>
      <sheetName val="Load_Details(B2)4"/>
      <sheetName val="BREAKUP_OF_OIL3"/>
      <sheetName val="Form_6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COSTING_(import)6"/>
      <sheetName val="SchA_220kV_Line6"/>
      <sheetName val="Sch_220kV_Line_Telecom6"/>
      <sheetName val="SCH-B_LINE6"/>
      <sheetName val="SCH-B_Civil_Line6"/>
      <sheetName val="STN_WISE_EMR6"/>
      <sheetName val="Anex-1_Con_Load6"/>
      <sheetName val="Leg_1-16"/>
      <sheetName val="Load_Details(B2)5"/>
      <sheetName val="BREAKUP_OF_OIL4"/>
      <sheetName val="Form_6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COSTING_(import)11"/>
      <sheetName val="SchA_220kV_Line11"/>
      <sheetName val="Sch_220kV_Line_Telecom11"/>
      <sheetName val="SCH-B_LINE11"/>
      <sheetName val="SCH-B_Civil_Line11"/>
      <sheetName val="STN_WISE_EMR11"/>
      <sheetName val="Anex-1_Con_Load11"/>
      <sheetName val="Leg_1-111"/>
      <sheetName val="Load_Details(B2)10"/>
      <sheetName val="BREAKUP_OF_OIL9"/>
      <sheetName val="Form_6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COSTING_(import)7"/>
      <sheetName val="SchA_220kV_Line7"/>
      <sheetName val="Sch_220kV_Line_Telecom7"/>
      <sheetName val="SCH-B_LINE7"/>
      <sheetName val="SCH-B_Civil_Line7"/>
      <sheetName val="STN_WISE_EMR7"/>
      <sheetName val="Anex-1_Con_Load7"/>
      <sheetName val="Leg_1-17"/>
      <sheetName val="Load_Details(B2)6"/>
      <sheetName val="BREAKUP_OF_OIL5"/>
      <sheetName val="Form_65"/>
      <sheetName val="R_Hrs__Since_Comm3"/>
      <sheetName val="SECONDARY_DESIGN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COSTING_(import)9"/>
      <sheetName val="SchA_220kV_Line9"/>
      <sheetName val="Sch_220kV_Line_Telecom9"/>
      <sheetName val="SCH-B_LINE9"/>
      <sheetName val="SCH-B_Civil_Line9"/>
      <sheetName val="STN_WISE_EMR9"/>
      <sheetName val="Anex-1_Con_Load9"/>
      <sheetName val="Leg_1-19"/>
      <sheetName val="Load_Details(B2)8"/>
      <sheetName val="BREAKUP_OF_OIL7"/>
      <sheetName val="Form_67"/>
      <sheetName val="R_Hrs__Since_Comm1"/>
      <sheetName val="SECONDARY_DESIGN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COSTING_(import)8"/>
      <sheetName val="SchA_220kV_Line8"/>
      <sheetName val="Sch_220kV_Line_Telecom8"/>
      <sheetName val="SCH-B_LINE8"/>
      <sheetName val="SCH-B_Civil_Line8"/>
      <sheetName val="STN_WISE_EMR8"/>
      <sheetName val="Anex-1_Con_Load8"/>
      <sheetName val="Leg_1-18"/>
      <sheetName val="Load_Details(B2)7"/>
      <sheetName val="BREAKUP_OF_OIL6"/>
      <sheetName val="Form_66"/>
      <sheetName val="R_Hrs__Since_Comm"/>
      <sheetName val="SECONDARY_DESIGN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COSTING_(import)10"/>
      <sheetName val="SchA_220kV_Line10"/>
      <sheetName val="Sch_220kV_Line_Telecom10"/>
      <sheetName val="SCH-B_LINE10"/>
      <sheetName val="SCH-B_Civil_Line10"/>
      <sheetName val="STN_WISE_EMR10"/>
      <sheetName val="Anex-1_Con_Load10"/>
      <sheetName val="Leg_1-110"/>
      <sheetName val="Load_Details(B2)9"/>
      <sheetName val="BREAKUP_OF_OIL8"/>
      <sheetName val="Form_68"/>
      <sheetName val="R_Hrs__Since_Comm2"/>
      <sheetName val="SECONDARY_DESIGN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COSTING_(import)12"/>
      <sheetName val="SchA_220kV_Line12"/>
      <sheetName val="Sch_220kV_Line_Telecom12"/>
      <sheetName val="SCH-B_LINE12"/>
      <sheetName val="SCH-B_Civil_Line12"/>
      <sheetName val="STN_WISE_EMR12"/>
      <sheetName val="Anex-1_Con_Load12"/>
      <sheetName val="Leg_1-112"/>
      <sheetName val="Load_Details(B2)11"/>
      <sheetName val="BREAKUP_OF_OIL10"/>
      <sheetName val="Form_610"/>
      <sheetName val="R_Hrs__Since_Comm4"/>
      <sheetName val="SECONDARY_DESIGN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COSTING_(import)13"/>
      <sheetName val="SchA_220kV_Line13"/>
      <sheetName val="Sch_220kV_Line_Telecom13"/>
      <sheetName val="SCH-B_LINE13"/>
      <sheetName val="SCH-B_Civil_Line13"/>
      <sheetName val="STN_WISE_EMR13"/>
      <sheetName val="Anex-1_Con_Load13"/>
      <sheetName val="Leg_1-113"/>
      <sheetName val="Load_Details(B2)12"/>
      <sheetName val="BREAKUP_OF_OIL11"/>
      <sheetName val="Form_611"/>
      <sheetName val="R_Hrs__Since_Comm5"/>
      <sheetName val="SECONDARY_DESIGN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COSTING_(import)14"/>
      <sheetName val="SchA_220kV_Line14"/>
      <sheetName val="Sch_220kV_Line_Telecom14"/>
      <sheetName val="SCH-B_LINE14"/>
      <sheetName val="SCH-B_Civil_Line14"/>
      <sheetName val="STN_WISE_EMR14"/>
      <sheetName val="Anex-1_Con_Load14"/>
      <sheetName val="Leg_1-114"/>
      <sheetName val="Load_Details(B2)13"/>
      <sheetName val="BREAKUP_OF_OIL12"/>
      <sheetName val="Form_612"/>
      <sheetName val="R_Hrs__Since_Comm6"/>
      <sheetName val="SECONDARY_DESIGN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COSTING_(import)16"/>
      <sheetName val="SchA_220kV_Line16"/>
      <sheetName val="Sch_220kV_Line_Telecom16"/>
      <sheetName val="SCH-B_LINE16"/>
      <sheetName val="SCH-B_Civil_Line16"/>
      <sheetName val="STN_WISE_EMR16"/>
      <sheetName val="Anex-1_Con_Load16"/>
      <sheetName val="Leg_1-116"/>
      <sheetName val="Load_Details(B2)15"/>
      <sheetName val="BREAKUP_OF_OIL14"/>
      <sheetName val="Form_614"/>
      <sheetName val="R_Hrs__Since_Comm8"/>
      <sheetName val="SECONDARY_DESIGN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COSTING_(import)17"/>
      <sheetName val="SchA_220kV_Line17"/>
      <sheetName val="Sch_220kV_Line_Telecom17"/>
      <sheetName val="SCH-B_LINE17"/>
      <sheetName val="SCH-B_Civil_Line17"/>
      <sheetName val="STN_WISE_EMR17"/>
      <sheetName val="Anex-1_Con_Load17"/>
      <sheetName val="Leg_1-117"/>
      <sheetName val="Load_Details(B2)16"/>
      <sheetName val="BREAKUP_OF_OIL15"/>
      <sheetName val="Form_615"/>
      <sheetName val="R_Hrs__Since_Comm9"/>
      <sheetName val="SECONDARY_DESIGN9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/>
      <sheetData sheetId="340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 (2)"/>
      <sheetName val="CAL"/>
      <sheetName val="PACK (B)"/>
      <sheetName val="DSLP Calculations-my R.A"/>
      <sheetName val="Fee Rate Summary"/>
      <sheetName val="TABLES"/>
      <sheetName val="Design"/>
      <sheetName val="Report"/>
      <sheetName val="Coalmine"/>
      <sheetName val="data"/>
      <sheetName val="Sheet2"/>
      <sheetName val="Code"/>
      <sheetName val="SCHEDULE-3B"/>
      <sheetName val="BHANDUP"/>
      <sheetName val="Dom"/>
      <sheetName val="sag-ten"/>
      <sheetName val="title_(2)2"/>
      <sheetName val="PACK_(B)2"/>
      <sheetName val="DSLP_Calculations-my_R_A2"/>
      <sheetName val="title_(2)1"/>
      <sheetName val="PACK_(B)1"/>
      <sheetName val="DSLP_Calculations-my_R_A1"/>
      <sheetName val="title_(2)"/>
      <sheetName val="PACK_(B)"/>
      <sheetName val="DSLP_Calculations-my_R_A"/>
      <sheetName val="title_(2)3"/>
      <sheetName val="PACK_(B)3"/>
      <sheetName val="DSLP_Calculations-my_R_A3"/>
      <sheetName val="Fee_Rate_Summary"/>
      <sheetName val="title_(2)4"/>
      <sheetName val="PACK_(B)4"/>
      <sheetName val="DSLP_Calculations-my_R_A4"/>
      <sheetName val="Fee_Rate_Summary1"/>
      <sheetName val="DSLP CALCULATION"/>
      <sheetName val="MAT"/>
      <sheetName val="COV"/>
      <sheetName val="=POP"/>
      <sheetName val="CW General Summary "/>
      <sheetName val="R"/>
      <sheetName val="CASH-FLOW"/>
      <sheetName val="A1-Continuous"/>
      <sheetName val="Sheet1"/>
      <sheetName val="girder"/>
      <sheetName val="Pricing "/>
      <sheetName val="STRIP Sizing"/>
      <sheetName val="SDH"/>
      <sheetName val="Anex-1 Con Load"/>
      <sheetName val="SPT vs PHI"/>
      <sheetName val="Basis"/>
      <sheetName val="IDCCALHYD-GOO"/>
      <sheetName val="pile Fabrication"/>
      <sheetName val="C1C2"/>
      <sheetName val="LIFE &amp; REP PROVN"/>
      <sheetName val="O&amp;M CREW"/>
      <sheetName val="4&quot;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almine"/>
      <sheetName val="220Kv (2)"/>
      <sheetName val="220Kv"/>
      <sheetName val="CAL"/>
      <sheetName val="Coal mine Lightning protn REV-A"/>
      <sheetName val="Code"/>
      <sheetName val="Design"/>
      <sheetName val="SPT vs PHI"/>
      <sheetName val="PACK (B)"/>
      <sheetName val="A1-Continuous"/>
      <sheetName val="Load Details-220kV"/>
      <sheetName val="ANNEXURE-A"/>
      <sheetName val="office"/>
      <sheetName val="Lab"/>
      <sheetName val="Sheet1"/>
      <sheetName val="Report"/>
      <sheetName val="grid"/>
      <sheetName val="220Kv_(2)2"/>
      <sheetName val="Coal_mine_Lightning_protn_REV-2"/>
      <sheetName val="220Kv_(2)1"/>
      <sheetName val="Coal_mine_Lightning_protn_REV-1"/>
      <sheetName val="220Kv_(2)"/>
      <sheetName val="Coal_mine_Lightning_protn_REV-A"/>
      <sheetName val="220Kv_(2)3"/>
      <sheetName val="Coal_mine_Lightning_protn_REV-3"/>
      <sheetName val="SPT_vs_PHI"/>
      <sheetName val="PACK_(B)"/>
      <sheetName val="Load_Details-220kV"/>
      <sheetName val="220Kv_(2)4"/>
      <sheetName val="Coal_mine_Lightning_protn_REV-4"/>
      <sheetName val="SPT_vs_PHI1"/>
      <sheetName val="PACK_(B)1"/>
      <sheetName val="Load_Details-220kV1"/>
      <sheetName val="CASH-FLOW"/>
      <sheetName val="data"/>
      <sheetName val="Scheme Area Details_Block__ C2"/>
      <sheetName val="New33KVSS_E3"/>
      <sheetName val="Prop aug of Ex 33KVSS_E3a"/>
      <sheetName val="Sheet5"/>
      <sheetName val="TABLES"/>
      <sheetName val="A 3.7"/>
      <sheetName val="Day work"/>
      <sheetName val="BOQ"/>
      <sheetName val="main1"/>
      <sheetName val="220Kv_(2)5"/>
      <sheetName val="Coal_mine_Lightning_protn_REV-5"/>
      <sheetName val="SPT_vs_PHI2"/>
      <sheetName val="PACK_(B)2"/>
      <sheetName val="Load_Details-220kV2"/>
      <sheetName val="220Kv_(2)6"/>
      <sheetName val="Coal_mine_Lightning_protn_REV-6"/>
      <sheetName val="SPT_vs_PHI3"/>
      <sheetName val="PACK_(B)3"/>
      <sheetName val="Load_Details-220kV3"/>
      <sheetName val="PROCTOR"/>
      <sheetName val="Scheme_Area_Details_Block___C2"/>
      <sheetName val="Prop_aug_of_Ex_33KVSS_E3a"/>
      <sheetName val="A_3_7"/>
      <sheetName val="220Kv_(2)18"/>
      <sheetName val="Coal_mine_Lightning_protn_REV18"/>
      <sheetName val="SPT_vs_PHI15"/>
      <sheetName val="PACK_(B)15"/>
      <sheetName val="Load_Details-220kV15"/>
      <sheetName val="Scheme_Area_Details_Block___C13"/>
      <sheetName val="Prop_aug_of_Ex_33KVSS_E3a13"/>
      <sheetName val="A_3_713"/>
      <sheetName val="Day_work13"/>
      <sheetName val="Day_work"/>
      <sheetName val="Scheme_Area_Details_Block___C21"/>
      <sheetName val="Prop_aug_of_Ex_33KVSS_E3a1"/>
      <sheetName val="A_3_71"/>
      <sheetName val="Day_work1"/>
      <sheetName val="220Kv_(2)7"/>
      <sheetName val="Coal_mine_Lightning_protn_REV-7"/>
      <sheetName val="SPT_vs_PHI4"/>
      <sheetName val="PACK_(B)4"/>
      <sheetName val="Load_Details-220kV4"/>
      <sheetName val="Scheme_Area_Details_Block___C22"/>
      <sheetName val="Prop_aug_of_Ex_33KVSS_E3a2"/>
      <sheetName val="A_3_72"/>
      <sheetName val="Day_work2"/>
      <sheetName val="220Kv_(2)8"/>
      <sheetName val="Coal_mine_Lightning_protn_REV-8"/>
      <sheetName val="SPT_vs_PHI5"/>
      <sheetName val="PACK_(B)5"/>
      <sheetName val="Load_Details-220kV5"/>
      <sheetName val="Scheme_Area_Details_Block___C23"/>
      <sheetName val="Prop_aug_of_Ex_33KVSS_E3a3"/>
      <sheetName val="A_3_73"/>
      <sheetName val="Day_work3"/>
      <sheetName val="220Kv_(2)9"/>
      <sheetName val="Coal_mine_Lightning_protn_REV-9"/>
      <sheetName val="SPT_vs_PHI6"/>
      <sheetName val="PACK_(B)6"/>
      <sheetName val="Load_Details-220kV6"/>
      <sheetName val="Scheme_Area_Details_Block___C24"/>
      <sheetName val="Prop_aug_of_Ex_33KVSS_E3a4"/>
      <sheetName val="A_3_74"/>
      <sheetName val="Day_work4"/>
      <sheetName val="220Kv_(2)14"/>
      <sheetName val="Coal_mine_Lightning_protn_REV14"/>
      <sheetName val="SPT_vs_PHI11"/>
      <sheetName val="PACK_(B)11"/>
      <sheetName val="Load_Details-220kV11"/>
      <sheetName val="Scheme_Area_Details_Block___C29"/>
      <sheetName val="Prop_aug_of_Ex_33KVSS_E3a9"/>
      <sheetName val="A_3_79"/>
      <sheetName val="Day_work9"/>
      <sheetName val="220Kv_(2)10"/>
      <sheetName val="Coal_mine_Lightning_protn_REV10"/>
      <sheetName val="SPT_vs_PHI7"/>
      <sheetName val="PACK_(B)7"/>
      <sheetName val="Load_Details-220kV7"/>
      <sheetName val="Scheme_Area_Details_Block___C25"/>
      <sheetName val="Prop_aug_of_Ex_33KVSS_E3a5"/>
      <sheetName val="A_3_75"/>
      <sheetName val="Day_work5"/>
      <sheetName val="220Kv_(2)12"/>
      <sheetName val="Coal_mine_Lightning_protn_REV12"/>
      <sheetName val="SPT_vs_PHI9"/>
      <sheetName val="PACK_(B)9"/>
      <sheetName val="Load_Details-220kV9"/>
      <sheetName val="Scheme_Area_Details_Block___C27"/>
      <sheetName val="Prop_aug_of_Ex_33KVSS_E3a7"/>
      <sheetName val="A_3_77"/>
      <sheetName val="Day_work7"/>
      <sheetName val="220Kv_(2)11"/>
      <sheetName val="Coal_mine_Lightning_protn_REV11"/>
      <sheetName val="SPT_vs_PHI8"/>
      <sheetName val="PACK_(B)8"/>
      <sheetName val="Load_Details-220kV8"/>
      <sheetName val="Scheme_Area_Details_Block___C26"/>
      <sheetName val="Prop_aug_of_Ex_33KVSS_E3a6"/>
      <sheetName val="A_3_76"/>
      <sheetName val="Day_work6"/>
      <sheetName val="220Kv_(2)13"/>
      <sheetName val="Coal_mine_Lightning_protn_REV13"/>
      <sheetName val="SPT_vs_PHI10"/>
      <sheetName val="PACK_(B)10"/>
      <sheetName val="Load_Details-220kV10"/>
      <sheetName val="Scheme_Area_Details_Block___C28"/>
      <sheetName val="Prop_aug_of_Ex_33KVSS_E3a8"/>
      <sheetName val="A_3_78"/>
      <sheetName val="Day_work8"/>
      <sheetName val="220Kv_(2)15"/>
      <sheetName val="Coal_mine_Lightning_protn_REV15"/>
      <sheetName val="SPT_vs_PHI12"/>
      <sheetName val="PACK_(B)12"/>
      <sheetName val="Load_Details-220kV12"/>
      <sheetName val="Scheme_Area_Details_Block___C10"/>
      <sheetName val="Prop_aug_of_Ex_33KVSS_E3a10"/>
      <sheetName val="A_3_710"/>
      <sheetName val="Day_work10"/>
      <sheetName val="220Kv_(2)16"/>
      <sheetName val="Coal_mine_Lightning_protn_REV16"/>
      <sheetName val="SPT_vs_PHI13"/>
      <sheetName val="PACK_(B)13"/>
      <sheetName val="Load_Details-220kV13"/>
      <sheetName val="Scheme_Area_Details_Block___C11"/>
      <sheetName val="Prop_aug_of_Ex_33KVSS_E3a11"/>
      <sheetName val="A_3_711"/>
      <sheetName val="Day_work11"/>
      <sheetName val="220Kv_(2)17"/>
      <sheetName val="Coal_mine_Lightning_protn_REV17"/>
      <sheetName val="SPT_vs_PHI14"/>
      <sheetName val="PACK_(B)14"/>
      <sheetName val="Load_Details-220kV14"/>
      <sheetName val="Scheme_Area_Details_Block___C12"/>
      <sheetName val="Prop_aug_of_Ex_33KVSS_E3a12"/>
      <sheetName val="A_3_712"/>
      <sheetName val="Day_work12"/>
      <sheetName val="220Kv_(2)19"/>
      <sheetName val="Coal_mine_Lightning_protn_REV19"/>
      <sheetName val="SPT_vs_PHI16"/>
      <sheetName val="PACK_(B)16"/>
      <sheetName val="Load_Details-220kV16"/>
      <sheetName val="Scheme_Area_Details_Block___C14"/>
      <sheetName val="Prop_aug_of_Ex_33KVSS_E3a14"/>
      <sheetName val="A_3_714"/>
      <sheetName val="Day_work14"/>
      <sheetName val="220Kv_(2)20"/>
      <sheetName val="Coal_mine_Lightning_protn_REV20"/>
      <sheetName val="SPT_vs_PHI17"/>
      <sheetName val="PACK_(B)17"/>
      <sheetName val="Load_Details-220kV17"/>
      <sheetName val="Scheme_Area_Details_Block___C15"/>
      <sheetName val="Prop_aug_of_Ex_33KVSS_E3a15"/>
      <sheetName val="A_3_715"/>
      <sheetName val="Day_work15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almine"/>
      <sheetName val="PACK (B)"/>
      <sheetName val="A1-Continuous"/>
      <sheetName val="office"/>
      <sheetName val="Lab"/>
      <sheetName val="Sheet1"/>
      <sheetName val="Load Details-220kV"/>
      <sheetName val="220Kv (2)"/>
      <sheetName val="220Kv"/>
      <sheetName val="CAL"/>
      <sheetName val="Coal mine Lightning protn REV-A"/>
      <sheetName val="Code"/>
      <sheetName val="SPT vs PHI"/>
      <sheetName val="Design"/>
      <sheetName val="CASH-FLOW"/>
      <sheetName val="grid"/>
      <sheetName val="Report"/>
      <sheetName val="ANNEXURE-A"/>
      <sheetName val="drg"/>
      <sheetName val="PACK_(B)2"/>
      <sheetName val="PACK_(B)1"/>
      <sheetName val="PACK_(B)"/>
      <sheetName val="PACK_(B)3"/>
      <sheetName val="220Kv_(2)"/>
      <sheetName val="Coal_mine_Lightning_protn_REV-A"/>
      <sheetName val="SPT_vs_PHI"/>
      <sheetName val="Load_Details-220kV"/>
      <sheetName val="COMPLEXALL"/>
      <sheetName val="FitOutConfCentre"/>
      <sheetName val="PACK_(B)4"/>
      <sheetName val="Load_Details-220kV1"/>
      <sheetName val="220Kv_(2)1"/>
      <sheetName val="Coal_mine_Lightning_protn_REV-1"/>
      <sheetName val="SPT_vs_PHI1"/>
      <sheetName val="Rate Analysis"/>
      <sheetName val="Anex-1 Con Load"/>
      <sheetName val="Fee Rate Summary"/>
      <sheetName val="Rate_Analysis"/>
      <sheetName val="Rate_Analysis1"/>
      <sheetName val="Scheme Area Details_Block__ C2"/>
      <sheetName val="New33KVSS_E3"/>
      <sheetName val="Prop aug of Ex 33KVSS_E3a"/>
      <sheetName val="ABOUT"/>
      <sheetName val="SC Cost FEB 03"/>
      <sheetName val="starter"/>
      <sheetName val="SDH"/>
      <sheetName val="SPARE MYSORE"/>
      <sheetName val="TB Ap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Sheet1"/>
      <sheetName val="Attachment-2"/>
      <sheetName val="Attachment-3"/>
      <sheetName val="3a-1&amp;2"/>
      <sheetName val="3A1"/>
      <sheetName val="3A"/>
      <sheetName val="3ANet"/>
      <sheetName val="3A 400kV IT"/>
      <sheetName val="400kV SA"/>
      <sheetName val="400kV SCADA"/>
      <sheetName val="gpr.bpu"/>
      <sheetName val="all"/>
      <sheetName val="musse"/>
      <sheetName val="attach.3B"/>
      <sheetName val="attach.3c"/>
      <sheetName val="Attachment- 3D"/>
      <sheetName val="Attachment- 3E"/>
      <sheetName val="Attachment-3F"/>
      <sheetName val="Attachment- 3G"/>
      <sheetName val="Attachment- 3H"/>
      <sheetName val="Attachment- 4"/>
      <sheetName val="Attachment-4A"/>
      <sheetName val="Attachment-5"/>
      <sheetName val="Annex-I "/>
      <sheetName val="Attachment-6"/>
      <sheetName val="Attachment-6A   "/>
      <sheetName val="Attachment-7 "/>
      <sheetName val="Attachment-8"/>
      <sheetName val="Attachment-9"/>
      <sheetName val="Attachment-9A"/>
      <sheetName val="Attachment-10 "/>
      <sheetName val="Attachment-11 "/>
      <sheetName val="Attachment-12"/>
      <sheetName val="Attachment-13   "/>
      <sheetName val="Attachment-14 "/>
      <sheetName val="Attachment-15 "/>
      <sheetName val="Attachment-16"/>
      <sheetName val="Attachment-17"/>
      <sheetName val="Attachment-18"/>
      <sheetName val="Attachment-20"/>
      <sheetName val="3A_400kV_IT"/>
      <sheetName val="400kV_SA"/>
      <sheetName val="400kV_SCADA"/>
      <sheetName val="gpr_bpu"/>
      <sheetName val="attach_3B"/>
      <sheetName val="attach_3c"/>
      <sheetName val="Attachment-_3D"/>
      <sheetName val="Attachment-_3E"/>
      <sheetName val="Attachment-_3G"/>
      <sheetName val="Attachment-_3H"/>
      <sheetName val="Attachment-_4"/>
      <sheetName val="Annex-I_"/>
      <sheetName val="Attachment-6A___"/>
      <sheetName val="Attachment-7_"/>
      <sheetName val="Attachment-10_"/>
      <sheetName val="Attachment-11_"/>
      <sheetName val="Attachment-13___"/>
      <sheetName val="Attachment-14_"/>
      <sheetName val="Attachment-15_"/>
      <sheetName val="CAL"/>
      <sheetName val="SC Cost FEB 03"/>
      <sheetName val="STN WISE EMR"/>
      <sheetName val="CASH-FLOW"/>
      <sheetName val="MAT"/>
      <sheetName val="COV"/>
      <sheetName val="CW General Summary "/>
      <sheetName val="R"/>
      <sheetName val="04REL"/>
      <sheetName val="PDT(L)1"/>
      <sheetName val="Attachment"/>
      <sheetName val="3A_400kV_IT1"/>
      <sheetName val="400kV_SA1"/>
      <sheetName val="400kV_SCADA1"/>
      <sheetName val="gpr_bpu1"/>
      <sheetName val="attach_3B1"/>
      <sheetName val="attach_3c1"/>
      <sheetName val="Attachment-_3D1"/>
      <sheetName val="Attachment-_3E1"/>
      <sheetName val="Attachment-_3G1"/>
      <sheetName val="Attachment-_3H1"/>
      <sheetName val="Attachment-_41"/>
      <sheetName val="Annex-I_1"/>
      <sheetName val="Attachment-6A___1"/>
      <sheetName val="Attachment-7_1"/>
      <sheetName val="Attachment-10_1"/>
      <sheetName val="Attachment-11_1"/>
      <sheetName val="Attachment-13___1"/>
      <sheetName val="Attachment-14_1"/>
      <sheetName val="Attachment-15_1"/>
      <sheetName val="SC_Cost_FEB_03"/>
      <sheetName val="STN_WISE_EMR"/>
      <sheetName val="CW_General_Summary_"/>
      <sheetName val="3A_400kV_IT2"/>
      <sheetName val="400kV_SA2"/>
      <sheetName val="400kV_SCADA2"/>
      <sheetName val="gpr_bpu2"/>
      <sheetName val="attach_3B2"/>
      <sheetName val="attach_3c2"/>
      <sheetName val="Attachment-_3D2"/>
      <sheetName val="Attachment-_3E2"/>
      <sheetName val="Attachment-_3G2"/>
      <sheetName val="Attachment-_3H2"/>
      <sheetName val="Attachment-_42"/>
      <sheetName val="Annex-I_2"/>
      <sheetName val="Attachment-6A___2"/>
      <sheetName val="Attachment-7_2"/>
      <sheetName val="Attachment-10_2"/>
      <sheetName val="Attachment-11_2"/>
      <sheetName val="Attachment-13___2"/>
      <sheetName val="Attachment-14_2"/>
      <sheetName val="Attachment-15_2"/>
      <sheetName val="3A_400kV_IT3"/>
      <sheetName val="400kV_SA3"/>
      <sheetName val="400kV_SCADA3"/>
      <sheetName val="gpr_bpu3"/>
      <sheetName val="attach_3B3"/>
      <sheetName val="attach_3c3"/>
      <sheetName val="Attachment-_3D3"/>
      <sheetName val="Attachment-_3E3"/>
      <sheetName val="Attachment-_3G3"/>
      <sheetName val="Attachment-_3H3"/>
      <sheetName val="Attachment-_43"/>
      <sheetName val="Annex-I_3"/>
      <sheetName val="Attachment-6A___3"/>
      <sheetName val="Attachment-7_3"/>
      <sheetName val="Attachment-10_3"/>
      <sheetName val="Attachment-11_3"/>
      <sheetName val="Attachment-13___3"/>
      <sheetName val="Attachment-14_3"/>
      <sheetName val="Attachment-15_3"/>
      <sheetName val="Coalmine"/>
      <sheetName val="SPT vs PHI"/>
      <sheetName val="A1-Continuous"/>
      <sheetName val="Form 6"/>
      <sheetName val="Report"/>
      <sheetName val="DETAILED  BOQ"/>
      <sheetName val="3A_400kV_IT4"/>
      <sheetName val="400kV_SA4"/>
      <sheetName val="400kV_SCADA4"/>
      <sheetName val="gpr_bpu4"/>
      <sheetName val="attach_3B4"/>
      <sheetName val="attach_3c4"/>
      <sheetName val="Attachment-_3D4"/>
      <sheetName val="Attachment-_3E4"/>
      <sheetName val="Attachment-_3G4"/>
      <sheetName val="Attachment-_3H4"/>
      <sheetName val="Attachment-_44"/>
      <sheetName val="Annex-I_4"/>
      <sheetName val="Attachment-6A___4"/>
      <sheetName val="Attachment-7_4"/>
      <sheetName val="Attachment-10_4"/>
      <sheetName val="Attachment-11_4"/>
      <sheetName val="Attachment-13___4"/>
      <sheetName val="Attachment-14_4"/>
      <sheetName val="Attachment-15_4"/>
      <sheetName val="SPT_vs_PHI"/>
      <sheetName val="Form_6"/>
      <sheetName val="BOQ Analysis_LT"/>
      <sheetName val="BP-Other strs"/>
      <sheetName val="input_spider"/>
      <sheetName val="MAIN"/>
      <sheetName val="priceinfo"/>
      <sheetName val="PROJECT "/>
      <sheetName val="rtu_master"/>
      <sheetName val="layoutinfo"/>
      <sheetName val="strain"/>
    </sheetNames>
    <sheetDataSet>
      <sheetData sheetId="0" refreshError="1">
        <row r="5">
          <cell r="B5" t="str">
            <v>For Larsen &amp; Toubro Limited</v>
          </cell>
        </row>
        <row r="6">
          <cell r="B6" t="str">
            <v>ECC Division</v>
          </cell>
        </row>
        <row r="7">
          <cell r="B7" t="str">
            <v>(K.RAJARAM)</v>
          </cell>
        </row>
        <row r="8">
          <cell r="B8" t="str">
            <v>Senior Deputy General Manager</v>
          </cell>
        </row>
        <row r="9">
          <cell r="B9" t="str">
            <v>EI&amp;C Business Unit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2) CWBS"/>
      <sheetName val="(4) Task_Productivty"/>
      <sheetName val="(7) Updated_Quantities"/>
    </sheetNames>
    <sheetDataSet>
      <sheetData sheetId="0"/>
      <sheetData sheetId="1">
        <row r="1">
          <cell r="A1" t="str">
            <v>Task_Code</v>
          </cell>
        </row>
      </sheetData>
      <sheetData sheetId="2">
        <row r="1">
          <cell r="A1" t="str">
            <v>Activity ID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FCM-hyd-airport-final"/>
      <sheetName val="starter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</sheetNames>
    <sheetDataSet>
      <sheetData sheetId="0"/>
      <sheetData sheetId="1"/>
      <sheetData sheetId="2"/>
      <sheetData sheetId="3"/>
      <sheetData sheetId="4"/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00kv_WZ-2"/>
      <sheetName val="Table"/>
    </sheetNames>
    <sheetDataSet>
      <sheetData sheetId="0">
        <row r="6">
          <cell r="C6" t="str">
            <v>DA+0</v>
          </cell>
        </row>
      </sheetData>
      <sheetData sheetId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WC"/>
      <sheetName val="WC-RECO"/>
      <sheetName val="GWC"/>
      <sheetName val="NWC"/>
      <sheetName val="Revenue"/>
      <sheetName val="Intro"/>
      <sheetName val="Material "/>
      <sheetName val="Labour &amp; Plant"/>
      <sheetName val="ANNEXURE-A"/>
      <sheetName val="CASH-FLOW"/>
      <sheetName val="Sheet2"/>
      <sheetName val="Sheet5"/>
      <sheetName val="01.11.2004"/>
      <sheetName val="lists"/>
      <sheetName val="concrete"/>
      <sheetName val="beam-reinft-IIInd floor"/>
      <sheetName val="SPT vs PHI"/>
      <sheetName val="FitOutConfCentre"/>
      <sheetName val="Rate Analysis"/>
      <sheetName val="girder"/>
      <sheetName val="COLUMN"/>
      <sheetName val="analysis"/>
      <sheetName val="pile Fabrication"/>
      <sheetName val="Materials "/>
      <sheetName val="col-reinft1"/>
      <sheetName val="Notes"/>
      <sheetName val="P-Ins &amp; Bonds"/>
      <sheetName val="C1C2"/>
      <sheetName val="LIFE &amp; REP PROVN"/>
      <sheetName val="O&amp;M CREW"/>
      <sheetName val="연돌일위집계"/>
      <sheetName val="Material_"/>
      <sheetName val="Labour_&amp;_Plant"/>
      <sheetName val="01_11_2004"/>
      <sheetName val="beam-reinft-IIInd_floor"/>
      <sheetName val="SPT_vs_PHI"/>
      <sheetName val="Closing"/>
      <sheetName val="Risk Te. Co."/>
      <sheetName val="Informa."/>
      <sheetName val="Z- GENERAL PRICE SUMMARY"/>
      <sheetName val="WITHOUT C&amp;I PROFIT (3)"/>
      <sheetName val="list"/>
      <sheetName val="품셈"/>
      <sheetName val="WC"/>
      <sheetName val="Inst"/>
      <sheetName val="Cul_detail"/>
      <sheetName val="MAchinery(R1)"/>
      <sheetName val="Rocker"/>
      <sheetName val="Final Basic rate"/>
      <sheetName val="01"/>
      <sheetName val="02"/>
      <sheetName val="03"/>
      <sheetName val="04"/>
      <sheetName val="Work"/>
      <sheetName val="A"/>
      <sheetName val="Riser-1"/>
      <sheetName val="CLAY"/>
      <sheetName val="basic"/>
      <sheetName val="Machinery"/>
      <sheetName val="Input"/>
      <sheetName val="Hume Pipe"/>
      <sheetName val="Labour rates"/>
      <sheetName val="노임단가"/>
      <sheetName val="slipsumpR"/>
      <sheetName val="1_PROGRESS_BY_LOCATION_FINAL"/>
      <sheetName val="1_PROGRESS_FINAL"/>
      <sheetName val="SC Cost FEB 03"/>
      <sheetName val="당초"/>
      <sheetName val="DATA"/>
      <sheetName val="Material_1"/>
      <sheetName val="Labour_&amp;_Plant1"/>
      <sheetName val="01_11_20041"/>
      <sheetName val="beam-reinft-IIInd_floor1"/>
      <sheetName val="SPT_vs_PHI1"/>
      <sheetName val="Rate_Analysis"/>
      <sheetName val="pile_Fabrication"/>
      <sheetName val="Materials_"/>
      <sheetName val="P-Ins_&amp;_Bonds"/>
      <sheetName val="LIFE_&amp;_REP_PROVN"/>
      <sheetName val="O&amp;M_CREW"/>
      <sheetName val="Risk_Te__Co_"/>
      <sheetName val="Informa_"/>
      <sheetName val="Z-_GENERAL_PRICE_SUMMARY"/>
      <sheetName val="WITHOUT_C&amp;I_PROFIT_(3)"/>
      <sheetName val="Final_Basic_rate"/>
      <sheetName val="Hume_Pipe"/>
      <sheetName val="Labour_rates"/>
      <sheetName val="SC_Cost_FEB_03"/>
      <sheetName val="Raw Data"/>
      <sheetName val="TABLES"/>
      <sheetName val="Day work"/>
      <sheetName val="BOQ"/>
      <sheetName val="A1-Continuous"/>
      <sheetName val="Section_by_layers_old"/>
      <sheetName val="33628-Rev. A"/>
      <sheetName val="PROCTOR"/>
      <sheetName val="oresreqsum"/>
      <sheetName val="BHANDUP"/>
      <sheetName val="Eq. Mobilization"/>
      <sheetName val="1"/>
      <sheetName val="upa"/>
      <sheetName val="BQMPALOC"/>
      <sheetName val="Materials Cost"/>
      <sheetName val="2.대외공문"/>
      <sheetName val="2"/>
      <sheetName val="hist&amp;proj"/>
      <sheetName val="rdamdata"/>
      <sheetName val="Material_2"/>
      <sheetName val="Labour_&amp;_Plant2"/>
      <sheetName val="01_11_20042"/>
      <sheetName val="beam-reinft-IIInd_floor2"/>
      <sheetName val="SPT_vs_PHI2"/>
      <sheetName val="Materials_1"/>
      <sheetName val="Rate_Analysis1"/>
      <sheetName val="pile_Fabrication1"/>
      <sheetName val="P-Ins_&amp;_Bonds1"/>
      <sheetName val="LIFE_&amp;_REP_PROVN1"/>
      <sheetName val="O&amp;M_CREW1"/>
      <sheetName val="Risk_Te__Co_1"/>
      <sheetName val="Informa_1"/>
      <sheetName val="drg"/>
      <sheetName val="Presentation"/>
      <sheetName val="Basis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LINE#1,BAY#01"/>
      <sheetName val="LINE#2,BAY#03"/>
      <sheetName val="TIE#1,BAY#02"/>
      <sheetName val="TIE#3,BAY#08"/>
      <sheetName val="TIE#4,BAY#11"/>
      <sheetName val="TIE#5,BAY#14"/>
      <sheetName val="TIE#6,BAY#17"/>
      <sheetName val="ICT#1,BAY#07"/>
      <sheetName val="ICT#2,BAY#09"/>
      <sheetName val="SRT#1,BAY#15"/>
      <sheetName val="SRT#2,BAY#13"/>
      <sheetName val="GT#1,BAY#10"/>
      <sheetName val="GT#2,BAY#12"/>
      <sheetName val="GT#3,BAY#16"/>
      <sheetName val="GT#4,BAY#18"/>
      <sheetName val="Basis"/>
      <sheetName val="Report"/>
      <sheetName val="main1"/>
      <sheetName val="Sheet1"/>
      <sheetName val="PROG_DATA"/>
      <sheetName val="TABLES"/>
      <sheetName val="A1-Continuous"/>
      <sheetName val="Code"/>
      <sheetName val="Jindal-Control Cable Sch- 400KV"/>
      <sheetName val="UNP-NCW "/>
      <sheetName val="Rate Analysis"/>
      <sheetName val="pt-cw"/>
      <sheetName val="data"/>
      <sheetName val="Design"/>
      <sheetName val="BOQ"/>
      <sheetName val="oresreqsum"/>
      <sheetName val="Details"/>
      <sheetName val="MEXICO-C"/>
      <sheetName val="Rates"/>
      <sheetName val="Jindal-Control_Cable_Sch-_400KV"/>
      <sheetName val="UNP-NCW_"/>
      <sheetName val="Rate_Analysis"/>
      <sheetName val="Cond data"/>
      <sheetName val="Presentation"/>
      <sheetName val="CONTRIBUTION"/>
      <sheetName val="Ratio"/>
      <sheetName val="Jindal-Control_Cable_Sch-_400K1"/>
      <sheetName val="UNP-NCW_1"/>
      <sheetName val="Rate_Analysis1"/>
      <sheetName val="Coalmine"/>
      <sheetName val="Form 6"/>
      <sheetName val="CAT_5"/>
      <sheetName val="CABLE- New"/>
      <sheetName val="UK"/>
      <sheetName val="TOSHIBA-Structure"/>
      <sheetName val="Data Sheet"/>
      <sheetName val="ENCL9"/>
      <sheetName val="STAFFSCHED "/>
      <sheetName val="JACKWELL"/>
      <sheetName val="#REF"/>
      <sheetName val="220kV Main Bus (56.5m)"/>
      <sheetName val="220kV Jack Bus (54.5m)"/>
      <sheetName val="400kV Jack Bus (55.5m)"/>
      <sheetName val="GWC"/>
      <sheetName val="NWC"/>
      <sheetName val="pack (b)"/>
      <sheetName val="Jindal-Control_Cable_Sch-_400K2"/>
      <sheetName val="UNP-NCW_2"/>
      <sheetName val="Rate_Analysis2"/>
      <sheetName val="Form_6"/>
      <sheetName val="Cond_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5">
          <cell r="I5">
            <v>9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Control Page"/>
      <sheetName val="MAINBS1"/>
      <sheetName val="PL2"/>
      <sheetName val="SCHA3"/>
      <sheetName val="SCHB4"/>
      <sheetName val="SCHC5"/>
      <sheetName val="SCHD6"/>
      <sheetName val="SCHE2-10"/>
      <sheetName val="schf11"/>
      <sheetName val="sche-1"/>
      <sheetName val="sche"/>
      <sheetName val="schg12131415"/>
      <sheetName val="schg-brk up"/>
      <sheetName val="SCHH1617"/>
      <sheetName val="schh-brk up "/>
      <sheetName val="schi1819"/>
      <sheetName val="SCHJ20"/>
      <sheetName val="SCHK21"/>
      <sheetName val="SCHL22"/>
      <sheetName val="SCHM2324"/>
      <sheetName val="SCHN2526"/>
      <sheetName val="SCH0272829"/>
      <sheetName val="SCHP3031"/>
      <sheetName val="full fin"/>
      <sheetName val="annex-a"/>
      <sheetName val="U"/>
      <sheetName val="T"/>
      <sheetName val="GWC"/>
      <sheetName val="NWC"/>
      <sheetName val="0"/>
      <sheetName val="PMS"/>
      <sheetName val="CUM-Mar07"/>
      <sheetName val="CRM"/>
      <sheetName val="BUD 07-08"/>
      <sheetName val="Jobwise"/>
      <sheetName val="HIDE"/>
      <sheetName val="XL"/>
      <sheetName val="UNP-NCW "/>
      <sheetName val="Basis"/>
      <sheetName val="Sheet1"/>
      <sheetName val="jan'99"/>
      <sheetName val="REPORT"/>
      <sheetName val="Sheet2"/>
      <sheetName val="Sheet3"/>
      <sheetName val="schi18"/>
      <sheetName val="SCHJ19"/>
      <sheetName val="SCHK20"/>
      <sheetName val="SCHL2122"/>
      <sheetName val="BHANDUP"/>
      <sheetName val="Option"/>
      <sheetName val="FitOutConfCentre"/>
      <sheetName val="ENCL9"/>
      <sheetName val="ABSTRACT"/>
      <sheetName val="Materials Cost"/>
      <sheetName val="DSLP"/>
      <sheetName val="Old_Bars"/>
      <sheetName val="Design"/>
      <sheetName val="Addl.40"/>
      <sheetName val="Assumptions"/>
      <sheetName val="@risk rents and incentives"/>
      <sheetName val="Car park lease"/>
      <sheetName val="Net rent analysis"/>
      <sheetName val="Kalk_90_H2"/>
      <sheetName val="Rate Analysis"/>
      <sheetName val="factor "/>
      <sheetName val="220Kv (2)"/>
      <sheetName val="Data"/>
      <sheetName val="전력"/>
      <sheetName val="Control_Page"/>
      <sheetName val="schg-brk_up"/>
      <sheetName val="schh-brk_up_"/>
      <sheetName val="full_fin"/>
      <sheetName val="BUD_07-08"/>
      <sheetName val="UNP-NCW_"/>
      <sheetName val="analysis"/>
      <sheetName val="2008-09"/>
      <sheetName val="1603 Furniture"/>
      <sheetName val="software"/>
      <sheetName val="FT-05-02IsoBOM"/>
      <sheetName val="2gii"/>
      <sheetName val="Administrative Prices"/>
      <sheetName val="Summary"/>
      <sheetName val="Slope area"/>
      <sheetName val="PRECAST lightconc-II"/>
      <sheetName val="SC-E-02-03"/>
      <sheetName val="TB-JUNE-2003-18.7.03"/>
      <sheetName val="Load Details(B2)"/>
      <sheetName val="SPT vs PHI"/>
      <sheetName val="Conversion"/>
      <sheetName val="inter"/>
      <sheetName val="Cash2"/>
      <sheetName val="REGMAIN"/>
      <sheetName val="CLAY"/>
      <sheetName val="FIN"/>
      <sheetName val="發包單價差-車站組鋼筋"/>
      <sheetName val="Control_Page1"/>
      <sheetName val="schg-brk_up1"/>
      <sheetName val="schh-brk_up_1"/>
      <sheetName val="full_fin1"/>
      <sheetName val="BUD_07-081"/>
      <sheetName val="UNP-NCW_1"/>
      <sheetName val="Materials_Cost"/>
      <sheetName val="Addl_40"/>
      <sheetName val="@risk_rents_and_incentives"/>
      <sheetName val="Car_park_lease"/>
      <sheetName val="Net_rent_analysis"/>
      <sheetName val="Rate_Analysis"/>
      <sheetName val="factor_"/>
      <sheetName val="220Kv_(2)"/>
      <sheetName val="1603_Furniture"/>
      <sheetName val="Administrative_Prices"/>
      <sheetName val="Slope_area"/>
      <sheetName val="PRECAST_lightconc-II"/>
      <sheetName val="TB-JUNE-2003-18_7_03"/>
      <sheetName val="Load_Details(B2)"/>
      <sheetName val="SPT_vs_PHI"/>
      <sheetName val="CASH-FLOW"/>
      <sheetName val="IS Material"/>
      <sheetName val="LMP"/>
      <sheetName val="Traffic Managemet &amp; Common"/>
      <sheetName val="Bulk Material RREC"/>
      <sheetName val="Roads"/>
      <sheetName val="Basic Data"/>
      <sheetName val="Structure_analysis"/>
      <sheetName val="Protection Work"/>
      <sheetName val="Transportation Rate"/>
      <sheetName val="Misc"/>
      <sheetName val="Earthwork"/>
      <sheetName val="BOQ "/>
      <sheetName val="BOQ Summ"/>
      <sheetName val="Top Sheet"/>
      <sheetName val="IS LABOR"/>
      <sheetName val="Blanket Lead Chart"/>
      <sheetName val="IHC"/>
      <sheetName val="OH Calculation"/>
      <sheetName val="Shuttering working"/>
      <sheetName val="Mix Design"/>
      <sheetName val="Concrete"/>
      <sheetName val="1"/>
      <sheetName val="Design Sheet"/>
      <sheetName val="MN T.B."/>
      <sheetName val="MANP"/>
      <sheetName val="ENTRY"/>
      <sheetName val="Direct cost shed A-2 "/>
      <sheetName val="PM-A"/>
      <sheetName val="Lead"/>
      <sheetName val="EXPENSES"/>
      <sheetName val="P&amp;L"/>
      <sheetName val="QTYDATA"/>
      <sheetName val="XCADM_16_1"/>
      <sheetName val="ADM_16_1C"/>
      <sheetName val="ADM_4_1"/>
      <sheetName val="AM_1"/>
      <sheetName val="Financials"/>
      <sheetName val="ProjectInfo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Values"/>
      <sheetName val="Tax Status"/>
      <sheetName val="ANGLE"/>
      <sheetName val="Quantities"/>
      <sheetName val="CAT_5"/>
      <sheetName val="DB1"/>
      <sheetName val="DB"/>
      <sheetName val="YTD-March'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-March'10"/>
      <sheetName val="MSETCL(New)"/>
      <sheetName val="MSETCL"/>
      <sheetName val="Jaigad(New)"/>
      <sheetName val="JAIGAD"/>
      <sheetName val="G1-G4 (New)"/>
      <sheetName val="G1-G4"/>
      <sheetName val="RSTL"/>
      <sheetName val="KBTL"/>
      <sheetName val="NCATL"/>
      <sheetName val="KWTL"/>
      <sheetName val="PNTL"/>
      <sheetName val="PATL"/>
      <sheetName val="NATL"/>
      <sheetName val="BTTL"/>
      <sheetName val="BTTL - working"/>
      <sheetName val="Conso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/>
      <sheetData sheetId="439" refreshError="1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9">
          <cell r="J19">
            <v>1.0499999999999999E-3</v>
          </cell>
        </row>
      </sheetData>
      <sheetData sheetId="514"/>
      <sheetData sheetId="515">
        <row r="19">
          <cell r="J19">
            <v>1.0499999999999999E-3</v>
          </cell>
        </row>
      </sheetData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/>
      <sheetData sheetId="774" refreshError="1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>
        <row r="19">
          <cell r="J19">
            <v>1.0499999999999999E-3</v>
          </cell>
        </row>
      </sheetData>
      <sheetData sheetId="841">
        <row r="19">
          <cell r="J19">
            <v>1.0499999999999999E-3</v>
          </cell>
        </row>
      </sheetData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>
        <row r="19">
          <cell r="J19">
            <v>1.0499999999999999E-3</v>
          </cell>
        </row>
      </sheetData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ery"/>
      <sheetName val="Annex"/>
      <sheetName val="Indices"/>
      <sheetName val="Benching"/>
      <sheetName val="Foundation"/>
      <sheetName val="Foundation up to date"/>
      <sheetName val="Revement"/>
      <sheetName val="BenchingPV"/>
      <sheetName val="Excavation&amp;StubInstallationPV"/>
      <sheetName val="ConcretingPV"/>
      <sheetName val="RebarPV"/>
      <sheetName val="Tower Erection"/>
      <sheetName val="Revetment PV"/>
      <sheetName val="Sheet1"/>
    </sheetNames>
    <sheetDataSet>
      <sheetData sheetId="0" refreshError="1"/>
      <sheetData sheetId="1" refreshError="1"/>
      <sheetData sheetId="2">
        <row r="7">
          <cell r="C7">
            <v>21208.67</v>
          </cell>
          <cell r="D7">
            <v>134</v>
          </cell>
          <cell r="E7">
            <v>116.6</v>
          </cell>
          <cell r="F7">
            <v>139.69999999999999</v>
          </cell>
          <cell r="G7">
            <v>119.8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-string"/>
      <sheetName val="tension-initial"/>
      <sheetName val="Chart-static"/>
      <sheetName val="Scf"/>
      <sheetName val="racoon"/>
      <sheetName val="Leopard"/>
      <sheetName val="Dingo"/>
      <sheetName val="Panther"/>
      <sheetName val="Goat"/>
      <sheetName val="chart-scf"/>
      <sheetName val="PLot-scf"/>
      <sheetName val="strain"/>
      <sheetName val="CLAY"/>
      <sheetName val="grid"/>
      <sheetName val="trafo-size"/>
      <sheetName val="Load Details(B2)"/>
      <sheetName val="Sheet1"/>
      <sheetName val="Design"/>
      <sheetName val="Labels"/>
      <sheetName val="analysis"/>
      <sheetName val="Administrative Prices"/>
      <sheetName val="Summary"/>
      <sheetName val="Transfer"/>
      <sheetName val="DSLP"/>
      <sheetName val="Coalmine"/>
      <sheetName val="boq"/>
      <sheetName val="IDCCALHYD-GOO"/>
      <sheetName val="Indices"/>
      <sheetName val="13-Progress Curve"/>
      <sheetName val="Dom"/>
      <sheetName val="Bed Class"/>
      <sheetName val="Cd"/>
      <sheetName val="COST"/>
      <sheetName val="PUR"/>
      <sheetName val="VKFdn 420 (2)"/>
      <sheetName val="banilad"/>
      <sheetName val="Mactan"/>
      <sheetName val="Mandaue"/>
      <sheetName val="NLD - Assum"/>
      <sheetName val="Capex-fixed"/>
      <sheetName val="Basic Rates"/>
      <sheetName val="s"/>
      <sheetName val="GR.slab-reinft"/>
      <sheetName val="Codes"/>
      <sheetName val="STN WISE EMR"/>
      <sheetName val="PRECAST lightconc-II"/>
      <sheetName val="Administrative_Prices"/>
      <sheetName val="Load_Details(B2)"/>
      <sheetName val="13-Progress_Curve"/>
      <sheetName val="Bed_Class"/>
      <sheetName val="VKFdn_420_(2)"/>
      <sheetName val="NLD_-_Assum"/>
      <sheetName val="Basic_Rates"/>
      <sheetName val="GR_slab-reinft"/>
      <sheetName val="STN_WISE_EMR"/>
      <sheetName val="PRECAST_lightconc-II"/>
      <sheetName val="Sch-5"/>
      <sheetName val="Load_Details(B2)2"/>
      <sheetName val="Load_Details(B2)1"/>
      <sheetName val="Load_Details(B2)3"/>
      <sheetName val="Code"/>
      <sheetName val="Khalifa Parkf"/>
      <sheetName val="인원계획"/>
      <sheetName val="Basis"/>
      <sheetName val="Amortissement de prêt"/>
      <sheetName val="Operating charges_Odour control"/>
      <sheetName val="Addl.40"/>
      <sheetName val="Input"/>
      <sheetName val="Administrative_Prices1"/>
      <sheetName val="BM_Al"/>
      <sheetName val="CDB"/>
      <sheetName val="Labour"/>
      <sheetName val="Materials"/>
      <sheetName val="Equipments"/>
      <sheetName val="Load_Details(B2)4"/>
      <sheetName val="Khalifa_Parkf"/>
      <sheetName val="C3"/>
      <sheetName val="Cat A Change Control"/>
      <sheetName val="FINOLEX"/>
      <sheetName val="FITZ MORT 94"/>
      <sheetName val="Currency_and_Delivery_Terms"/>
      <sheetName val="Offer_Information"/>
      <sheetName val="Discount_Cockpit"/>
      <sheetName val="Administrative_Prices2"/>
      <sheetName val="NLD_-_Assum1"/>
      <sheetName val="Basic_Rates1"/>
      <sheetName val="GR_slab-reinft1"/>
      <sheetName val="Amortissement_de_prêt"/>
      <sheetName val="Operating_charges_Odour_control"/>
      <sheetName val="STN_WISE_EMR1"/>
      <sheetName val="Addl_40"/>
      <sheetName val="13-Progress_Curve1"/>
      <sheetName val="Bed_Class1"/>
      <sheetName val="VKFdn_420_(2)1"/>
      <sheetName val="PRECAST_lightconc-II1"/>
      <sheetName val="Load_Details(B2)5"/>
      <sheetName val="13-Progress_Curve2"/>
      <sheetName val="STN_WISE_EMR2"/>
      <sheetName val="PRECAST_lightconc-II2"/>
      <sheetName val="Khalifa_Parkf1"/>
      <sheetName val="Bed_Class2"/>
      <sheetName val="NLD_-_Assum2"/>
      <sheetName val="Basic_Rates2"/>
      <sheetName val="GR_slab-reinft2"/>
      <sheetName val="VKFdn_420_(2)2"/>
      <sheetName val="Load_Details(B2)6"/>
      <sheetName val="Administrative_Prices3"/>
      <sheetName val="13-Progress_Curve3"/>
      <sheetName val="STN_WISE_EMR3"/>
      <sheetName val="PRECAST_lightconc-II3"/>
      <sheetName val="Khalifa_Parkf2"/>
      <sheetName val="Bed_Class3"/>
      <sheetName val="NLD_-_Assum3"/>
      <sheetName val="Basic_Rates3"/>
      <sheetName val="GR_slab-reinft3"/>
      <sheetName val="VKFdn_420_(2)3"/>
      <sheetName val="CONNECT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ProjectInfo"/>
      <sheetName val="OLS_1.6T"/>
      <sheetName val="BS"/>
      <sheetName val="DOT PRODUCTION"/>
      <sheetName val="INTEREST"/>
      <sheetName val="EXP-BUSINESSPLAN"/>
      <sheetName val="Variables"/>
      <sheetName val="col-reinft1"/>
      <sheetName val="Offers"/>
      <sheetName val="Beam-design exp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Insp_Dtl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Schedule_3_Mandatory_"/>
      <sheetName val="2B for Sub_Station_F_I_"/>
      <sheetName val="Report"/>
      <sheetName val="title"/>
      <sheetName val="New33KVSS_E3"/>
      <sheetName val="Prop aug of Ex 33KVSS_E3a"/>
      <sheetName val="BP-Other strs"/>
      <sheetName val="INPUT"/>
      <sheetName val="Staff Acco."/>
      <sheetName val="KALK"/>
      <sheetName val="MOS suivi hebdomadaire"/>
      <sheetName val="Données"/>
      <sheetName val="Défauts FY99"/>
      <sheetName val="Form-B"/>
      <sheetName val="04REL"/>
      <sheetName val="Transfer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Inc Actual"/>
      <sheetName val="Data-Budget"/>
      <sheetName val="Budget Status"/>
      <sheetName val="Exp Actual"/>
      <sheetName val="Parameters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RA"/>
      <sheetName val="Machinary_Road Work"/>
      <sheetName val="Batching&amp;Pil POL"/>
      <sheetName val="Major Br. Statement"/>
      <sheetName val="Assumptions"/>
      <sheetName val="KINRSheet"/>
      <sheetName val="Khalifa Parkf"/>
      <sheetName val="Indices"/>
      <sheetName val="Attach-3 (QR)"/>
      <sheetName val="Material "/>
      <sheetName val="BM"/>
      <sheetName val="BOQ Distribution"/>
      <sheetName val="Info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Prices"/>
      <sheetName val="breakup of oil"/>
      <sheetName val="LLEGADA"/>
      <sheetName val="main1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HYD VAR"/>
      <sheetName val="a1-continuous"/>
      <sheetName val="hydraulical model"/>
      <sheetName val="Config"/>
      <sheetName val="Cost Sch-I-1"/>
      <sheetName val="PART_DISCOUNT"/>
      <sheetName val="LANGUAGE"/>
      <sheetName val="xcadm_16_1"/>
      <sheetName val="Cad Map"/>
      <sheetName val="int on fds"/>
      <sheetName val="main"/>
      <sheetName val="Box- Girder"/>
      <sheetName val="Pil"/>
      <sheetName val="Steel Piling_POL"/>
      <sheetName val="Abs PMRL"/>
      <sheetName val="Rate Analysis"/>
      <sheetName val="presentation"/>
      <sheetName val="mr21"/>
      <sheetName val="dBase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>
        <row r="2">
          <cell r="A2" t="str">
            <v>400 kV CONTROL ROOM BUILDING</v>
          </cell>
        </row>
      </sheetData>
      <sheetData sheetId="26" refreshError="1"/>
      <sheetData sheetId="27" refreshError="1"/>
      <sheetData sheetId="28" refreshError="1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>
        <row r="1">
          <cell r="A1" t="str">
            <v>ORISSA State Electricity Board, - GRIDCO</v>
          </cell>
        </row>
      </sheetData>
      <sheetData sheetId="81">
        <row r="1">
          <cell r="A1" t="str">
            <v>ORISSA State Electricity Board, - GRIDCO</v>
          </cell>
        </row>
      </sheetData>
      <sheetData sheetId="82">
        <row r="1">
          <cell r="A1" t="str">
            <v>ORISSA State Electricity Board, - GRIDCO</v>
          </cell>
        </row>
      </sheetData>
      <sheetData sheetId="83">
        <row r="1">
          <cell r="A1" t="str">
            <v>ORISSA State Electricity Board, - GRIDCO</v>
          </cell>
        </row>
      </sheetData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>
        <row r="1">
          <cell r="A1" t="str">
            <v>ORISSA State Electricity Board, - GRIDCO</v>
          </cell>
        </row>
      </sheetData>
      <sheetData sheetId="91">
        <row r="1">
          <cell r="A1" t="str">
            <v>ORISSA State Electricity Board, - GRIDCO</v>
          </cell>
        </row>
      </sheetData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>
        <row r="1">
          <cell r="A1" t="str">
            <v>ORISSA State Electricity Board, - GRIDCO</v>
          </cell>
        </row>
      </sheetData>
      <sheetData sheetId="97">
        <row r="1">
          <cell r="A1" t="str">
            <v>ORISSA State Electricity Board, - GRIDCO</v>
          </cell>
        </row>
      </sheetData>
      <sheetData sheetId="98">
        <row r="1">
          <cell r="A1" t="str">
            <v>ORISSA State Electricity Board, - GRIDCO</v>
          </cell>
        </row>
      </sheetData>
      <sheetData sheetId="99">
        <row r="1">
          <cell r="A1" t="str">
            <v>ORISSA State Electricity Board, - GRIDCO</v>
          </cell>
        </row>
      </sheetData>
      <sheetData sheetId="100">
        <row r="1">
          <cell r="A1" t="str">
            <v>ORISSA State Electricity Board, - GRIDCO</v>
          </cell>
        </row>
      </sheetData>
      <sheetData sheetId="101">
        <row r="1">
          <cell r="A1" t="str">
            <v>ORISSA State Electricity Board, - GRIDCO</v>
          </cell>
        </row>
      </sheetData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>
        <row r="1">
          <cell r="A1" t="str">
            <v>ORISSA State Electricity Board, - GRIDCO</v>
          </cell>
        </row>
      </sheetData>
      <sheetData sheetId="145">
        <row r="1">
          <cell r="A1" t="str">
            <v>ORISSA State Electricity Board, - GRIDCO</v>
          </cell>
        </row>
      </sheetData>
      <sheetData sheetId="146">
        <row r="1">
          <cell r="A1" t="str">
            <v>ORISSA State Electricity Board, - GRIDCO</v>
          </cell>
        </row>
      </sheetData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>
        <row r="2">
          <cell r="A2" t="str">
            <v>400 kV CONTROL ROOM BUILDING</v>
          </cell>
        </row>
      </sheetData>
      <sheetData sheetId="293">
        <row r="2">
          <cell r="A2" t="str">
            <v>400 kV CONTROL ROOM BUILDING</v>
          </cell>
        </row>
      </sheetData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>
        <row r="2">
          <cell r="A2" t="str">
            <v>400 kV CONTROL ROOM BUILDING</v>
          </cell>
        </row>
      </sheetData>
      <sheetData sheetId="311">
        <row r="2">
          <cell r="A2" t="str">
            <v>400 kV CONTROL ROOM BUILDING</v>
          </cell>
        </row>
      </sheetData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pur"/>
    </sheetNames>
    <sheetDataSet>
      <sheetData sheetId="0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HT"/>
      <sheetName val="Staff Acco."/>
      <sheetName val="Tel  "/>
      <sheetName val="Ext.light"/>
      <sheetName val="Staff Acco_"/>
      <sheetName val="Control"/>
      <sheetName val="Detail In Door Stad"/>
      <sheetName val="Project Details.."/>
      <sheetName val="4 Annex 1 Basic rate"/>
      <sheetName val="DETAILED  BOQ"/>
      <sheetName val="FT-05-02IsoBOM"/>
      <sheetName val="scurve calc (2)"/>
      <sheetName val="CABLE"/>
      <sheetName val="number"/>
      <sheetName val="factors"/>
      <sheetName val="strain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able data"/>
      <sheetName val="Table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concrete"/>
      <sheetName val="beam-reinft-IIInd floor"/>
      <sheetName val="Assumptions"/>
      <sheetName val="specification options"/>
      <sheetName val="key dates"/>
      <sheetName val="Actuals"/>
      <sheetName val="Inventory"/>
      <sheetName val="01"/>
      <sheetName val="Transfer"/>
      <sheetName val="Annex"/>
      <sheetName val="Cost Index"/>
      <sheetName val="Maint"/>
      <sheetName val="Housek"/>
      <sheetName val="REf"/>
      <sheetName val="saihous.ele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eam-reinft-machine rm"/>
      <sheetName val="Direct cost shed A-2 "/>
      <sheetName val=" Resource list"/>
      <sheetName val="Labour"/>
      <sheetName val="THANE SITE"/>
      <sheetName val="BOQ Distribution"/>
      <sheetName val="STAFFSCHED "/>
      <sheetName val="calcul"/>
      <sheetName val="Bidform"/>
      <sheetName val="M+MC"/>
      <sheetName val="T1 WO"/>
      <sheetName val="外気負荷"/>
      <sheetName val="A.O.R."/>
      <sheetName val="FF Inst RA 08 Inst 03"/>
      <sheetName val="Labels"/>
      <sheetName val=" IO List"/>
      <sheetName val="SCHEDULE"/>
      <sheetName val="GBW"/>
      <sheetName val="Legend"/>
      <sheetName val="procurement"/>
      <sheetName val="SCH"/>
      <sheetName val="Indirect_x0005__x0000__x0000__x0000__x0000_쌳ᎈ駜/"/>
      <sheetName val="SSR _ NSSR Market final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Basic Rates"/>
      <sheetName val="col-reinft1"/>
      <sheetName val="Basic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Indirect_x0005_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Indirect_x0005__x0000__x0000__x0000__x0000_쌳ᎈ駜_"/>
      <sheetName val="Civil BOQ"/>
      <sheetName val="Lstsub"/>
      <sheetName val="$ KURLARI"/>
      <sheetName val="Indirect_x0005__x0000__x0000__"/>
      <sheetName val="Boq (Main Building)"/>
      <sheetName val="Desgn(zone I)"/>
      <sheetName val="Lead"/>
      <sheetName val="주관사업"/>
      <sheetName val="Basement  Works"/>
      <sheetName val="upa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_x0000__x0000__x0000__x0000_"/>
      <sheetName val="Config"/>
      <sheetName val="Tong hop DT XDCT"/>
      <sheetName val="TH_CPTB"/>
      <sheetName val="TMDT"/>
      <sheetName val="STATIC"/>
      <sheetName val="HT Cable "/>
      <sheetName val="BP-Other strs"/>
      <sheetName val="Format - 4"/>
      <sheetName val="Cover sheet"/>
      <sheetName val="AOQ-new "/>
      <sheetName val="water prop.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[saihous.ele.xls]Indirect_x0005_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Summary Transformers"/>
      <sheetName val="Total  Amount"/>
      <sheetName val="149"/>
      <sheetName val="D2_CO"/>
      <sheetName val="10. &amp; 11. Rate Code &amp; BQ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CERTIFICATE"/>
      <sheetName val="BS1"/>
      <sheetName val="RMes"/>
      <sheetName val="Basic Resources"/>
      <sheetName val="Angebot18.7."/>
      <sheetName val="MEXICO-C"/>
      <sheetName val="AoR Finishing"/>
      <sheetName val="FINOLEX"/>
      <sheetName val="final abstract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Indices"/>
      <sheetName val="[saihous.ele.xls]Indirect_x0005__x0000__x0000__xdfa0_."/>
      <sheetName val="[saihous.ele.xls]Indirect_x0005__x0000__x0000__xdb20__x001f_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_x0005__x0000_⽼؃ᅜ"/>
      <sheetName val="[saihous.ele.xls]Indirect퀀《혂൧_x0001__x0000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[saihous.ele.xls]Indirect_x0005__x0000_堀와6_x0000_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Rate Ana"/>
      <sheetName val="RIP1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[saihous.ele.xls]Indirect_x0005__x0000_ം핤࢐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[saihous.ele.xls]Indirect퀀《혂൧_x0001_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 AnalysisPCC"/>
      <sheetName val="Analysis-NH-Culverts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SCHEDULE_OF_RATES65"/>
      <sheetName val="4_Annex_1_Basic_rate65"/>
      <sheetName val="DETAILED__BOQ65"/>
      <sheetName val="Detail_In_Door_Stad65"/>
      <sheetName val="Project_Details__65"/>
      <sheetName val="RCC,Ret__Wall65"/>
      <sheetName val="TBAL9697_-group_wise__sdpl65"/>
      <sheetName val="Load_Details(B2)65"/>
      <sheetName val="scurve_calc_(2)65"/>
      <sheetName val="Detail_P&amp;L65"/>
      <sheetName val="Assumption_Sheet65"/>
      <sheetName val="APPENDIX_B-165"/>
      <sheetName val="Bill_3_165"/>
      <sheetName val="Legal_Risk_Analysis65"/>
      <sheetName val="Cable_data65"/>
      <sheetName val="PRECAST_lightconc-II65"/>
      <sheetName val="BLOCK-A_(MEA_SHEET)64"/>
      <sheetName val="Bill_3_-_Site_Works64"/>
      <sheetName val="Asia_Revised_10-1-0764"/>
      <sheetName val="All_Capital_Plan_P+L_10-1-0764"/>
      <sheetName val="CP08_(2)64"/>
      <sheetName val="Planning_File_10-1-0764"/>
      <sheetName val="GR_slab-reinft64"/>
      <sheetName val="SITE_OVERHEADS64"/>
      <sheetName val="Civil_Works64"/>
      <sheetName val="Material_64"/>
      <sheetName val="SPT_vs_PHI64"/>
      <sheetName val="Fill_this_out_first___64"/>
      <sheetName val="IO_List64"/>
      <sheetName val="Pipe_Supports64"/>
      <sheetName val="BOQ_(2)64"/>
      <sheetName val="SCHEDULE_(3)64"/>
      <sheetName val="schedule_nos64"/>
      <sheetName val="Rate_Analysis64"/>
      <sheetName val="Boq_Block_A64"/>
      <sheetName val="Sqn_Abs_G_6__64"/>
      <sheetName val="WO_Abs__G_2__6_DUs64"/>
      <sheetName val="Air_Abs_G_6__23_DUs64"/>
      <sheetName val="4-Int-_ele(RA)64"/>
      <sheetName val="INDIGINEOUS_ITEMS_64"/>
      <sheetName val="Box-_Girder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Detail_1A64"/>
      <sheetName val="Basement_Budget64"/>
      <sheetName val="Break_up_Sheet64"/>
      <sheetName val="E_&amp;_R64"/>
      <sheetName val="Bed_Class63"/>
      <sheetName val="Pile_cap63"/>
      <sheetName val="Mat_Cost64"/>
      <sheetName val="SPILL_OVER64"/>
      <sheetName val="DTF_Summary63"/>
      <sheetName val="UNP-NCW_63"/>
      <sheetName val="GF_Columns63"/>
      <sheetName val="Form_663"/>
      <sheetName val="BOQ_Direct_selling_cost63"/>
      <sheetName val="MASTER_RATE_ANALYSIS63"/>
      <sheetName val="Intro_63"/>
      <sheetName val="A_O_R_63"/>
      <sheetName val="Cost_summary63"/>
      <sheetName val="Direct_cost_shed_A-2_63"/>
      <sheetName val="_Resource_list63"/>
      <sheetName val="THANE_SITE63"/>
      <sheetName val="BOQ_Distribution63"/>
      <sheetName val="key_dates63"/>
      <sheetName val="specification_options63"/>
      <sheetName val="Elite_1_-_MBCL63"/>
      <sheetName val="M_R_List_(2)63"/>
      <sheetName val="Balance_Sheet_63"/>
      <sheetName val="Basic_Rates50"/>
      <sheetName val="Contract_BOQ50"/>
      <sheetName val="beam-reinft-IIInd_floor50"/>
      <sheetName val="FF_Inst_RA_08_Inst_0350"/>
      <sheetName val="beam-reinft-machine_rm50"/>
      <sheetName val="T1_WO50"/>
      <sheetName val="[saihous.ele.xls]Indirect____14"/>
      <sheetName val="[saihous.ele.xls]Indirect____15"/>
      <sheetName val="[saihous.ele.xls]Indirect____16"/>
      <sheetName val="[saihous.ele.xls]_saihous_ele_6"/>
      <sheetName val="ironmongery"/>
      <sheetName val="[saihous.ele.xls]_saihous_ele_7"/>
      <sheetName val="[saihous.ele.xls]_saihous_ele_8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COLUMNS"/>
      <sheetName val="SLABREINF-SCH"/>
      <sheetName val="REINF-PILECAP"/>
      <sheetName val="keydates"/>
      <sheetName val="master"/>
      <sheetName val="05. BUDGET"/>
      <sheetName val="Print Controls"/>
      <sheetName val="Controls"/>
      <sheetName val="koersen"/>
      <sheetName val="KALK"/>
      <sheetName val="meas-wp"/>
      <sheetName val="sheeet7"/>
      <sheetName val="CONNECT"/>
      <sheetName val="Indirect_x0005_??_"/>
      <sheetName val="Executive Summary"/>
      <sheetName val="Total delivered cost calc."/>
      <sheetName val="SLAB SCH"/>
      <sheetName val="Indirect_x0005_????쌳ᎈ駜_"/>
      <sheetName val="[saihous.ele.xls]Indirect퀀《혂൧_x0001_?"/>
      <sheetName val="[saihous.ele.xls]Indirect_x0005_?⽼؃ᅜ"/>
      <sheetName val="Beams "/>
      <sheetName val="switch"/>
      <sheetName val="ES-aLL"/>
      <sheetName val="oresreqsum"/>
      <sheetName val="Flooring Chart"/>
      <sheetName val="macro"/>
      <sheetName val="WBS"/>
      <sheetName val="BRL FORMAT"/>
      <sheetName val="Labour before Escalation "/>
      <sheetName val="Material List"/>
      <sheetName val="EST-CIVIL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labour rates"/>
      <sheetName val="Brickwork "/>
      <sheetName val="First Floor "/>
      <sheetName val="Analisa"/>
      <sheetName val="Preisbildungsblatt"/>
      <sheetName val="Kosten"/>
      <sheetName val="[saihous.ele.xls]Indirect____20"/>
      <sheetName val="[saihous.ele.xls]Indirect____21"/>
      <sheetName val="[saihous.ele.xls]Indirect____22"/>
      <sheetName val="[saihous.ele.xls]_saihous_el_15"/>
      <sheetName val="TB JUN'11"/>
      <sheetName val="As per PC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 refreshError="1"/>
      <sheetData sheetId="57" refreshError="1"/>
      <sheetData sheetId="58" refreshError="1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/>
      <sheetData sheetId="366"/>
      <sheetData sheetId="367" refreshError="1"/>
      <sheetData sheetId="368" refreshError="1"/>
      <sheetData sheetId="369"/>
      <sheetData sheetId="370" refreshError="1"/>
      <sheetData sheetId="371"/>
      <sheetData sheetId="372"/>
      <sheetData sheetId="373"/>
      <sheetData sheetId="374"/>
      <sheetData sheetId="375"/>
      <sheetData sheetId="376"/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>
        <row r="1">
          <cell r="B1" t="str">
            <v>220 kV SUB-STATION</v>
          </cell>
        </row>
      </sheetData>
      <sheetData sheetId="446">
        <row r="1">
          <cell r="B1" t="str">
            <v>220 kV SUB-STATION</v>
          </cell>
        </row>
      </sheetData>
      <sheetData sheetId="447">
        <row r="1">
          <cell r="B1" t="str">
            <v>220 kV SUB-STATION</v>
          </cell>
        </row>
      </sheetData>
      <sheetData sheetId="448">
        <row r="1">
          <cell r="B1" t="str">
            <v>220 kV SUB-STATION</v>
          </cell>
        </row>
      </sheetData>
      <sheetData sheetId="449">
        <row r="1">
          <cell r="B1" t="str">
            <v>220 kV SUB-STATION</v>
          </cell>
        </row>
      </sheetData>
      <sheetData sheetId="450" refreshError="1"/>
      <sheetData sheetId="451" refreshError="1"/>
      <sheetData sheetId="452"/>
      <sheetData sheetId="453"/>
      <sheetData sheetId="454"/>
      <sheetData sheetId="455" refreshError="1"/>
      <sheetData sheetId="456" refreshError="1"/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/>
      <sheetData sheetId="460"/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 refreshError="1"/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>
        <row r="1">
          <cell r="B1" t="str">
            <v>220 kV SUB-STATION</v>
          </cell>
        </row>
      </sheetData>
      <sheetData sheetId="535">
        <row r="1">
          <cell r="B1" t="str">
            <v>220 kV SUB-STATION</v>
          </cell>
        </row>
      </sheetData>
      <sheetData sheetId="536" refreshError="1"/>
      <sheetData sheetId="537" refreshError="1"/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/>
      <sheetData sheetId="541"/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 refreshError="1"/>
      <sheetData sheetId="546" refreshError="1"/>
      <sheetData sheetId="547" refreshError="1"/>
      <sheetData sheetId="548">
        <row r="1">
          <cell r="B1" t="str">
            <v>220 kV SUB-STATION</v>
          </cell>
        </row>
      </sheetData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>
        <row r="1">
          <cell r="B1" t="str">
            <v>220 kV SUB-STATION</v>
          </cell>
        </row>
      </sheetData>
      <sheetData sheetId="708"/>
      <sheetData sheetId="709"/>
      <sheetData sheetId="710" refreshError="1"/>
      <sheetData sheetId="711"/>
      <sheetData sheetId="712"/>
      <sheetData sheetId="713" refreshError="1"/>
      <sheetData sheetId="714" refreshError="1"/>
      <sheetData sheetId="715" refreshError="1"/>
      <sheetData sheetId="716" refreshError="1"/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>
        <row r="1">
          <cell r="B1" t="str">
            <v>220 kV SUB-STATION</v>
          </cell>
        </row>
      </sheetData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/>
      <sheetData sheetId="869"/>
      <sheetData sheetId="870"/>
      <sheetData sheetId="87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/>
      <sheetData sheetId="950"/>
      <sheetData sheetId="951"/>
      <sheetData sheetId="952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/>
      <sheetData sheetId="974"/>
      <sheetData sheetId="975" refreshError="1"/>
      <sheetData sheetId="976" refreshError="1"/>
      <sheetData sheetId="977" refreshError="1"/>
      <sheetData sheetId="978">
        <row r="1">
          <cell r="B1" t="str">
            <v>220 kV SUB-STATION</v>
          </cell>
        </row>
      </sheetData>
      <sheetData sheetId="979">
        <row r="1">
          <cell r="B1" t="str">
            <v>220 kV SUB-STATION</v>
          </cell>
        </row>
      </sheetData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>
        <row r="1">
          <cell r="B1" t="str">
            <v>220 kV SUB-STATION</v>
          </cell>
        </row>
      </sheetData>
      <sheetData sheetId="990">
        <row r="1">
          <cell r="B1" t="str">
            <v>220 kV SUB-STATION</v>
          </cell>
        </row>
      </sheetData>
      <sheetData sheetId="991">
        <row r="1">
          <cell r="B1" t="str">
            <v>220 kV SUB-STATION</v>
          </cell>
        </row>
      </sheetData>
      <sheetData sheetId="992">
        <row r="1">
          <cell r="B1" t="str">
            <v>220 kV SUB-STATION</v>
          </cell>
        </row>
      </sheetData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/>
      <sheetData sheetId="1031"/>
      <sheetData sheetId="1032"/>
      <sheetData sheetId="1033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>
        <row r="1">
          <cell r="B1" t="str">
            <v>220 kV SUB-STATION</v>
          </cell>
        </row>
      </sheetData>
      <sheetData sheetId="1166">
        <row r="1">
          <cell r="B1" t="str">
            <v>220 kV SUB-STATION</v>
          </cell>
        </row>
      </sheetData>
      <sheetData sheetId="1167">
        <row r="1">
          <cell r="B1" t="str">
            <v>220 kV SUB-STATION</v>
          </cell>
        </row>
      </sheetData>
      <sheetData sheetId="1168">
        <row r="1">
          <cell r="B1" t="str">
            <v>220 kV SUB-STATION</v>
          </cell>
        </row>
      </sheetData>
      <sheetData sheetId="1169" refreshError="1"/>
      <sheetData sheetId="1170" refreshError="1"/>
      <sheetData sheetId="1171" refreshError="1"/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>
        <row r="1">
          <cell r="B1" t="str">
            <v>220 kV SUB-STATION</v>
          </cell>
        </row>
      </sheetData>
      <sheetData sheetId="1400">
        <row r="1">
          <cell r="B1" t="str">
            <v>220 kV SUB-STATION</v>
          </cell>
        </row>
      </sheetData>
      <sheetData sheetId="1401">
        <row r="1">
          <cell r="B1" t="str">
            <v>220 kV SUB-STATION</v>
          </cell>
        </row>
      </sheetData>
      <sheetData sheetId="1402" refreshError="1"/>
      <sheetData sheetId="1403" refreshError="1"/>
      <sheetData sheetId="1404" refreshError="1"/>
      <sheetData sheetId="1405" refreshError="1"/>
      <sheetData sheetId="1406">
        <row r="1">
          <cell r="B1" t="str">
            <v>220 kV SUB-STATION</v>
          </cell>
        </row>
      </sheetData>
      <sheetData sheetId="1407" refreshError="1"/>
      <sheetData sheetId="1408">
        <row r="1">
          <cell r="B1" t="str">
            <v>220 kV SUB-STATION</v>
          </cell>
        </row>
      </sheetData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>
        <row r="1">
          <cell r="B1" t="str">
            <v>220 kV SUB-STATION</v>
          </cell>
        </row>
      </sheetData>
      <sheetData sheetId="1432">
        <row r="1">
          <cell r="B1" t="str">
            <v>220 kV SUB-STATION</v>
          </cell>
        </row>
      </sheetData>
      <sheetData sheetId="1433">
        <row r="1">
          <cell r="B1" t="str">
            <v>220 kV SUB-STATION</v>
          </cell>
        </row>
      </sheetData>
      <sheetData sheetId="1434">
        <row r="1">
          <cell r="B1" t="str">
            <v>220 kV SUB-STATION</v>
          </cell>
        </row>
      </sheetData>
      <sheetData sheetId="1435">
        <row r="1">
          <cell r="B1" t="str">
            <v>220 kV SUB-STATION</v>
          </cell>
        </row>
      </sheetData>
      <sheetData sheetId="1436">
        <row r="1">
          <cell r="B1" t="str">
            <v>220 kV SUB-STATION</v>
          </cell>
        </row>
      </sheetData>
      <sheetData sheetId="1437">
        <row r="1">
          <cell r="B1" t="str">
            <v>220 kV SUB-STATION</v>
          </cell>
        </row>
      </sheetData>
      <sheetData sheetId="1438">
        <row r="1">
          <cell r="B1" t="str">
            <v>220 kV SUB-STATION</v>
          </cell>
        </row>
      </sheetData>
      <sheetData sheetId="1439">
        <row r="1">
          <cell r="B1" t="str">
            <v>220 kV SUB-STATION</v>
          </cell>
        </row>
      </sheetData>
      <sheetData sheetId="1440">
        <row r="1">
          <cell r="B1" t="str">
            <v>220 kV SUB-STATION</v>
          </cell>
        </row>
      </sheetData>
      <sheetData sheetId="1441">
        <row r="1">
          <cell r="B1" t="str">
            <v>220 kV SUB-STATION</v>
          </cell>
        </row>
      </sheetData>
      <sheetData sheetId="1442">
        <row r="1">
          <cell r="B1" t="str">
            <v>220 kV SUB-STATION</v>
          </cell>
        </row>
      </sheetData>
      <sheetData sheetId="1443">
        <row r="1">
          <cell r="B1" t="str">
            <v>220 kV SUB-STATION</v>
          </cell>
        </row>
      </sheetData>
      <sheetData sheetId="1444">
        <row r="1">
          <cell r="B1" t="str">
            <v>220 kV SUB-STATION</v>
          </cell>
        </row>
      </sheetData>
      <sheetData sheetId="1445">
        <row r="1">
          <cell r="B1" t="str">
            <v>220 kV SUB-STATION</v>
          </cell>
        </row>
      </sheetData>
      <sheetData sheetId="1446">
        <row r="1">
          <cell r="B1" t="str">
            <v>220 kV SUB-STATION</v>
          </cell>
        </row>
      </sheetData>
      <sheetData sheetId="1447">
        <row r="1">
          <cell r="B1" t="str">
            <v>220 kV SUB-STATION</v>
          </cell>
        </row>
      </sheetData>
      <sheetData sheetId="1448">
        <row r="1">
          <cell r="B1" t="str">
            <v>220 kV SUB-STATION</v>
          </cell>
        </row>
      </sheetData>
      <sheetData sheetId="1449">
        <row r="1">
          <cell r="B1" t="str">
            <v>220 kV SUB-STATION</v>
          </cell>
        </row>
      </sheetData>
      <sheetData sheetId="1450">
        <row r="1">
          <cell r="B1" t="str">
            <v>220 kV SUB-STATION</v>
          </cell>
        </row>
      </sheetData>
      <sheetData sheetId="1451">
        <row r="1">
          <cell r="B1" t="str">
            <v>220 kV SUB-STATION</v>
          </cell>
        </row>
      </sheetData>
      <sheetData sheetId="1452">
        <row r="1">
          <cell r="B1" t="str">
            <v>220 kV SUB-STATION</v>
          </cell>
        </row>
      </sheetData>
      <sheetData sheetId="1453">
        <row r="1">
          <cell r="B1" t="str">
            <v>220 kV SUB-STATION</v>
          </cell>
        </row>
      </sheetData>
      <sheetData sheetId="1454">
        <row r="1">
          <cell r="B1" t="str">
            <v>220 kV SUB-STATION</v>
          </cell>
        </row>
      </sheetData>
      <sheetData sheetId="1455">
        <row r="1">
          <cell r="B1" t="str">
            <v>220 kV SUB-STATION</v>
          </cell>
        </row>
      </sheetData>
      <sheetData sheetId="1456">
        <row r="1">
          <cell r="B1" t="str">
            <v>220 kV SUB-STATION</v>
          </cell>
        </row>
      </sheetData>
      <sheetData sheetId="1457">
        <row r="1">
          <cell r="B1" t="str">
            <v>220 kV SUB-STATION</v>
          </cell>
        </row>
      </sheetData>
      <sheetData sheetId="1458">
        <row r="1">
          <cell r="B1" t="str">
            <v>220 kV SUB-STATION</v>
          </cell>
        </row>
      </sheetData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>
        <row r="1">
          <cell r="B1" t="str">
            <v>220 kV SUB-STATION</v>
          </cell>
        </row>
      </sheetData>
      <sheetData sheetId="1462">
        <row r="1">
          <cell r="B1" t="str">
            <v>220 kV SUB-STATION</v>
          </cell>
        </row>
      </sheetData>
      <sheetData sheetId="1463">
        <row r="1">
          <cell r="B1" t="str">
            <v>220 kV SUB-STATION</v>
          </cell>
        </row>
      </sheetData>
      <sheetData sheetId="1464">
        <row r="1">
          <cell r="B1" t="str">
            <v>220 kV SUB-STATION</v>
          </cell>
        </row>
      </sheetData>
      <sheetData sheetId="1465">
        <row r="1">
          <cell r="B1" t="str">
            <v>220 kV SUB-STATION</v>
          </cell>
        </row>
      </sheetData>
      <sheetData sheetId="1466">
        <row r="1">
          <cell r="B1" t="str">
            <v>220 kV SUB-STATION</v>
          </cell>
        </row>
      </sheetData>
      <sheetData sheetId="1467">
        <row r="1">
          <cell r="B1" t="str">
            <v>220 kV SUB-STATION</v>
          </cell>
        </row>
      </sheetData>
      <sheetData sheetId="1468">
        <row r="1">
          <cell r="B1" t="str">
            <v>220 kV SUB-STATION</v>
          </cell>
        </row>
      </sheetData>
      <sheetData sheetId="1469">
        <row r="1">
          <cell r="B1" t="str">
            <v>220 kV SUB-STATION</v>
          </cell>
        </row>
      </sheetData>
      <sheetData sheetId="1470">
        <row r="1">
          <cell r="B1" t="str">
            <v>220 kV SUB-STATION</v>
          </cell>
        </row>
      </sheetData>
      <sheetData sheetId="1471">
        <row r="1">
          <cell r="B1" t="str">
            <v>220 kV SUB-STATION</v>
          </cell>
        </row>
      </sheetData>
      <sheetData sheetId="1472">
        <row r="1">
          <cell r="B1" t="str">
            <v>220 kV SUB-STATION</v>
          </cell>
        </row>
      </sheetData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/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/>
      <sheetData sheetId="1547"/>
      <sheetData sheetId="1548"/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/>
      <sheetData sheetId="1591" refreshError="1"/>
      <sheetData sheetId="1592"/>
      <sheetData sheetId="1593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/>
      <sheetData sheetId="1610" refreshError="1"/>
      <sheetData sheetId="1611" refreshError="1"/>
      <sheetData sheetId="1612" refreshError="1"/>
      <sheetData sheetId="1613">
        <row r="1">
          <cell r="B1" t="str">
            <v>220 kV SUB-STATION</v>
          </cell>
        </row>
      </sheetData>
      <sheetData sheetId="1614" refreshError="1"/>
      <sheetData sheetId="1615" refreshError="1"/>
      <sheetData sheetId="1616" refreshError="1"/>
      <sheetData sheetId="1617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>
        <row r="1">
          <cell r="B1" t="str">
            <v>220 kV SUB-STATION</v>
          </cell>
        </row>
      </sheetData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>
        <row r="1">
          <cell r="B1" t="str">
            <v>220 kV SUB-STATION</v>
          </cell>
        </row>
      </sheetData>
      <sheetData sheetId="1634">
        <row r="1">
          <cell r="B1" t="str">
            <v>220 kV SUB-STATION</v>
          </cell>
        </row>
      </sheetData>
      <sheetData sheetId="1635">
        <row r="1">
          <cell r="B1" t="str">
            <v>220 kV SUB-STATION</v>
          </cell>
        </row>
      </sheetData>
      <sheetData sheetId="1636" refreshError="1"/>
      <sheetData sheetId="1637" refreshError="1"/>
      <sheetData sheetId="1638" refreshError="1"/>
      <sheetData sheetId="1639" refreshError="1"/>
      <sheetData sheetId="1640"/>
      <sheetData sheetId="1641" refreshError="1"/>
      <sheetData sheetId="1642" refreshError="1"/>
      <sheetData sheetId="1643" refreshError="1"/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>
        <row r="1">
          <cell r="B1" t="str">
            <v>220 kV SUB-STATION</v>
          </cell>
        </row>
      </sheetData>
      <sheetData sheetId="1672">
        <row r="1">
          <cell r="B1" t="str">
            <v>220 kV SUB-STATION</v>
          </cell>
        </row>
      </sheetData>
      <sheetData sheetId="1673">
        <row r="1">
          <cell r="B1" t="str">
            <v>220 kV SUB-STATION</v>
          </cell>
        </row>
      </sheetData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>
        <row r="1">
          <cell r="B1" t="str">
            <v>220 kV SUB-STATION</v>
          </cell>
        </row>
      </sheetData>
      <sheetData sheetId="1689" refreshError="1"/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>
        <row r="1">
          <cell r="B1" t="str">
            <v>220 kV SUB-STATION</v>
          </cell>
        </row>
      </sheetData>
      <sheetData sheetId="1698">
        <row r="1">
          <cell r="B1" t="str">
            <v>220 kV SUB-STATION</v>
          </cell>
        </row>
      </sheetData>
      <sheetData sheetId="1699">
        <row r="1">
          <cell r="B1" t="str">
            <v>220 kV SUB-STATION</v>
          </cell>
        </row>
      </sheetData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>
        <row r="1">
          <cell r="B1" t="str">
            <v>220 kV SUB-STATION</v>
          </cell>
        </row>
      </sheetData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/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>
        <row r="1">
          <cell r="B1" t="str">
            <v>220 kV SUB-STATION</v>
          </cell>
        </row>
      </sheetData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 refreshError="1"/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>
        <row r="1">
          <cell r="B1" t="str">
            <v>220 kV SUB-STATION</v>
          </cell>
        </row>
      </sheetData>
      <sheetData sheetId="1949">
        <row r="1">
          <cell r="B1" t="str">
            <v>220 kV SUB-STATION</v>
          </cell>
        </row>
      </sheetData>
      <sheetData sheetId="1950">
        <row r="1">
          <cell r="B1" t="str">
            <v>220 kV SUB-STATION</v>
          </cell>
        </row>
      </sheetData>
      <sheetData sheetId="1951" refreshError="1"/>
      <sheetData sheetId="1952" refreshError="1"/>
      <sheetData sheetId="1953" refreshError="1"/>
      <sheetData sheetId="1954" refreshError="1"/>
      <sheetData sheetId="1955">
        <row r="1">
          <cell r="B1" t="str">
            <v>220 kV SUB-STATION</v>
          </cell>
        </row>
      </sheetData>
      <sheetData sheetId="1956" refreshError="1"/>
      <sheetData sheetId="1957" refreshError="1"/>
      <sheetData sheetId="1958" refreshError="1"/>
      <sheetData sheetId="1959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>
        <row r="1">
          <cell r="B1" t="str">
            <v>220 kV SUB-STATION</v>
          </cell>
        </row>
      </sheetData>
      <sheetData sheetId="2000">
        <row r="1">
          <cell r="B1" t="str">
            <v>220 kV SUB-STATION</v>
          </cell>
        </row>
      </sheetData>
      <sheetData sheetId="2001">
        <row r="1">
          <cell r="B1" t="str">
            <v>220 kV SUB-STATION</v>
          </cell>
        </row>
      </sheetData>
      <sheetData sheetId="2002">
        <row r="1">
          <cell r="B1" t="str">
            <v>220 kV SUB-STATION</v>
          </cell>
        </row>
      </sheetData>
      <sheetData sheetId="2003"/>
      <sheetData sheetId="2004"/>
      <sheetData sheetId="2005"/>
      <sheetData sheetId="2006"/>
      <sheetData sheetId="2007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>
        <row r="1">
          <cell r="B1" t="str">
            <v>220 kV SUB-STATION</v>
          </cell>
        </row>
      </sheetData>
      <sheetData sheetId="2059">
        <row r="1">
          <cell r="B1" t="str">
            <v>220 kV SUB-STATION</v>
          </cell>
        </row>
      </sheetData>
      <sheetData sheetId="2060">
        <row r="1">
          <cell r="B1" t="str">
            <v>220 kV SUB-STATION</v>
          </cell>
        </row>
      </sheetData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/>
      <sheetData sheetId="2067"/>
      <sheetData sheetId="2068"/>
      <sheetData sheetId="2069"/>
      <sheetData sheetId="2070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/>
      <sheetData sheetId="2207" refreshError="1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>
        <row r="1">
          <cell r="B1" t="str">
            <v>220 kV SUB-STATION</v>
          </cell>
        </row>
      </sheetData>
      <sheetData sheetId="2311"/>
      <sheetData sheetId="2312"/>
      <sheetData sheetId="2313"/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/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>
        <row r="1">
          <cell r="B1" t="str">
            <v>220 kV SUB-STATION</v>
          </cell>
        </row>
      </sheetData>
      <sheetData sheetId="2331"/>
      <sheetData sheetId="2332">
        <row r="1">
          <cell r="B1" t="str">
            <v>220 kV SUB-STATION</v>
          </cell>
        </row>
      </sheetData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 refreshError="1"/>
      <sheetData sheetId="2397"/>
      <sheetData sheetId="2398"/>
      <sheetData sheetId="2399" refreshError="1"/>
      <sheetData sheetId="2400"/>
      <sheetData sheetId="2401" refreshError="1"/>
      <sheetData sheetId="2402" refreshError="1"/>
      <sheetData sheetId="2403"/>
      <sheetData sheetId="2404"/>
      <sheetData sheetId="2405"/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/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/>
      <sheetData sheetId="2413"/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>
        <row r="1">
          <cell r="B1" t="str">
            <v>220 kV SUB-STATION</v>
          </cell>
        </row>
      </sheetData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/>
      <sheetData sheetId="3735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/>
      <sheetData sheetId="3767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220 11  BS "/>
      <sheetName val=" AT-1-220 "/>
      <sheetName val=" BC-220"/>
      <sheetName val="Timesheet"/>
      <sheetName val="Sheet2"/>
      <sheetName val="220_11__BS_"/>
      <sheetName val="Vind - BtB"/>
      <sheetName val="Staff Acco."/>
      <sheetName val="ICT-2 _220"/>
      <sheetName val="BENDING STRESS CALCULATION FOR "/>
      <sheetName val="Cable data"/>
      <sheetName val="Table"/>
      <sheetName val="TBAL9697 -group wise  sdpl"/>
      <sheetName val="PROG_DATA"/>
      <sheetName val="2007 Calendar"/>
      <sheetName val="BTB"/>
      <sheetName val="cf"/>
      <sheetName val="orders"/>
      <sheetName val="DSLP"/>
      <sheetName val="Coalmine"/>
      <sheetName val="Koldam"/>
      <sheetName val="concrete"/>
      <sheetName val="RA-markate"/>
      <sheetName val="Design"/>
      <sheetName val="2B for Sub_Station_F_I_"/>
      <sheetName val="Report"/>
      <sheetName val="220_11__BS_3"/>
      <sheetName val="_AT-1-220_2"/>
      <sheetName val="_BC-2202"/>
      <sheetName val="Staff_Acco_2"/>
      <sheetName val="ICT-2__2202"/>
      <sheetName val="Vind_-_BtB2"/>
      <sheetName val="BENDING_STRESS_CALCULATION_FOR2"/>
      <sheetName val="Cable_data2"/>
      <sheetName val="TBAL9697_-group_wise__sdpl2"/>
      <sheetName val="2007_Calendar2"/>
      <sheetName val="220_11__BS_2"/>
      <sheetName val="_AT-1-220_1"/>
      <sheetName val="_BC-2201"/>
      <sheetName val="Staff_Acco_1"/>
      <sheetName val="ICT-2__2201"/>
      <sheetName val="Vind_-_BtB1"/>
      <sheetName val="BENDING_STRESS_CALCULATION_FOR1"/>
      <sheetName val="Cable_data1"/>
      <sheetName val="TBAL9697_-group_wise__sdpl1"/>
      <sheetName val="2007_Calendar1"/>
      <sheetName val="220_11__BS_1"/>
      <sheetName val="_AT-1-220_"/>
      <sheetName val="_BC-220"/>
      <sheetName val="Staff_Acco_"/>
      <sheetName val="ICT-2__220"/>
      <sheetName val="Vind_-_BtB"/>
      <sheetName val="BENDING_STRESS_CALCULATION_FOR_"/>
      <sheetName val="Cable_data"/>
      <sheetName val="TBAL9697_-group_wise__sdpl"/>
      <sheetName val="2007_Calendar"/>
      <sheetName val="R2"/>
      <sheetName val="BHIWANI LINE"/>
      <sheetName val="DETAILED  BOQ"/>
      <sheetName val="PUR"/>
      <sheetName val="Format - 4"/>
      <sheetName val="Schedule_3_Mandatory_"/>
      <sheetName val="bending stress"/>
      <sheetName val="REL"/>
      <sheetName val="STN WISE EMR"/>
      <sheetName val="220_11__BS_4"/>
      <sheetName val="_AT-1-220_3"/>
      <sheetName val="_BC-2203"/>
      <sheetName val="Staff_Acco_3"/>
      <sheetName val="ICT-2__2203"/>
      <sheetName val="Vind_-_BtB3"/>
      <sheetName val="BENDING_STRESS_CALCULATION_FOR3"/>
      <sheetName val="Cable_data3"/>
      <sheetName val="TBAL9697_-group_wise__sdpl3"/>
      <sheetName val="2007_Calendar3"/>
      <sheetName val="Foglio1"/>
      <sheetName val="220_11__BS_5"/>
      <sheetName val="_AT-1-220_4"/>
      <sheetName val="_BC-2204"/>
      <sheetName val="Vind_-_BtB4"/>
      <sheetName val="Staff_Acco_4"/>
      <sheetName val="ICT-2__2204"/>
      <sheetName val="BENDING_STRESS_CALCULATION_FOR4"/>
      <sheetName val="Cable_data4"/>
      <sheetName val="TBAL9697_-group_wise__sdpl4"/>
      <sheetName val="2007_Calendar4"/>
      <sheetName val="2B_for_Sub_Station_F_I_"/>
      <sheetName val="BHIWANI_LINE"/>
      <sheetName val="DETAILED__BOQ"/>
      <sheetName val="Format_-_4"/>
      <sheetName val="bending_stress"/>
      <sheetName val="STN_WISE_EMR"/>
      <sheetName val="strain"/>
      <sheetName val="CLAY"/>
      <sheetName val="backdata2"/>
      <sheetName val="DMatCost"/>
      <sheetName val="gen"/>
      <sheetName val="CCTV_EST1"/>
      <sheetName val="_AT_1_220 "/>
      <sheetName val="_BC_220"/>
      <sheetName val="purpose&amp;input"/>
      <sheetName val="220_11__BS_6"/>
      <sheetName val="_AT-1-220_5"/>
      <sheetName val="_BC-2205"/>
      <sheetName val="Staff_Acco_5"/>
      <sheetName val="ICT-2__2205"/>
      <sheetName val="Vind_-_BtB5"/>
      <sheetName val="BENDING_STRESS_CALCULATION_FOR5"/>
      <sheetName val="Cable_data5"/>
      <sheetName val="TBAL9697_-group_wise__sdpl5"/>
      <sheetName val="2007_Calendar5"/>
      <sheetName val="2B_for_Sub_Station_F_I_1"/>
      <sheetName val="주관사업"/>
      <sheetName val="loadcal"/>
      <sheetName val="Amortization"/>
      <sheetName val="Calendar"/>
      <sheetName val="BHIWANI_LINE1"/>
      <sheetName val="220_11__BS_7"/>
      <sheetName val="_AT-1-220_6"/>
      <sheetName val="_BC-2206"/>
      <sheetName val="Vind_-_BtB6"/>
      <sheetName val="Staff_Acco_6"/>
      <sheetName val="ICT-2__2206"/>
      <sheetName val="BENDING_STRESS_CALCULATION_FOR6"/>
      <sheetName val="Cable_data6"/>
      <sheetName val="TBAL9697_-group_wise__sdpl6"/>
      <sheetName val="2007_Calendar6"/>
      <sheetName val="BHIWANI_LINE6"/>
      <sheetName val="BHIWANI_LINE2"/>
      <sheetName val="BHIWANI_LINE3"/>
      <sheetName val="BHIWANI_LINE4"/>
      <sheetName val="BHIWANI_LINE5"/>
      <sheetName val="dpc cost"/>
      <sheetName val="SUMMERY"/>
      <sheetName val="Config"/>
      <sheetName val="Abbreviation"/>
      <sheetName val="H2SO4"/>
      <sheetName val="TRAD"/>
      <sheetName val="hydraulical model"/>
      <sheetName val="Planned"/>
      <sheetName val="Droplists"/>
      <sheetName val="Addition Samples Testing"/>
      <sheetName val="Load Details(B1)"/>
      <sheetName val="Sheet 1"/>
      <sheetName val="CAT_5"/>
      <sheetName val="Ratios"/>
      <sheetName val="Code"/>
      <sheetName val="Razevig-2"/>
      <sheetName val="LP"/>
      <sheetName val="Basis"/>
      <sheetName val="Sum"/>
      <sheetName val="data(R.C.Puram)"/>
      <sheetName val="_Information"/>
      <sheetName val="_DDList"/>
      <sheetName val="_UOM"/>
      <sheetName val="Sheet4"/>
      <sheetName val="Quantities"/>
      <sheetName val="9618UH"/>
      <sheetName val="explanation "/>
      <sheetName val="QFC"/>
      <sheetName val="office"/>
      <sheetName val="Lab"/>
      <sheetName val="INPUT-DATA"/>
      <sheetName val="escalation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Datasheet"/>
      <sheetName val="test"/>
      <sheetName val="Sheet1"/>
      <sheetName val="Sheet2"/>
      <sheetName val="dBase"/>
      <sheetName val="Sheet3"/>
      <sheetName val="july-I"/>
      <sheetName val="REL"/>
      <sheetName val="Quantities"/>
      <sheetName val="Cover sheet"/>
      <sheetName val="COST"/>
      <sheetName val="Vind - BtB"/>
      <sheetName val="Staff Acco."/>
      <sheetName val="220 11  BS "/>
      <sheetName val="Sch-1a"/>
      <sheetName val="PLAN_FEB97"/>
      <sheetName val="CLAY"/>
      <sheetName val="Report"/>
      <sheetName val="Design"/>
      <sheetName val="DETAILED  BOQ"/>
      <sheetName val="Staff_Acco_"/>
      <sheetName val="Vind_-_BtB"/>
      <sheetName val="220_11__BS_"/>
      <sheetName val="Cover_sheet"/>
      <sheetName val="DETAILED__BOQ"/>
      <sheetName val="Load Details(B2)"/>
      <sheetName val="BTB"/>
      <sheetName val="cf"/>
      <sheetName val="orders"/>
      <sheetName val="trafo-size"/>
      <sheetName val="General"/>
      <sheetName val="Conversion"/>
      <sheetName val="synthesis"/>
      <sheetName val="COA-17"/>
      <sheetName val="C-18"/>
      <sheetName val="PBS"/>
      <sheetName val="PRECAST lightconc-II"/>
      <sheetName val="Top sheet"/>
      <sheetName val="S1BOQ"/>
      <sheetName val="Labour"/>
      <sheetName val="Material"/>
      <sheetName val="Plant &amp;  Machinery"/>
      <sheetName val="Cable data"/>
      <sheetName val="COEFF"/>
      <sheetName val="prod_rep"/>
      <sheetName val="QTYDATA"/>
      <sheetName val="P&amp;L"/>
      <sheetName val="presentation"/>
      <sheetName val="Basis"/>
      <sheetName val="direct cost shed a-2 "/>
      <sheetName val="pack (b)"/>
      <sheetName val="EP 13-14"/>
      <sheetName val="IE 13-14"/>
      <sheetName val="SS 13-14"/>
      <sheetName val="TL 13-14"/>
      <sheetName val="PRICE BID"/>
      <sheetName val="Schedule No.1"/>
      <sheetName val="CFL-KIM"/>
      <sheetName val="CASH-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deLocSum"/>
      <sheetName val="Comparison"/>
      <sheetName val="Data"/>
      <sheetName val="Grade-wise"/>
      <sheetName val="Dept-wise"/>
      <sheetName val="DeptLocSum"/>
      <sheetName val="DefGrade"/>
      <sheetName val="Li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C1" t="str">
            <v>Accounts</v>
          </cell>
        </row>
        <row r="2">
          <cell r="C2" t="str">
            <v>Commercial</v>
          </cell>
        </row>
        <row r="3">
          <cell r="C3" t="str">
            <v>Corporate</v>
          </cell>
        </row>
        <row r="4">
          <cell r="C4" t="str">
            <v>Despatch</v>
          </cell>
        </row>
        <row r="5">
          <cell r="C5" t="str">
            <v>Directorate</v>
          </cell>
        </row>
        <row r="6">
          <cell r="C6" t="str">
            <v>Env. Maintenance</v>
          </cell>
        </row>
        <row r="7">
          <cell r="C7" t="str">
            <v>Exim</v>
          </cell>
        </row>
        <row r="8">
          <cell r="C8" t="str">
            <v>Fabrication</v>
          </cell>
        </row>
        <row r="9">
          <cell r="C9" t="str">
            <v>Finance</v>
          </cell>
        </row>
        <row r="10">
          <cell r="C10" t="str">
            <v>Galvanizing</v>
          </cell>
        </row>
        <row r="11">
          <cell r="C11" t="str">
            <v>General Stores</v>
          </cell>
        </row>
        <row r="12">
          <cell r="C12" t="str">
            <v>Industrial Relations</v>
          </cell>
        </row>
        <row r="13">
          <cell r="C13" t="str">
            <v>IT</v>
          </cell>
        </row>
        <row r="14">
          <cell r="C14" t="str">
            <v>Maintenance</v>
          </cell>
        </row>
        <row r="15">
          <cell r="C15" t="str">
            <v>Marketing</v>
          </cell>
        </row>
        <row r="16">
          <cell r="C16" t="str">
            <v>P and A</v>
          </cell>
        </row>
        <row r="17">
          <cell r="C17" t="str">
            <v>Pipeline</v>
          </cell>
        </row>
        <row r="18">
          <cell r="C18" t="str">
            <v>Planning</v>
          </cell>
        </row>
        <row r="19">
          <cell r="C19" t="str">
            <v>Production</v>
          </cell>
        </row>
        <row r="20">
          <cell r="C20" t="str">
            <v>Proto</v>
          </cell>
        </row>
        <row r="21">
          <cell r="C21" t="str">
            <v>Purchase</v>
          </cell>
        </row>
        <row r="22">
          <cell r="C22" t="str">
            <v>Quality Assurance</v>
          </cell>
        </row>
        <row r="23">
          <cell r="C23" t="str">
            <v>S/S Construction</v>
          </cell>
        </row>
        <row r="24">
          <cell r="C24" t="str">
            <v>S/S Engineering</v>
          </cell>
        </row>
        <row r="25">
          <cell r="C25" t="str">
            <v>S/S PMD</v>
          </cell>
        </row>
        <row r="26">
          <cell r="C26" t="str">
            <v>Secretarial</v>
          </cell>
        </row>
        <row r="27">
          <cell r="C27" t="str">
            <v>Steel Stores</v>
          </cell>
        </row>
        <row r="28">
          <cell r="C28" t="str">
            <v>Stock Audit</v>
          </cell>
        </row>
        <row r="29">
          <cell r="C29" t="str">
            <v>Taxation</v>
          </cell>
        </row>
        <row r="30">
          <cell r="C30" t="str">
            <v>TL Construction (Domestic)</v>
          </cell>
        </row>
        <row r="31">
          <cell r="C31" t="str">
            <v>TL Construction (International)</v>
          </cell>
        </row>
        <row r="32">
          <cell r="C32" t="str">
            <v>TL Engineering</v>
          </cell>
        </row>
        <row r="33">
          <cell r="C33" t="str">
            <v>TL PMD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CFL-KIM"/>
      <sheetName val="dBase"/>
      <sheetName val="Staff Acco."/>
      <sheetName val="DATA"/>
      <sheetName val="As per PCA"/>
      <sheetName val="PRECAST lightconc-II"/>
      <sheetName val="COST"/>
      <sheetName val="Revenue"/>
      <sheetName val="SCF"/>
      <sheetName val="BOQ (2)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SLP"/>
      <sheetName val="DETAILED  BOQ"/>
      <sheetName val="Indices"/>
      <sheetName val="Tables"/>
      <sheetName val="cal"/>
      <sheetName val="3BPA00132-5-3 W plan HVPNL"/>
      <sheetName val="12 - 15 Avg Cons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  <sheetName val="PLAN_FEB97"/>
      <sheetName val="Format - 4"/>
      <sheetName val="BS HO Format"/>
      <sheetName val="PROCTOR"/>
      <sheetName val="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rcuit"/>
      <sheetName val="Report"/>
      <sheetName val="Cond data"/>
      <sheetName val="Cubiceqn-33"/>
      <sheetName val="Cubiceqn-51"/>
      <sheetName val="Cubiceqn-61"/>
      <sheetName val="Goalseek"/>
      <sheetName val="Sheet3"/>
      <sheetName val="Topsheet"/>
      <sheetName val="PROG_DATA"/>
      <sheetName val="except wiring"/>
      <sheetName val="220KV CS"/>
      <sheetName val="Design"/>
      <sheetName val="beam-reinft"/>
      <sheetName val="FT-05-02IsoBOM"/>
      <sheetName val="REf"/>
      <sheetName val="Summary(Termn)"/>
      <sheetName val="step &amp; touch "/>
      <sheetName val="GBW"/>
      <sheetName val="Sheet2"/>
      <sheetName val="Conductor Size"/>
      <sheetName val="CFL-KIM"/>
      <sheetName val="Discom Details"/>
      <sheetName val="A1-Continuous"/>
      <sheetName val="M.S."/>
      <sheetName val="Timesheet"/>
      <sheetName val="DATA"/>
      <sheetName val="PCS"/>
      <sheetName val="#REF"/>
      <sheetName val="july-I"/>
      <sheetName val="Sheet1"/>
      <sheetName val="BOQ (2)"/>
      <sheetName val="Dep"/>
      <sheetName val="COST"/>
      <sheetName val="dBase"/>
      <sheetName val="3BPA00132-5-3 W plan HVPNL"/>
      <sheetName val="titles"/>
      <sheetName val="cal"/>
      <sheetName val="CE"/>
      <sheetName val="SAP"/>
      <sheetName val="Tables"/>
      <sheetName val="DETAILED  BOQ"/>
      <sheetName val="Attach-3 (QR)"/>
      <sheetName val="Vind - BtB"/>
      <sheetName val="Sch-3"/>
      <sheetName val="Cond_data2"/>
      <sheetName val="except_wiring2"/>
      <sheetName val="220KV_CS2"/>
      <sheetName val="step_&amp;_touch_2"/>
      <sheetName val="Cond_data1"/>
      <sheetName val="except_wiring1"/>
      <sheetName val="220KV_CS1"/>
      <sheetName val="step_&amp;_touch_1"/>
      <sheetName val="Cond_data"/>
      <sheetName val="except_wiring"/>
      <sheetName val="220KV_CS"/>
      <sheetName val="step_&amp;_touch_"/>
      <sheetName val="Cond_data3"/>
      <sheetName val="except_wiring3"/>
      <sheetName val="220KV_CS3"/>
      <sheetName val="step_&amp;_touch_3"/>
      <sheetName val="Conductor_Size"/>
      <sheetName val="Discom_Details"/>
      <sheetName val="DB1"/>
      <sheetName val="DB"/>
      <sheetName val="Sch-1a"/>
      <sheetName val="Sump_cal"/>
      <sheetName val="Sheet4"/>
      <sheetName val="Civil Works"/>
      <sheetName val="Vind-BtB"/>
      <sheetName val="TBAL9697 -group wise  sdpl"/>
      <sheetName val="1"/>
      <sheetName val="M_S_"/>
      <sheetName val="3BPA00132-5-3_W_plan_HVPNL"/>
      <sheetName val="DETAILED__BOQ"/>
      <sheetName val="Attach-3_(QR)"/>
      <sheetName val="Supply info"/>
      <sheetName val="May Budget"/>
      <sheetName val="May Actual"/>
      <sheetName val="CMF-S"/>
      <sheetName val="Compressed Air"/>
      <sheetName val="Dosing Calcs"/>
      <sheetName val="BW &amp; Neut Pit"/>
      <sheetName val="Cond_data4"/>
      <sheetName val="except_wiring4"/>
      <sheetName val="220KV_CS4"/>
      <sheetName val="step_&amp;_touch_4"/>
      <sheetName val="Conductor_Size1"/>
      <sheetName val="Discom_Details1"/>
      <sheetName val="M_S_1"/>
      <sheetName val="BOQ_(2)"/>
      <sheetName val="3BPA00132-5-3_W_plan_HVPNL1"/>
      <sheetName val="DETAILED__BOQ1"/>
      <sheetName val="Attach-3_(QR)1"/>
      <sheetName val="Vind_-_BtB"/>
      <sheetName val="Civil_Works"/>
      <sheetName val="TBAL9697_-group_wise__sdpl"/>
      <sheetName val="Supply_info"/>
      <sheetName val="May_Budget"/>
      <sheetName val="May_Actual"/>
      <sheetName val="Compressed_Air"/>
      <sheetName val="Dosing_Calcs"/>
      <sheetName val="BW_&amp;_Neut_Pit"/>
      <sheetName val="Staff Acco."/>
      <sheetName val="YTD-March'10"/>
      <sheetName val="Cable data"/>
      <sheetName val="S1BOQ"/>
      <sheetName val="dpc cost"/>
      <sheetName val="SUMMERY"/>
      <sheetName val="PRECAST lightconc-II"/>
      <sheetName val="DREV"/>
      <sheetName val="CREV"/>
      <sheetName val="T - FDn"/>
      <sheetName val="regions &amp; PL"/>
      <sheetName val="girder"/>
      <sheetName val="analysis"/>
      <sheetName val="concrete"/>
      <sheetName val="DSLP"/>
      <sheetName val="horizontal"/>
      <sheetName val="Set"/>
      <sheetName val="Fin Sum"/>
      <sheetName val="LEVEL RHS"/>
      <sheetName val="col-reinft1"/>
      <sheetName val="BOQ-Bill1-8"/>
      <sheetName val="BOQ"/>
      <sheetName val="LEVEL LHS"/>
      <sheetName val="수입"/>
      <sheetName val="ACS(1)"/>
      <sheetName val="FAS-C(4)"/>
      <sheetName val="CCTV(old)"/>
      <sheetName val="400KV short circuit force calcu"/>
      <sheetName val="IDCCALHYD-GOO"/>
      <sheetName val="_Information"/>
      <sheetName val="_DDList"/>
      <sheetName val="_UOM"/>
      <sheetName val="Y-WORK"/>
      <sheetName val="Basic input"/>
      <sheetName val="Load Details-220kV"/>
      <sheetName val="Nortel-Core"/>
      <sheetName val="Title"/>
      <sheetName val="Sketch"/>
      <sheetName val="Summary Rates From Contract"/>
      <sheetName val="DetEst"/>
      <sheetName val="labour"/>
      <sheetName val="Quantities"/>
      <sheetName val="CLAY"/>
      <sheetName val="Sum"/>
      <sheetName val="6.2_Cover"/>
      <sheetName val="Consultant Qty-with Pile"/>
      <sheetName val="3 Go&amp;Get Eval."/>
      <sheetName val="Rate Analysis"/>
      <sheetName val="General input"/>
      <sheetName val="cashflow"/>
      <sheetName val="Basic Rates"/>
      <sheetName val="FEVA"/>
      <sheetName val="HO Costs"/>
      <sheetName val="Cond_data5"/>
      <sheetName val="except_wiring5"/>
      <sheetName val="220KV_CS5"/>
      <sheetName val="step_&amp;_touch_5"/>
      <sheetName val="Conductor_Size2"/>
      <sheetName val="Discom_Details2"/>
      <sheetName val="M_S_2"/>
      <sheetName val="3BPA00132-5-3_W_plan_HVPNL2"/>
      <sheetName val="DETAILED__BOQ2"/>
      <sheetName val="Attach-3_(QR)2"/>
      <sheetName val="Supply_info1"/>
      <sheetName val="Civil_Works1"/>
      <sheetName val="Vind_-_BtB1"/>
      <sheetName val="BOQ_(2)1"/>
      <sheetName val="TBAL9697_-group_wise__sdpl1"/>
      <sheetName val="Compressed_Air1"/>
      <sheetName val="Dosing_Calcs1"/>
      <sheetName val="BW_&amp;_Neut_Pit1"/>
      <sheetName val="dpc_cost"/>
      <sheetName val="PRECAST_lightconc-II"/>
      <sheetName val="May_Budget1"/>
      <sheetName val="May_Actual1"/>
      <sheetName val="Cable_data"/>
      <sheetName val="Fin_Sum"/>
      <sheetName val="LEVEL_RHS"/>
      <sheetName val="LEVEL_LHS"/>
      <sheetName val="T_-_FDn"/>
      <sheetName val="Cond_data6"/>
      <sheetName val="except_wiring6"/>
      <sheetName val="220KV_CS6"/>
      <sheetName val="step_&amp;_touch_6"/>
      <sheetName val="Conductor_Size3"/>
      <sheetName val="Discom_Details3"/>
      <sheetName val="M_S_3"/>
      <sheetName val="DETAILED__BOQ3"/>
      <sheetName val="Attach-3_(QR)3"/>
      <sheetName val="3BPA00132-5-3_W_plan_HVPNL3"/>
      <sheetName val="Cable_data1"/>
      <sheetName val="Supply_info2"/>
      <sheetName val="Vind_-_BtB2"/>
      <sheetName val="BOQ_(2)2"/>
      <sheetName val="Civil_Works2"/>
      <sheetName val="TBAL9697_-group_wise__sdpl2"/>
      <sheetName val="Compressed_Air2"/>
      <sheetName val="Dosing_Calcs2"/>
      <sheetName val="BW_&amp;_Neut_Pit2"/>
      <sheetName val="May_Budget2"/>
      <sheetName val="May_Actual2"/>
      <sheetName val="dpc_cost1"/>
      <sheetName val="PRECAST_lightconc-II1"/>
      <sheetName val="T_-_FDn1"/>
      <sheetName val="Fin_Sum1"/>
      <sheetName val="LEVEL_RHS1"/>
      <sheetName val="LEVEL_LHS1"/>
      <sheetName val="Cond_data7"/>
      <sheetName val="except_wiring7"/>
      <sheetName val="220KV_CS7"/>
      <sheetName val="step_&amp;_touch_7"/>
      <sheetName val="Conductor_Size4"/>
      <sheetName val="Discom_Details4"/>
      <sheetName val="M_S_4"/>
      <sheetName val="DETAILED__BOQ4"/>
      <sheetName val="Attach-3_(QR)4"/>
      <sheetName val="3BPA00132-5-3_W_plan_HVPNL4"/>
      <sheetName val="Cable_data2"/>
      <sheetName val="Supply_info3"/>
      <sheetName val="Vind_-_BtB3"/>
      <sheetName val="BOQ_(2)3"/>
      <sheetName val="Civil_Works3"/>
      <sheetName val="TBAL9697_-group_wise__sdpl3"/>
      <sheetName val="Compressed_Air3"/>
      <sheetName val="Dosing_Calcs3"/>
      <sheetName val="BW_&amp;_Neut_Pit3"/>
      <sheetName val="May_Budget3"/>
      <sheetName val="May_Actual3"/>
      <sheetName val="dpc_cost2"/>
      <sheetName val="PRECAST_lightconc-II2"/>
      <sheetName val="T_-_FDn2"/>
      <sheetName val="Fin_Sum2"/>
      <sheetName val="LEVEL_RHS2"/>
      <sheetName val="LEVEL_LHS2"/>
      <sheetName val="97 사업추정(WEKI)"/>
      <sheetName val="Settings"/>
      <sheetName val="E1"/>
      <sheetName val="water prop."/>
      <sheetName val="dlvoid"/>
      <sheetName val="JCR TOP(ITEM)-KTRP"/>
      <sheetName val="Basic Data"/>
      <sheetName val="Harga Satuan &amp; Upah"/>
      <sheetName val="ARMBG"/>
      <sheetName val="P &amp; L "/>
      <sheetName val="Main Bs"/>
      <sheetName val="Boiler&amp;TG"/>
      <sheetName val="CFForecast detail"/>
      <sheetName val="M_S_5"/>
      <sheetName val="M_S_6"/>
      <sheetName val="Top"/>
      <sheetName val="sag-ten"/>
      <sheetName val="GenDataPh4"/>
      <sheetName val="General Items"/>
      <sheetName val="Beauty"/>
      <sheetName val="Core Eqpt"/>
      <sheetName val="Home"/>
      <sheetName val="Kids"/>
      <sheetName val="Lingerie"/>
      <sheetName val="Mens"/>
      <sheetName val="New Home"/>
      <sheetName val="Re-Useable"/>
      <sheetName val="Womens"/>
      <sheetName val="220 11  BS "/>
      <sheetName val="Intro."/>
      <sheetName val="Build-up"/>
      <sheetName val="CABLERET"/>
      <sheetName val="Basement Budget"/>
      <sheetName val="CF"/>
      <sheetName val="PLAN_FEB97"/>
      <sheetName val="meas-wp"/>
      <sheetName val="Bu_Lookup"/>
      <sheetName val="Cond_data18"/>
      <sheetName val="except_wiring18"/>
      <sheetName val="220KV_CS18"/>
      <sheetName val="step_&amp;_touch_18"/>
      <sheetName val="Conductor_Size15"/>
      <sheetName val="Discom_Details15"/>
      <sheetName val="M_S_15"/>
      <sheetName val="BOQ_(2)14"/>
      <sheetName val="3BPA00132-5-3_W_plan_HVPNL15"/>
      <sheetName val="DETAILED__BOQ15"/>
      <sheetName val="Attach-3_(QR)15"/>
      <sheetName val="Vind_-_BtB14"/>
      <sheetName val="Civil_Works14"/>
      <sheetName val="TBAL9697_-group_wise__sdpl14"/>
      <sheetName val="May_Budget14"/>
      <sheetName val="May_Actual14"/>
      <sheetName val="Supply_info14"/>
      <sheetName val="Compressed_Air14"/>
      <sheetName val="Dosing_Calcs14"/>
      <sheetName val="BW_&amp;_Neut_Pit14"/>
      <sheetName val="Cable_data13"/>
      <sheetName val="T_-_FDn13"/>
      <sheetName val="PRECAST_lightconc-II13"/>
      <sheetName val="dpc_cost13"/>
      <sheetName val="Staff_Acco_13"/>
      <sheetName val="Fin_Sum13"/>
      <sheetName val="LEVEL_RHS13"/>
      <sheetName val="LEVEL_LHS13"/>
      <sheetName val="400KV_short_circuit_force_cal13"/>
      <sheetName val="regions_&amp;_PL13"/>
      <sheetName val="3_Go&amp;Get_Eval_13"/>
      <sheetName val="6_2_Cover13"/>
      <sheetName val="Basic_input13"/>
      <sheetName val="Load_Details-220kV13"/>
      <sheetName val="P_&amp;_L_13"/>
      <sheetName val="Main_Bs13"/>
      <sheetName val="Summary_Rates_From_Contract13"/>
      <sheetName val="Rate_Analysis7"/>
      <sheetName val="General_input7"/>
      <sheetName val="Basic_Rates7"/>
      <sheetName val="HO_Costs7"/>
      <sheetName val="97_사업추정(WEKI)7"/>
      <sheetName val="water_prop_7"/>
      <sheetName val="JCR_TOP(ITEM)-KTRP7"/>
      <sheetName val="Basic_Data7"/>
      <sheetName val="Harga_Satuan_&amp;_Upah7"/>
      <sheetName val="Staff_Acco_"/>
      <sheetName val="400KV_short_circuit_force_calcu"/>
      <sheetName val="regions_&amp;_PL"/>
      <sheetName val="3_Go&amp;Get_Eval_"/>
      <sheetName val="6_2_Cover"/>
      <sheetName val="Basic_input"/>
      <sheetName val="Load_Details-220kV"/>
      <sheetName val="P_&amp;_L_"/>
      <sheetName val="Main_Bs"/>
      <sheetName val="Summary_Rates_From_Contract"/>
      <sheetName val="Staff_Acco_1"/>
      <sheetName val="400KV_short_circuit_force_calc1"/>
      <sheetName val="regions_&amp;_PL1"/>
      <sheetName val="3_Go&amp;Get_Eval_1"/>
      <sheetName val="6_2_Cover1"/>
      <sheetName val="Basic_input1"/>
      <sheetName val="Load_Details-220kV1"/>
      <sheetName val="P_&amp;_L_1"/>
      <sheetName val="Main_Bs1"/>
      <sheetName val="Summary_Rates_From_Contract1"/>
      <sheetName val="Staff_Acco_2"/>
      <sheetName val="400KV_short_circuit_force_calc2"/>
      <sheetName val="regions_&amp;_PL2"/>
      <sheetName val="3_Go&amp;Get_Eval_2"/>
      <sheetName val="6_2_Cover2"/>
      <sheetName val="Basic_input2"/>
      <sheetName val="Load_Details-220kV2"/>
      <sheetName val="P_&amp;_L_2"/>
      <sheetName val="Main_Bs2"/>
      <sheetName val="Summary_Rates_From_Contract2"/>
      <sheetName val="Cond_data8"/>
      <sheetName val="except_wiring8"/>
      <sheetName val="220KV_CS8"/>
      <sheetName val="step_&amp;_touch_8"/>
      <sheetName val="Conductor_Size5"/>
      <sheetName val="Discom_Details5"/>
      <sheetName val="BOQ_(2)4"/>
      <sheetName val="3BPA00132-5-3_W_plan_HVPNL5"/>
      <sheetName val="DETAILED__BOQ5"/>
      <sheetName val="Attach-3_(QR)5"/>
      <sheetName val="Vind_-_BtB4"/>
      <sheetName val="Civil_Works4"/>
      <sheetName val="TBAL9697_-group_wise__sdpl4"/>
      <sheetName val="May_Budget4"/>
      <sheetName val="May_Actual4"/>
      <sheetName val="Supply_info4"/>
      <sheetName val="Compressed_Air4"/>
      <sheetName val="Dosing_Calcs4"/>
      <sheetName val="BW_&amp;_Neut_Pit4"/>
      <sheetName val="Cable_data3"/>
      <sheetName val="T_-_FDn3"/>
      <sheetName val="PRECAST_lightconc-II3"/>
      <sheetName val="dpc_cost3"/>
      <sheetName val="Staff_Acco_3"/>
      <sheetName val="Fin_Sum3"/>
      <sheetName val="LEVEL_RHS3"/>
      <sheetName val="LEVEL_LHS3"/>
      <sheetName val="400KV_short_circuit_force_calc3"/>
      <sheetName val="regions_&amp;_PL3"/>
      <sheetName val="3_Go&amp;Get_Eval_3"/>
      <sheetName val="6_2_Cover3"/>
      <sheetName val="Basic_input3"/>
      <sheetName val="Load_Details-220kV3"/>
      <sheetName val="P_&amp;_L_3"/>
      <sheetName val="Main_Bs3"/>
      <sheetName val="Summary_Rates_From_Contract3"/>
      <sheetName val="Cond_data9"/>
      <sheetName val="except_wiring9"/>
      <sheetName val="220KV_CS9"/>
      <sheetName val="step_&amp;_touch_9"/>
      <sheetName val="Conductor_Size6"/>
      <sheetName val="Discom_Details6"/>
      <sheetName val="BOQ_(2)5"/>
      <sheetName val="3BPA00132-5-3_W_plan_HVPNL6"/>
      <sheetName val="DETAILED__BOQ6"/>
      <sheetName val="Attach-3_(QR)6"/>
      <sheetName val="Vind_-_BtB5"/>
      <sheetName val="Civil_Works5"/>
      <sheetName val="TBAL9697_-group_wise__sdpl5"/>
      <sheetName val="May_Budget5"/>
      <sheetName val="May_Actual5"/>
      <sheetName val="Supply_info5"/>
      <sheetName val="Compressed_Air5"/>
      <sheetName val="Dosing_Calcs5"/>
      <sheetName val="BW_&amp;_Neut_Pit5"/>
      <sheetName val="Cable_data4"/>
      <sheetName val="T_-_FDn4"/>
      <sheetName val="PRECAST_lightconc-II4"/>
      <sheetName val="dpc_cost4"/>
      <sheetName val="Staff_Acco_4"/>
      <sheetName val="Fin_Sum4"/>
      <sheetName val="LEVEL_RHS4"/>
      <sheetName val="LEVEL_LHS4"/>
      <sheetName val="400KV_short_circuit_force_calc4"/>
      <sheetName val="regions_&amp;_PL4"/>
      <sheetName val="3_Go&amp;Get_Eval_4"/>
      <sheetName val="6_2_Cover4"/>
      <sheetName val="Basic_input4"/>
      <sheetName val="Load_Details-220kV4"/>
      <sheetName val="P_&amp;_L_4"/>
      <sheetName val="Main_Bs4"/>
      <sheetName val="Summary_Rates_From_Contract4"/>
      <sheetName val="Cond_data14"/>
      <sheetName val="except_wiring14"/>
      <sheetName val="220KV_CS14"/>
      <sheetName val="step_&amp;_touch_14"/>
      <sheetName val="Conductor_Size11"/>
      <sheetName val="Discom_Details11"/>
      <sheetName val="M_S_11"/>
      <sheetName val="3BPA00132-5-3_W_plan_HVPNL11"/>
      <sheetName val="DETAILED__BOQ11"/>
      <sheetName val="BOQ_(2)10"/>
      <sheetName val="Attach-3_(QR)11"/>
      <sheetName val="Vind_-_BtB10"/>
      <sheetName val="Civil_Works10"/>
      <sheetName val="TBAL9697_-group_wise__sdpl10"/>
      <sheetName val="May_Budget10"/>
      <sheetName val="May_Actual10"/>
      <sheetName val="Supply_info10"/>
      <sheetName val="Compressed_Air10"/>
      <sheetName val="Dosing_Calcs10"/>
      <sheetName val="BW_&amp;_Neut_Pit10"/>
      <sheetName val="Cable_data9"/>
      <sheetName val="T_-_FDn9"/>
      <sheetName val="PRECAST_lightconc-II9"/>
      <sheetName val="dpc_cost9"/>
      <sheetName val="Staff_Acco_9"/>
      <sheetName val="Fin_Sum9"/>
      <sheetName val="LEVEL_RHS9"/>
      <sheetName val="LEVEL_LHS9"/>
      <sheetName val="400KV_short_circuit_force_calc9"/>
      <sheetName val="regions_&amp;_PL9"/>
      <sheetName val="Basic_input9"/>
      <sheetName val="Load_Details-220kV9"/>
      <sheetName val="Summary_Rates_From_Contract9"/>
      <sheetName val="3_Go&amp;Get_Eval_9"/>
      <sheetName val="6_2_Cover9"/>
      <sheetName val="P_&amp;_L_9"/>
      <sheetName val="Main_Bs9"/>
      <sheetName val="Cond_data10"/>
      <sheetName val="except_wiring10"/>
      <sheetName val="220KV_CS10"/>
      <sheetName val="step_&amp;_touch_10"/>
      <sheetName val="Conductor_Size7"/>
      <sheetName val="Discom_Details7"/>
      <sheetName val="M_S_7"/>
      <sheetName val="BOQ_(2)6"/>
      <sheetName val="3BPA00132-5-3_W_plan_HVPNL7"/>
      <sheetName val="DETAILED__BOQ7"/>
      <sheetName val="Attach-3_(QR)7"/>
      <sheetName val="Vind_-_BtB6"/>
      <sheetName val="Civil_Works6"/>
      <sheetName val="TBAL9697_-group_wise__sdpl6"/>
      <sheetName val="May_Budget6"/>
      <sheetName val="May_Actual6"/>
      <sheetName val="Supply_info6"/>
      <sheetName val="Compressed_Air6"/>
      <sheetName val="Dosing_Calcs6"/>
      <sheetName val="BW_&amp;_Neut_Pit6"/>
      <sheetName val="Cable_data5"/>
      <sheetName val="T_-_FDn5"/>
      <sheetName val="PRECAST_lightconc-II5"/>
      <sheetName val="dpc_cost5"/>
      <sheetName val="Staff_Acco_5"/>
      <sheetName val="Fin_Sum5"/>
      <sheetName val="LEVEL_RHS5"/>
      <sheetName val="LEVEL_LHS5"/>
      <sheetName val="400KV_short_circuit_force_calc5"/>
      <sheetName val="regions_&amp;_PL5"/>
      <sheetName val="3_Go&amp;Get_Eval_5"/>
      <sheetName val="6_2_Cover5"/>
      <sheetName val="Basic_input5"/>
      <sheetName val="Load_Details-220kV5"/>
      <sheetName val="P_&amp;_L_5"/>
      <sheetName val="Main_Bs5"/>
      <sheetName val="Summary_Rates_From_Contract5"/>
      <sheetName val="Rate_Analysis3"/>
      <sheetName val="General_input3"/>
      <sheetName val="Basic_Rates3"/>
      <sheetName val="HO_Costs3"/>
      <sheetName val="97_사업추정(WEKI)3"/>
      <sheetName val="water_prop_3"/>
      <sheetName val="JCR_TOP(ITEM)-KTRP3"/>
      <sheetName val="Basic_Data3"/>
      <sheetName val="Harga_Satuan_&amp;_Upah3"/>
      <sheetName val="Cond_data12"/>
      <sheetName val="except_wiring12"/>
      <sheetName val="220KV_CS12"/>
      <sheetName val="step_&amp;_touch_12"/>
      <sheetName val="Conductor_Size9"/>
      <sheetName val="Discom_Details9"/>
      <sheetName val="M_S_9"/>
      <sheetName val="BOQ_(2)8"/>
      <sheetName val="3BPA00132-5-3_W_plan_HVPNL9"/>
      <sheetName val="DETAILED__BOQ9"/>
      <sheetName val="Attach-3_(QR)9"/>
      <sheetName val="Vind_-_BtB8"/>
      <sheetName val="Civil_Works8"/>
      <sheetName val="TBAL9697_-group_wise__sdpl8"/>
      <sheetName val="May_Budget8"/>
      <sheetName val="May_Actual8"/>
      <sheetName val="Supply_info8"/>
      <sheetName val="Compressed_Air8"/>
      <sheetName val="Dosing_Calcs8"/>
      <sheetName val="BW_&amp;_Neut_Pit8"/>
      <sheetName val="Cable_data7"/>
      <sheetName val="T_-_FDn7"/>
      <sheetName val="PRECAST_lightconc-II7"/>
      <sheetName val="dpc_cost7"/>
      <sheetName val="Staff_Acco_7"/>
      <sheetName val="Fin_Sum7"/>
      <sheetName val="LEVEL_RHS7"/>
      <sheetName val="LEVEL_LHS7"/>
      <sheetName val="400KV_short_circuit_force_calc7"/>
      <sheetName val="regions_&amp;_PL7"/>
      <sheetName val="3_Go&amp;Get_Eval_7"/>
      <sheetName val="6_2_Cover7"/>
      <sheetName val="Basic_input7"/>
      <sheetName val="Load_Details-220kV7"/>
      <sheetName val="P_&amp;_L_7"/>
      <sheetName val="Main_Bs7"/>
      <sheetName val="Summary_Rates_From_Contract7"/>
      <sheetName val="Rate_Analysis1"/>
      <sheetName val="General_input1"/>
      <sheetName val="Basic_Rates1"/>
      <sheetName val="HO_Costs1"/>
      <sheetName val="97_사업추정(WEKI)1"/>
      <sheetName val="water_prop_1"/>
      <sheetName val="JCR_TOP(ITEM)-KTRP1"/>
      <sheetName val="Basic_Data1"/>
      <sheetName val="Harga_Satuan_&amp;_Upah1"/>
      <sheetName val="Cond_data11"/>
      <sheetName val="except_wiring11"/>
      <sheetName val="220KV_CS11"/>
      <sheetName val="step_&amp;_touch_11"/>
      <sheetName val="Conductor_Size8"/>
      <sheetName val="Discom_Details8"/>
      <sheetName val="M_S_8"/>
      <sheetName val="3BPA00132-5-3_W_plan_HVPNL8"/>
      <sheetName val="DETAILED__BOQ8"/>
      <sheetName val="BOQ_(2)7"/>
      <sheetName val="Attach-3_(QR)8"/>
      <sheetName val="Vind_-_BtB7"/>
      <sheetName val="Civil_Works7"/>
      <sheetName val="TBAL9697_-group_wise__sdpl7"/>
      <sheetName val="May_Budget7"/>
      <sheetName val="May_Actual7"/>
      <sheetName val="Supply_info7"/>
      <sheetName val="Compressed_Air7"/>
      <sheetName val="Dosing_Calcs7"/>
      <sheetName val="BW_&amp;_Neut_Pit7"/>
      <sheetName val="Cable_data6"/>
      <sheetName val="T_-_FDn6"/>
      <sheetName val="PRECAST_lightconc-II6"/>
      <sheetName val="dpc_cost6"/>
      <sheetName val="Staff_Acco_6"/>
      <sheetName val="Fin_Sum6"/>
      <sheetName val="LEVEL_RHS6"/>
      <sheetName val="LEVEL_LHS6"/>
      <sheetName val="400KV_short_circuit_force_calc6"/>
      <sheetName val="regions_&amp;_PL6"/>
      <sheetName val="Basic_input6"/>
      <sheetName val="Load_Details-220kV6"/>
      <sheetName val="Summary_Rates_From_Contract6"/>
      <sheetName val="3_Go&amp;Get_Eval_6"/>
      <sheetName val="6_2_Cover6"/>
      <sheetName val="P_&amp;_L_6"/>
      <sheetName val="Main_Bs6"/>
      <sheetName val="Rate_Analysis"/>
      <sheetName val="General_input"/>
      <sheetName val="Basic_Rates"/>
      <sheetName val="HO_Costs"/>
      <sheetName val="97_사업추정(WEKI)"/>
      <sheetName val="water_prop_"/>
      <sheetName val="JCR_TOP(ITEM)-KTRP"/>
      <sheetName val="Basic_Data"/>
      <sheetName val="Harga_Satuan_&amp;_Upah"/>
      <sheetName val="Cond_data13"/>
      <sheetName val="except_wiring13"/>
      <sheetName val="220KV_CS13"/>
      <sheetName val="step_&amp;_touch_13"/>
      <sheetName val="Conductor_Size10"/>
      <sheetName val="Discom_Details10"/>
      <sheetName val="M_S_10"/>
      <sheetName val="3BPA00132-5-3_W_plan_HVPNL10"/>
      <sheetName val="DETAILED__BOQ10"/>
      <sheetName val="BOQ_(2)9"/>
      <sheetName val="Attach-3_(QR)10"/>
      <sheetName val="Vind_-_BtB9"/>
      <sheetName val="Civil_Works9"/>
      <sheetName val="TBAL9697_-group_wise__sdpl9"/>
      <sheetName val="May_Budget9"/>
      <sheetName val="May_Actual9"/>
      <sheetName val="Supply_info9"/>
      <sheetName val="Compressed_Air9"/>
      <sheetName val="Dosing_Calcs9"/>
      <sheetName val="BW_&amp;_Neut_Pit9"/>
      <sheetName val="Cable_data8"/>
      <sheetName val="T_-_FDn8"/>
      <sheetName val="PRECAST_lightconc-II8"/>
      <sheetName val="dpc_cost8"/>
      <sheetName val="Staff_Acco_8"/>
      <sheetName val="Fin_Sum8"/>
      <sheetName val="LEVEL_RHS8"/>
      <sheetName val="LEVEL_LHS8"/>
      <sheetName val="400KV_short_circuit_force_calc8"/>
      <sheetName val="regions_&amp;_PL8"/>
      <sheetName val="Basic_input8"/>
      <sheetName val="Load_Details-220kV8"/>
      <sheetName val="Summary_Rates_From_Contract8"/>
      <sheetName val="3_Go&amp;Get_Eval_8"/>
      <sheetName val="6_2_Cover8"/>
      <sheetName val="P_&amp;_L_8"/>
      <sheetName val="Main_Bs8"/>
      <sheetName val="Rate_Analysis2"/>
      <sheetName val="General_input2"/>
      <sheetName val="Basic_Rates2"/>
      <sheetName val="HO_Costs2"/>
      <sheetName val="97_사업추정(WEKI)2"/>
      <sheetName val="water_prop_2"/>
      <sheetName val="JCR_TOP(ITEM)-KTRP2"/>
      <sheetName val="Basic_Data2"/>
      <sheetName val="Harga_Satuan_&amp;_Upah2"/>
      <sheetName val="Cond_data15"/>
      <sheetName val="except_wiring15"/>
      <sheetName val="220KV_CS15"/>
      <sheetName val="step_&amp;_touch_15"/>
      <sheetName val="Conductor_Size12"/>
      <sheetName val="Discom_Details12"/>
      <sheetName val="M_S_12"/>
      <sheetName val="BOQ_(2)11"/>
      <sheetName val="3BPA00132-5-3_W_plan_HVPNL12"/>
      <sheetName val="DETAILED__BOQ12"/>
      <sheetName val="Attach-3_(QR)12"/>
      <sheetName val="Vind_-_BtB11"/>
      <sheetName val="Civil_Works11"/>
      <sheetName val="TBAL9697_-group_wise__sdpl11"/>
      <sheetName val="May_Budget11"/>
      <sheetName val="May_Actual11"/>
      <sheetName val="Supply_info11"/>
      <sheetName val="Compressed_Air11"/>
      <sheetName val="Dosing_Calcs11"/>
      <sheetName val="BW_&amp;_Neut_Pit11"/>
      <sheetName val="Cable_data10"/>
      <sheetName val="T_-_FDn10"/>
      <sheetName val="PRECAST_lightconc-II10"/>
      <sheetName val="dpc_cost10"/>
      <sheetName val="Staff_Acco_10"/>
      <sheetName val="Fin_Sum10"/>
      <sheetName val="LEVEL_RHS10"/>
      <sheetName val="LEVEL_LHS10"/>
      <sheetName val="400KV_short_circuit_force_cal10"/>
      <sheetName val="regions_&amp;_PL10"/>
      <sheetName val="3_Go&amp;Get_Eval_10"/>
      <sheetName val="6_2_Cover10"/>
      <sheetName val="Basic_input10"/>
      <sheetName val="Load_Details-220kV10"/>
      <sheetName val="P_&amp;_L_10"/>
      <sheetName val="Main_Bs10"/>
      <sheetName val="Summary_Rates_From_Contract10"/>
      <sheetName val="Rate_Analysis4"/>
      <sheetName val="General_input4"/>
      <sheetName val="Basic_Rates4"/>
      <sheetName val="HO_Costs4"/>
      <sheetName val="97_사업추정(WEKI)4"/>
      <sheetName val="water_prop_4"/>
      <sheetName val="JCR_TOP(ITEM)-KTRP4"/>
      <sheetName val="Basic_Data4"/>
      <sheetName val="Harga_Satuan_&amp;_Upah4"/>
      <sheetName val="Cond_data16"/>
      <sheetName val="except_wiring16"/>
      <sheetName val="220KV_CS16"/>
      <sheetName val="step_&amp;_touch_16"/>
      <sheetName val="Conductor_Size13"/>
      <sheetName val="Discom_Details13"/>
      <sheetName val="M_S_13"/>
      <sheetName val="3BPA00132-5-3_W_plan_HVPNL13"/>
      <sheetName val="DETAILED__BOQ13"/>
      <sheetName val="BOQ_(2)12"/>
      <sheetName val="Attach-3_(QR)13"/>
      <sheetName val="Vind_-_BtB12"/>
      <sheetName val="Civil_Works12"/>
      <sheetName val="TBAL9697_-group_wise__sdpl12"/>
      <sheetName val="May_Budget12"/>
      <sheetName val="May_Actual12"/>
      <sheetName val="Supply_info12"/>
      <sheetName val="Compressed_Air12"/>
      <sheetName val="Dosing_Calcs12"/>
      <sheetName val="BW_&amp;_Neut_Pit12"/>
      <sheetName val="Cable_data11"/>
      <sheetName val="T_-_FDn11"/>
      <sheetName val="PRECAST_lightconc-II11"/>
      <sheetName val="dpc_cost11"/>
      <sheetName val="Staff_Acco_11"/>
      <sheetName val="Fin_Sum11"/>
      <sheetName val="LEVEL_RHS11"/>
      <sheetName val="LEVEL_LHS11"/>
      <sheetName val="400KV_short_circuit_force_cal11"/>
      <sheetName val="regions_&amp;_PL11"/>
      <sheetName val="Basic_input11"/>
      <sheetName val="Load_Details-220kV11"/>
      <sheetName val="Summary_Rates_From_Contract11"/>
      <sheetName val="3_Go&amp;Get_Eval_11"/>
      <sheetName val="6_2_Cover11"/>
      <sheetName val="P_&amp;_L_11"/>
      <sheetName val="Main_Bs11"/>
      <sheetName val="Rate_Analysis5"/>
      <sheetName val="General_input5"/>
      <sheetName val="Basic_Rates5"/>
      <sheetName val="HO_Costs5"/>
      <sheetName val="97_사업추정(WEKI)5"/>
      <sheetName val="water_prop_5"/>
      <sheetName val="JCR_TOP(ITEM)-KTRP5"/>
      <sheetName val="Basic_Data5"/>
      <sheetName val="Harga_Satuan_&amp;_Upah5"/>
      <sheetName val="Cond_data17"/>
      <sheetName val="except_wiring17"/>
      <sheetName val="220KV_CS17"/>
      <sheetName val="step_&amp;_touch_17"/>
      <sheetName val="Conductor_Size14"/>
      <sheetName val="Discom_Details14"/>
      <sheetName val="M_S_14"/>
      <sheetName val="BOQ_(2)13"/>
      <sheetName val="3BPA00132-5-3_W_plan_HVPNL14"/>
      <sheetName val="DETAILED__BOQ14"/>
      <sheetName val="Attach-3_(QR)14"/>
      <sheetName val="Vind_-_BtB13"/>
      <sheetName val="Civil_Works13"/>
      <sheetName val="TBAL9697_-group_wise__sdpl13"/>
      <sheetName val="May_Budget13"/>
      <sheetName val="May_Actual13"/>
      <sheetName val="Supply_info13"/>
      <sheetName val="Compressed_Air13"/>
      <sheetName val="Dosing_Calcs13"/>
      <sheetName val="BW_&amp;_Neut_Pit13"/>
      <sheetName val="Cable_data12"/>
      <sheetName val="T_-_FDn12"/>
      <sheetName val="PRECAST_lightconc-II12"/>
      <sheetName val="dpc_cost12"/>
      <sheetName val="Staff_Acco_12"/>
      <sheetName val="Fin_Sum12"/>
      <sheetName val="LEVEL_RHS12"/>
      <sheetName val="LEVEL_LHS12"/>
      <sheetName val="400KV_short_circuit_force_cal12"/>
      <sheetName val="regions_&amp;_PL12"/>
      <sheetName val="3_Go&amp;Get_Eval_12"/>
      <sheetName val="6_2_Cover12"/>
      <sheetName val="Basic_input12"/>
      <sheetName val="Load_Details-220kV12"/>
      <sheetName val="P_&amp;_L_12"/>
      <sheetName val="Main_Bs12"/>
      <sheetName val="Summary_Rates_From_Contract12"/>
      <sheetName val="Rate_Analysis6"/>
      <sheetName val="General_input6"/>
      <sheetName val="Basic_Rates6"/>
      <sheetName val="HO_Costs6"/>
      <sheetName val="97_사업추정(WEKI)6"/>
      <sheetName val="water_prop_6"/>
      <sheetName val="JCR_TOP(ITEM)-KTRP6"/>
      <sheetName val="Basic_Data6"/>
      <sheetName val="Harga_Satuan_&amp;_Upah6"/>
      <sheetName val="Cond_data19"/>
      <sheetName val="except_wiring19"/>
      <sheetName val="220KV_CS19"/>
      <sheetName val="step_&amp;_touch_19"/>
      <sheetName val="Conductor_Size16"/>
      <sheetName val="Discom_Details16"/>
      <sheetName val="M_S_16"/>
      <sheetName val="BOQ_(2)15"/>
      <sheetName val="3BPA00132-5-3_W_plan_HVPNL16"/>
      <sheetName val="DETAILED__BOQ16"/>
      <sheetName val="Attach-3_(QR)16"/>
      <sheetName val="Vind_-_BtB15"/>
      <sheetName val="Civil_Works15"/>
      <sheetName val="TBAL9697_-group_wise__sdpl15"/>
      <sheetName val="May_Budget15"/>
      <sheetName val="May_Actual15"/>
      <sheetName val="Supply_info15"/>
      <sheetName val="Compressed_Air15"/>
      <sheetName val="Dosing_Calcs15"/>
      <sheetName val="BW_&amp;_Neut_Pit15"/>
      <sheetName val="Cable_data14"/>
      <sheetName val="T_-_FDn14"/>
      <sheetName val="PRECAST_lightconc-II14"/>
      <sheetName val="dpc_cost14"/>
      <sheetName val="Staff_Acco_14"/>
      <sheetName val="Fin_Sum14"/>
      <sheetName val="LEVEL_RHS14"/>
      <sheetName val="LEVEL_LHS14"/>
      <sheetName val="400KV_short_circuit_force_cal14"/>
      <sheetName val="regions_&amp;_PL14"/>
      <sheetName val="3_Go&amp;Get_Eval_14"/>
      <sheetName val="6_2_Cover14"/>
      <sheetName val="Basic_input14"/>
      <sheetName val="Load_Details-220kV14"/>
      <sheetName val="P_&amp;_L_14"/>
      <sheetName val="Main_Bs14"/>
      <sheetName val="Summary_Rates_From_Contract14"/>
      <sheetName val="Rate_Analysis8"/>
      <sheetName val="General_input8"/>
      <sheetName val="Basic_Rates8"/>
      <sheetName val="HO_Costs8"/>
      <sheetName val="97_사업추정(WEKI)8"/>
      <sheetName val="water_prop_8"/>
      <sheetName val="JCR_TOP(ITEM)-KTRP8"/>
      <sheetName val="Basic_Data8"/>
      <sheetName val="Harga_Satuan_&amp;_Upah8"/>
      <sheetName val="Cond_data20"/>
      <sheetName val="except_wiring20"/>
      <sheetName val="220KV_CS20"/>
      <sheetName val="step_&amp;_touch_20"/>
      <sheetName val="Conductor_Size17"/>
      <sheetName val="Discom_Details17"/>
      <sheetName val="M_S_17"/>
      <sheetName val="BOQ_(2)16"/>
      <sheetName val="3BPA00132-5-3_W_plan_HVPNL17"/>
      <sheetName val="DETAILED__BOQ17"/>
      <sheetName val="Attach-3_(QR)17"/>
      <sheetName val="Vind_-_BtB16"/>
      <sheetName val="Civil_Works16"/>
      <sheetName val="TBAL9697_-group_wise__sdpl16"/>
      <sheetName val="May_Budget16"/>
      <sheetName val="May_Actual16"/>
      <sheetName val="Supply_info16"/>
      <sheetName val="Compressed_Air16"/>
      <sheetName val="Dosing_Calcs16"/>
      <sheetName val="BW_&amp;_Neut_Pit16"/>
      <sheetName val="Cable_data15"/>
      <sheetName val="T_-_FDn15"/>
      <sheetName val="PRECAST_lightconc-II15"/>
      <sheetName val="dpc_cost15"/>
      <sheetName val="Staff_Acco_15"/>
      <sheetName val="Fin_Sum15"/>
      <sheetName val="LEVEL_RHS15"/>
      <sheetName val="LEVEL_LHS15"/>
      <sheetName val="400KV_short_circuit_force_cal15"/>
      <sheetName val="regions_&amp;_PL15"/>
      <sheetName val="3_Go&amp;Get_Eval_15"/>
      <sheetName val="6_2_Cover15"/>
      <sheetName val="Basic_input15"/>
      <sheetName val="Load_Details-220kV15"/>
      <sheetName val="P_&amp;_L_15"/>
      <sheetName val="Main_Bs15"/>
      <sheetName val="Summary_Rates_From_Contract15"/>
      <sheetName val="Rate_Analysis9"/>
      <sheetName val="General_input9"/>
      <sheetName val="Basic_Rates9"/>
      <sheetName val="HO_Costs9"/>
      <sheetName val="97_사업추정(WEKI)9"/>
      <sheetName val="water_prop_9"/>
      <sheetName val="JCR_TOP(ITEM)-KTRP9"/>
      <sheetName val="Basic_Data9"/>
      <sheetName val="Harga_Satuan_&amp;_Upah9"/>
    </sheetNames>
    <sheetDataSet>
      <sheetData sheetId="0" refreshError="1"/>
      <sheetData sheetId="1"/>
      <sheetData sheetId="2" refreshError="1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Print Sheet"/>
      <sheetName val="Sheet3"/>
      <sheetName val="UNIT WT MASTER"/>
      <sheetName val="Sch-3"/>
      <sheetName val="As per PCA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Data_Sheet2"/>
      <sheetName val="Print_Sheet2"/>
      <sheetName val="UNIT_WT_MASTER2"/>
      <sheetName val="As_per_PCA2"/>
      <sheetName val="Transfer"/>
      <sheetName val="Format - 4"/>
      <sheetName val="main"/>
      <sheetName val="SE800"/>
      <sheetName val="1641"/>
      <sheetName val="cal"/>
      <sheetName val="LANGUAGE"/>
      <sheetName val="SITE OVERHEADS"/>
      <sheetName val="SUMMARY"/>
      <sheetName val="direct cost shed a-2 "/>
      <sheetName val="sc cost feb 03"/>
      <sheetName val="TABLES"/>
      <sheetName val="Cul_detail"/>
      <sheetName val="input_spider"/>
      <sheetName val="Code"/>
      <sheetName val="priceinfo"/>
      <sheetName val="PROJECT "/>
      <sheetName val="rtu_master"/>
      <sheetName val="layoutinfo"/>
    </sheetNames>
    <sheetDataSet>
      <sheetData sheetId="0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>
        <row r="2">
          <cell r="A2" t="str">
            <v>Month &amp; Year</v>
          </cell>
        </row>
      </sheetData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T&amp;D(Domestic) 13-14"/>
      <sheetName val="IE 13-14"/>
      <sheetName val="SS 13-14"/>
      <sheetName val="TL 13-14"/>
      <sheetName val="EP 13-14"/>
      <sheetName val="Sheet1"/>
      <sheetName val="Sheet3"/>
      <sheetName val="Jobwise YTD"/>
      <sheetName val="Sheet2"/>
      <sheetName val="Sheet4"/>
      <sheetName val="Sheet5"/>
      <sheetName val="PRECAST lightconc-II"/>
      <sheetName val="Data Sheet"/>
      <sheetName val="Codes"/>
      <sheetName val="As per PCA"/>
      <sheetName val="Sch-3"/>
      <sheetName val="PT&amp;D(Domestic)_13-14"/>
      <sheetName val="IE_13-14"/>
      <sheetName val="SS_13-14"/>
      <sheetName val="TL_13-14"/>
      <sheetName val="EP_13-14"/>
      <sheetName val="Jobwise_YTD"/>
      <sheetName val="PRECAST_lightconc-II"/>
      <sheetName val="Data_Sheet"/>
      <sheetName val="As_per_PCA"/>
      <sheetName val="Design"/>
      <sheetName val="REL"/>
      <sheetName val="CAPEX Summary"/>
      <sheetName val="Assumptions"/>
      <sheetName val="Sch-1(Option-I)"/>
      <sheetName val="3BPA00132-5-3 W plan HVPNL"/>
      <sheetName val="mr21"/>
      <sheetName val="direct cost shed a-2 "/>
      <sheetName val="SE800"/>
      <sheetName val="대비표"/>
    </sheetNames>
    <sheetDataSet>
      <sheetData sheetId="0">
        <row r="3">
          <cell r="AN3" t="str">
            <v>04.EP</v>
          </cell>
        </row>
      </sheetData>
      <sheetData sheetId="1">
        <row r="3">
          <cell r="AN3" t="str">
            <v>01.IE</v>
          </cell>
        </row>
      </sheetData>
      <sheetData sheetId="2">
        <row r="3">
          <cell r="AN3" t="str">
            <v>02.SS</v>
          </cell>
        </row>
      </sheetData>
      <sheetData sheetId="3">
        <row r="3">
          <cell r="AN3" t="str">
            <v>03.TL</v>
          </cell>
        </row>
      </sheetData>
      <sheetData sheetId="4">
        <row r="3">
          <cell r="AN3" t="str">
            <v>04.EP</v>
          </cell>
        </row>
      </sheetData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Sch-13"/>
      <sheetName val="Sch-14"/>
      <sheetName val="Sch-15"/>
      <sheetName val="Sch-16"/>
      <sheetName val="Sch-17"/>
      <sheetName val="Annexure A"/>
      <sheetName val="Sch-18"/>
      <sheetName val="Sch-19"/>
      <sheetName val="Sch-20"/>
      <sheetName val="Measurment"/>
      <sheetName val="july-I"/>
      <sheetName val="BOQ"/>
      <sheetName val="Design"/>
      <sheetName val="Annexure_A"/>
      <sheetName val="Sch-3"/>
      <sheetName val="dpc cost"/>
      <sheetName val="SUMMERY"/>
      <sheetName val="Analysis"/>
      <sheetName val="Conductor Size"/>
      <sheetName val="DETAILED  BOQ"/>
      <sheetName val="calcul"/>
      <sheetName val="Annexure_A1"/>
      <sheetName val="Annexure_A2"/>
      <sheetName val="Annexure_A3"/>
      <sheetName val="Annexure_A4"/>
      <sheetName val="Sheet3"/>
      <sheetName val="Data Sheet"/>
      <sheetName val="CE(F)"/>
      <sheetName val="Format - 4"/>
      <sheetName val="Conductor Parameter"/>
      <sheetName val="Report"/>
      <sheetName val="C.S.GENERATION"/>
      <sheetName val="CE (Onshore)"/>
      <sheetName val="dlvoid"/>
      <sheetName val="DetEst"/>
      <sheetName val="labour"/>
      <sheetName val="PGCIL-Pugalur-Sch"/>
      <sheetName val="GBW"/>
      <sheetName val="Vind-BtB"/>
      <sheetName val="BOQ (2)"/>
      <sheetName val="Cable data"/>
      <sheetName val="girder"/>
      <sheetName val="220 11  BS "/>
      <sheetName val="Tables"/>
      <sheetName val="COST"/>
      <sheetName val="DATA"/>
      <sheetName val=" Summary"/>
      <sheetName val="Title"/>
      <sheetName val="Sketch"/>
      <sheetName val="Sheet4"/>
      <sheetName val="gen"/>
      <sheetName val="Annexure_A5"/>
      <sheetName val="DETAILED__BOQ"/>
      <sheetName val="dpc_cost"/>
      <sheetName val="Conductor_Size"/>
      <sheetName val="Data_Sheet"/>
      <sheetName val="Format_-_4"/>
      <sheetName val="Conductor_Parameter"/>
      <sheetName val="C_S_GENERATION"/>
      <sheetName val="220_11__BS_"/>
      <sheetName val="BOQ_(2)"/>
      <sheetName val="Cable_data"/>
      <sheetName val="CE_(Onshore)"/>
      <sheetName val="_Summary"/>
      <sheetName val="dpc_cost2"/>
      <sheetName val="Conductor_Size2"/>
      <sheetName val="dpc_cost1"/>
      <sheetName val="Conductor_Size1"/>
      <sheetName val="dpc_cost3"/>
      <sheetName val="Conductor_Size3"/>
      <sheetName val="Form-B"/>
      <sheetName val="SITE OVERHEADS"/>
      <sheetName val="SE800"/>
      <sheetName val="Indices"/>
      <sheetName val="1"/>
      <sheetName val="Summary"/>
      <sheetName val="p.dhanunjay"/>
      <sheetName val="nandlal sarma"/>
      <sheetName val="t.raveendran"/>
      <sheetName val="pricing"/>
      <sheetName val="sof"/>
      <sheetName val="WORK TABLE"/>
      <sheetName val="환율"/>
      <sheetName val="Coalmine"/>
      <sheetName val="NPCPP-70-DS-017"/>
      <sheetName val="Model"/>
      <sheetName val="CONSTRUCTION COMPONENT"/>
      <sheetName val="ETC Plant Cost"/>
      <sheetName val="Commercial Inputs"/>
      <sheetName val="Comm. Inputs"/>
      <sheetName val="SPT vs PHI"/>
      <sheetName val="SCF"/>
      <sheetName val="Break Dw"/>
      <sheetName val="TblPriceDB"/>
      <sheetName val="Annexure_A6"/>
      <sheetName val="DETAILED__BOQ1"/>
      <sheetName val="Data_Sheet1"/>
      <sheetName val="Deckblatt"/>
      <sheetName val="VAT &amp; ST"/>
      <sheetName val="configurations-cables"/>
      <sheetName val="configurations-lvohl"/>
      <sheetName val="material cacus"/>
      <sheetName val="2008 material cost"/>
      <sheetName val="config-11kVohl"/>
      <sheetName val="PayItems"/>
      <sheetName val="DB1"/>
      <sheetName val="DB"/>
      <sheetName val="SALA-002"/>
      <sheetName val="dBase"/>
      <sheetName val="dpc_cost4"/>
      <sheetName val="Conductor_Size4"/>
      <sheetName val="SITE_OVERHEADS"/>
      <sheetName val="材料マスタ"/>
      <sheetName val="Recursos Humanos"/>
      <sheetName val="Nortel-Core"/>
      <sheetName val="Rate Analysis"/>
      <sheetName val="Currencies"/>
      <sheetName val="INPUT"/>
      <sheetName val="EqpPerfJun08"/>
      <sheetName val="estimate"/>
      <sheetName val="Rectangular Beam"/>
      <sheetName val="SCurv (3)"/>
      <sheetName val="Costing"/>
      <sheetName val="Estimation"/>
      <sheetName val="INPUT SHEET"/>
      <sheetName val="RES-PLANNING"/>
      <sheetName val="SILICATE"/>
      <sheetName val="#REF"/>
      <sheetName val="Timesheet"/>
      <sheetName val="Sheet2"/>
      <sheetName val="Control"/>
      <sheetName val="PV FDN"/>
      <sheetName val="PROG_DATA"/>
      <sheetName val="Annexure_A7"/>
      <sheetName val="DETAILED__BOQ2"/>
      <sheetName val="C_S_GENERATION1"/>
      <sheetName val="220_11__BS_1"/>
      <sheetName val="Data_Sheet2"/>
      <sheetName val="BOQ_(2)1"/>
      <sheetName val="Cable_data1"/>
      <sheetName val="_Summary1"/>
      <sheetName val="WORK_TABLE"/>
      <sheetName val="SPT_vs_PHI"/>
      <sheetName val="Format_-_41"/>
      <sheetName val="Conductor_Parameter1"/>
      <sheetName val="p_dhanunjay"/>
      <sheetName val="nandlal_sarma"/>
      <sheetName val="t_raveendran"/>
      <sheetName val="CE_(Onshore)1"/>
      <sheetName val="ETC_Plant_Cost"/>
      <sheetName val="Commercial_Inputs"/>
      <sheetName val="Comm__Inputs"/>
      <sheetName val="CONSTRUCTION_COMPONENT"/>
      <sheetName val="Break_Dw"/>
      <sheetName val="Annexure_A8"/>
      <sheetName val="dpc_cost6"/>
      <sheetName val="Conductor_Size6"/>
      <sheetName val="DETAILED__BOQ3"/>
      <sheetName val="C_S_GENERATION3"/>
      <sheetName val="220_11__BS_3"/>
      <sheetName val="Data_Sheet3"/>
      <sheetName val="BOQ_(2)3"/>
      <sheetName val="Cable_data3"/>
      <sheetName val="_Summary3"/>
      <sheetName val="Format_-_43"/>
      <sheetName val="Conductor_Parameter3"/>
      <sheetName val="SITE_OVERHEADS2"/>
      <sheetName val="WORK_TABLE2"/>
      <sheetName val="CE_(Onshore)3"/>
      <sheetName val="p_dhanunjay2"/>
      <sheetName val="nandlal_sarma2"/>
      <sheetName val="t_raveendran2"/>
      <sheetName val="Break_Dw2"/>
      <sheetName val="ETC_Plant_Cost2"/>
      <sheetName val="Commercial_Inputs2"/>
      <sheetName val="Comm__Inputs2"/>
      <sheetName val="CONSTRUCTION_COMPONENT2"/>
      <sheetName val="dpc_cost5"/>
      <sheetName val="Conductor_Size5"/>
      <sheetName val="C_S_GENERATION2"/>
      <sheetName val="220_11__BS_2"/>
      <sheetName val="BOQ_(2)2"/>
      <sheetName val="Cable_data2"/>
      <sheetName val="_Summary2"/>
      <sheetName val="Format_-_42"/>
      <sheetName val="Conductor_Parameter2"/>
      <sheetName val="SITE_OVERHEADS1"/>
      <sheetName val="WORK_TABLE1"/>
      <sheetName val="CE_(Onshore)2"/>
      <sheetName val="p_dhanunjay1"/>
      <sheetName val="nandlal_sarma1"/>
      <sheetName val="t_raveendran1"/>
      <sheetName val="Break_Dw1"/>
      <sheetName val="ETC_Plant_Cost1"/>
      <sheetName val="Commercial_Inputs1"/>
      <sheetName val="Comm__Inputs1"/>
      <sheetName val="CONSTRUCTION_COMPONENT1"/>
      <sheetName val="Cost Analysis"/>
      <sheetName val="IDC"/>
      <sheetName val="Design Sheet"/>
      <sheetName val="Cover"/>
      <sheetName val="Lead"/>
      <sheetName val="Annexure_A14"/>
      <sheetName val="Annexure_A10"/>
      <sheetName val="Annexure_A9"/>
      <sheetName val="Annexure_A11"/>
      <sheetName val="Annexure_A12"/>
      <sheetName val="Annexure_A13"/>
      <sheetName val="Annexure_A20"/>
      <sheetName val="Annexure_A15"/>
      <sheetName val="Annexure_A16"/>
      <sheetName val="WORK_TABLE3"/>
      <sheetName val="SCurv_(3)3"/>
      <sheetName val="Annexure_A17"/>
      <sheetName val="SCurv_(3)"/>
      <sheetName val="Annexure_A18"/>
      <sheetName val="SCurv_(3)1"/>
      <sheetName val="Annexure_A19"/>
      <sheetName val="SCurv_(3)2"/>
      <sheetName val="Annexure_A21"/>
      <sheetName val="WORK_TABLE4"/>
      <sheetName val="SCurv_(3)4"/>
      <sheetName val="Annexure_A22"/>
      <sheetName val="WORK_TABLE5"/>
      <sheetName val="SCurv_(3)5"/>
      <sheetName val="Annexure_A23"/>
      <sheetName val="WORK_TABLE6"/>
      <sheetName val="SCurv_(3)6"/>
      <sheetName val="Annexure_A24"/>
      <sheetName val="WORK_TABLE7"/>
      <sheetName val="SCurv_(3)7"/>
      <sheetName val="P4-B"/>
      <sheetName val="Reference Information"/>
      <sheetName val="Employee List"/>
      <sheetName val="Sales Office"/>
      <sheetName val="Sheet 1"/>
      <sheetName val="Fill this out first..."/>
      <sheetName val="FORM7"/>
      <sheetName val="Basic Rates"/>
      <sheetName val="1641"/>
      <sheetName val="대비표"/>
      <sheetName val="Quantities"/>
      <sheetName val="MRATES"/>
      <sheetName val="PDT(L)1"/>
      <sheetName val="LANGUAGE"/>
      <sheetName val="main"/>
      <sheetName val="input_spider"/>
      <sheetName val="Code"/>
    </sheetNames>
    <sheetDataSet>
      <sheetData sheetId="0" refreshError="1">
        <row r="6">
          <cell r="C6" t="str">
            <v>IFB Number : C-55802-S119A-7</v>
          </cell>
        </row>
        <row r="8">
          <cell r="C8" t="str">
            <v>Date  : 12-08-2005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/>
      <sheetData sheetId="239" refreshError="1"/>
      <sheetData sheetId="240"/>
      <sheetData sheetId="241"/>
      <sheetData sheetId="242" refreshError="1"/>
      <sheetData sheetId="243"/>
      <sheetData sheetId="244"/>
      <sheetData sheetId="245"/>
      <sheetData sheetId="246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-Progress"/>
      <sheetName val="Quaterly Consumption"/>
      <sheetName val="Quaterly Consumption Q1 2019"/>
      <sheetName val="Execution"/>
      <sheetName val="survey "/>
      <sheetName val="Foundation"/>
      <sheetName val="SUMMARY "/>
      <sheetName val="Erection"/>
      <sheetName val="Earthing"/>
      <sheetName val="VC-Gaya-Jahan"/>
      <sheetName val="VC-LILO-AP-1"/>
      <sheetName val="VC-LILO-AP-2"/>
      <sheetName val="VC-Dum-Dum"/>
      <sheetName val="VC-Dum-Bux "/>
      <sheetName val="VC-Naub-Pali"/>
      <sheetName val="VC-Naub-Masau"/>
      <sheetName val="VC-Naub-Bhus"/>
      <sheetName val="VC-Naub-Bihat"/>
      <sheetName val="VC-LILO-AJ-1"/>
      <sheetName val="VC-LILO-AJ-2"/>
      <sheetName val="Tower &amp; Stub Master"/>
      <sheetName val="LA PROGRESS "/>
      <sheetName val="Master Foundation"/>
      <sheetName val="Soil Investigation"/>
      <sheetName val="Sheet1"/>
      <sheetName val="CE(F)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Lilo of 220kv DC Ara-Pusauli at Dumraon TL Line-2</v>
          </cell>
          <cell r="B3">
            <v>1</v>
          </cell>
          <cell r="C3" t="str">
            <v>2/1</v>
          </cell>
          <cell r="D3" t="str">
            <v>DA+0</v>
          </cell>
          <cell r="E3" t="str">
            <v>WET</v>
          </cell>
          <cell r="F3" t="str">
            <v>Iftekhar</v>
          </cell>
          <cell r="G3">
            <v>43537</v>
          </cell>
          <cell r="H3">
            <v>43565</v>
          </cell>
          <cell r="I3" t="str">
            <v>Fdn Not Close</v>
          </cell>
          <cell r="J3">
            <v>43540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 t="e">
            <v>#NAME?</v>
          </cell>
          <cell r="S3" t="e">
            <v>#NAME?</v>
          </cell>
          <cell r="T3">
            <v>0</v>
          </cell>
          <cell r="U3">
            <v>0</v>
          </cell>
          <cell r="V3" t="e">
            <v>#NAME?</v>
          </cell>
          <cell r="W3" t="e">
            <v>#NAME?</v>
          </cell>
          <cell r="X3" t="e">
            <v>#NAME?</v>
          </cell>
          <cell r="Y3" t="e">
            <v>#NAME?</v>
          </cell>
          <cell r="Z3" t="e">
            <v>#NAME?</v>
          </cell>
          <cell r="AA3" t="e">
            <v>#NAME?</v>
          </cell>
          <cell r="AB3" t="e">
            <v>#NAME?</v>
          </cell>
          <cell r="AC3" t="e">
            <v>#NAME?</v>
          </cell>
          <cell r="AD3" t="e">
            <v>#NAME?</v>
          </cell>
          <cell r="AE3" t="e">
            <v>#NAME?</v>
          </cell>
          <cell r="AF3">
            <v>171.56</v>
          </cell>
          <cell r="AG3">
            <v>36.64</v>
          </cell>
          <cell r="AH3">
            <v>7.56</v>
          </cell>
          <cell r="AI3">
            <v>215.76</v>
          </cell>
          <cell r="AJ3" t="e">
            <v>#NAME?</v>
          </cell>
          <cell r="AK3" t="e">
            <v>#NAME?</v>
          </cell>
          <cell r="AL3" t="e">
            <v>#NAME?</v>
          </cell>
          <cell r="AM3" t="e">
            <v>#NAME?</v>
          </cell>
          <cell r="AN3" t="e">
            <v>#NAME?</v>
          </cell>
          <cell r="AO3" t="e">
            <v>#NAME?</v>
          </cell>
          <cell r="AP3" t="e">
            <v>#NAME?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</row>
        <row r="4">
          <cell r="A4" t="str">
            <v>Lilo of 220kv DC Ara-Pusauli at Dumraon TL Line-2</v>
          </cell>
          <cell r="B4">
            <v>2</v>
          </cell>
          <cell r="C4" t="str">
            <v>3/1</v>
          </cell>
          <cell r="D4" t="str">
            <v>DA+0</v>
          </cell>
          <cell r="E4" t="str">
            <v>WET</v>
          </cell>
          <cell r="F4" t="str">
            <v>Iftekhar</v>
          </cell>
          <cell r="G4">
            <v>43541</v>
          </cell>
          <cell r="H4">
            <v>43569</v>
          </cell>
          <cell r="I4">
            <v>0</v>
          </cell>
          <cell r="J4">
            <v>43547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 t="e">
            <v>#NAME?</v>
          </cell>
          <cell r="S4" t="e">
            <v>#NAME?</v>
          </cell>
          <cell r="T4">
            <v>0</v>
          </cell>
          <cell r="U4">
            <v>0</v>
          </cell>
          <cell r="V4" t="e">
            <v>#NAME?</v>
          </cell>
          <cell r="W4" t="e">
            <v>#NAME?</v>
          </cell>
          <cell r="X4" t="e">
            <v>#NAME?</v>
          </cell>
          <cell r="Y4" t="e">
            <v>#NAME?</v>
          </cell>
          <cell r="Z4" t="e">
            <v>#NAME?</v>
          </cell>
          <cell r="AA4" t="e">
            <v>#NAME?</v>
          </cell>
          <cell r="AB4" t="e">
            <v>#NAME?</v>
          </cell>
          <cell r="AC4" t="e">
            <v>#NAME?</v>
          </cell>
          <cell r="AD4" t="e">
            <v>#NAME?</v>
          </cell>
          <cell r="AE4" t="e">
            <v>#NAME?</v>
          </cell>
          <cell r="AF4">
            <v>171.56</v>
          </cell>
          <cell r="AG4">
            <v>36.64</v>
          </cell>
          <cell r="AH4">
            <v>7.56</v>
          </cell>
          <cell r="AI4">
            <v>215.76</v>
          </cell>
          <cell r="AJ4" t="e">
            <v>#NAME?</v>
          </cell>
          <cell r="AK4" t="e">
            <v>#NAME?</v>
          </cell>
          <cell r="AL4" t="e">
            <v>#NAME?</v>
          </cell>
          <cell r="AM4" t="e">
            <v>#NAME?</v>
          </cell>
          <cell r="AN4" t="e">
            <v>#NAME?</v>
          </cell>
          <cell r="AO4" t="e">
            <v>#NAME?</v>
          </cell>
          <cell r="AP4" t="e">
            <v>#NAME?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 t="str">
            <v>WET</v>
          </cell>
          <cell r="F5" t="str">
            <v>Veena Construction</v>
          </cell>
          <cell r="G5">
            <v>43566</v>
          </cell>
          <cell r="H5">
            <v>43594</v>
          </cell>
          <cell r="I5">
            <v>43573</v>
          </cell>
          <cell r="J5">
            <v>43574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 t="e">
            <v>#NAME?</v>
          </cell>
          <cell r="S5" t="e">
            <v>#NAME?</v>
          </cell>
          <cell r="T5">
            <v>0</v>
          </cell>
          <cell r="U5">
            <v>0</v>
          </cell>
          <cell r="V5" t="e">
            <v>#NAME?</v>
          </cell>
          <cell r="W5" t="e">
            <v>#NAME?</v>
          </cell>
          <cell r="X5" t="e">
            <v>#NAME?</v>
          </cell>
          <cell r="Y5" t="e">
            <v>#NAME?</v>
          </cell>
          <cell r="Z5" t="e">
            <v>#NAME?</v>
          </cell>
          <cell r="AA5" t="e">
            <v>#NAME?</v>
          </cell>
          <cell r="AB5" t="e">
            <v>#NAME?</v>
          </cell>
          <cell r="AC5" t="e">
            <v>#NAME?</v>
          </cell>
          <cell r="AD5" t="e">
            <v>#NAME?</v>
          </cell>
          <cell r="AE5" t="e">
            <v>#NAME?</v>
          </cell>
          <cell r="AF5">
            <v>171.56</v>
          </cell>
          <cell r="AG5">
            <v>36.64</v>
          </cell>
          <cell r="AH5">
            <v>7.56</v>
          </cell>
          <cell r="AI5">
            <v>215.76</v>
          </cell>
          <cell r="AJ5" t="e">
            <v>#NAME?</v>
          </cell>
          <cell r="AK5" t="e">
            <v>#NAME?</v>
          </cell>
          <cell r="AL5" t="e">
            <v>#NAME?</v>
          </cell>
          <cell r="AM5" t="e">
            <v>#NAME?</v>
          </cell>
          <cell r="AN5" t="e">
            <v>#NAME?</v>
          </cell>
          <cell r="AO5" t="e">
            <v>#NAME?</v>
          </cell>
          <cell r="AP5" t="e">
            <v>#NAME?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</row>
        <row r="6">
          <cell r="A6" t="str">
            <v>Lilo of 220kv DC Ara-Pusauli at Dumraon TL Line-1</v>
          </cell>
          <cell r="B6">
            <v>1</v>
          </cell>
          <cell r="C6" t="str">
            <v>5/2</v>
          </cell>
          <cell r="D6" t="str">
            <v>DA+3</v>
          </cell>
          <cell r="E6" t="str">
            <v>WET</v>
          </cell>
          <cell r="F6" t="str">
            <v>Upendra Singh</v>
          </cell>
          <cell r="G6">
            <v>43522</v>
          </cell>
          <cell r="H6">
            <v>43550</v>
          </cell>
          <cell r="I6" t="str">
            <v>FDN Not Close</v>
          </cell>
          <cell r="J6">
            <v>43552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e">
            <v>#NAME?</v>
          </cell>
          <cell r="S6" t="e">
            <v>#NAME?</v>
          </cell>
          <cell r="T6">
            <v>0</v>
          </cell>
          <cell r="U6">
            <v>0</v>
          </cell>
          <cell r="V6" t="e">
            <v>#NAME?</v>
          </cell>
          <cell r="W6" t="e">
            <v>#NAME?</v>
          </cell>
          <cell r="X6" t="e">
            <v>#NAME?</v>
          </cell>
          <cell r="Y6" t="e">
            <v>#NAME?</v>
          </cell>
          <cell r="Z6" t="e">
            <v>#NAME?</v>
          </cell>
          <cell r="AA6" t="e">
            <v>#NAME?</v>
          </cell>
          <cell r="AB6" t="e">
            <v>#NAME?</v>
          </cell>
          <cell r="AC6" t="e">
            <v>#NAME?</v>
          </cell>
          <cell r="AD6" t="e">
            <v>#NAME?</v>
          </cell>
          <cell r="AE6" t="e">
            <v>#NAME?</v>
          </cell>
          <cell r="AF6">
            <v>171.56</v>
          </cell>
          <cell r="AG6">
            <v>36.64</v>
          </cell>
          <cell r="AH6">
            <v>7.56</v>
          </cell>
          <cell r="AI6">
            <v>215.76</v>
          </cell>
          <cell r="AJ6" t="e">
            <v>#NAME?</v>
          </cell>
          <cell r="AK6" t="e">
            <v>#NAME?</v>
          </cell>
          <cell r="AL6" t="e">
            <v>#NAME?</v>
          </cell>
          <cell r="AM6" t="e">
            <v>#NAME?</v>
          </cell>
          <cell r="AN6" t="e">
            <v>#NAME?</v>
          </cell>
          <cell r="AO6" t="e">
            <v>#NAME?</v>
          </cell>
          <cell r="AP6" t="e">
            <v>#NAME?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</row>
        <row r="7">
          <cell r="A7" t="str">
            <v>132KV DC Dumraon-Dumraon TL Line</v>
          </cell>
          <cell r="B7">
            <v>66</v>
          </cell>
          <cell r="C7" t="str">
            <v>3/0</v>
          </cell>
          <cell r="D7" t="str">
            <v>DB+6</v>
          </cell>
          <cell r="E7" t="str">
            <v>WET</v>
          </cell>
          <cell r="F7" t="str">
            <v>Deepak Pandey</v>
          </cell>
          <cell r="G7">
            <v>43568</v>
          </cell>
          <cell r="H7">
            <v>43596</v>
          </cell>
          <cell r="I7">
            <v>43614</v>
          </cell>
          <cell r="J7">
            <v>43573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 t="e">
            <v>#NAME?</v>
          </cell>
          <cell r="S7" t="e">
            <v>#NAME?</v>
          </cell>
          <cell r="T7">
            <v>0</v>
          </cell>
          <cell r="U7">
            <v>0</v>
          </cell>
          <cell r="V7" t="e">
            <v>#NAME?</v>
          </cell>
          <cell r="W7" t="e">
            <v>#NAME?</v>
          </cell>
          <cell r="X7" t="e">
            <v>#NAME?</v>
          </cell>
          <cell r="Y7" t="e">
            <v>#NAME?</v>
          </cell>
          <cell r="Z7" t="e">
            <v>#NAME?</v>
          </cell>
          <cell r="AA7" t="e">
            <v>#NAME?</v>
          </cell>
          <cell r="AB7" t="e">
            <v>#NAME?</v>
          </cell>
          <cell r="AC7" t="e">
            <v>#NAME?</v>
          </cell>
          <cell r="AD7" t="e">
            <v>#NAME?</v>
          </cell>
          <cell r="AE7" t="e">
            <v>#NAME?</v>
          </cell>
          <cell r="AF7">
            <v>211.8</v>
          </cell>
          <cell r="AG7">
            <v>43.43</v>
          </cell>
          <cell r="AH7">
            <v>6.86</v>
          </cell>
          <cell r="AI7">
            <v>262.09000000000003</v>
          </cell>
          <cell r="AJ7" t="e">
            <v>#NAME?</v>
          </cell>
          <cell r="AK7" t="e">
            <v>#NAME?</v>
          </cell>
          <cell r="AL7" t="e">
            <v>#NAME?</v>
          </cell>
          <cell r="AM7" t="e">
            <v>#NAME?</v>
          </cell>
          <cell r="AN7" t="e">
            <v>#NAME?</v>
          </cell>
          <cell r="AO7" t="e">
            <v>#NAME?</v>
          </cell>
          <cell r="AP7" t="e">
            <v>#NAME?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A8" t="str">
            <v>132KV DC Dumraon-Buxar TL Line</v>
          </cell>
          <cell r="B8">
            <v>104</v>
          </cell>
          <cell r="C8" t="str">
            <v>28/0</v>
          </cell>
          <cell r="D8" t="str">
            <v>DR+0</v>
          </cell>
          <cell r="E8" t="str">
            <v>WET</v>
          </cell>
          <cell r="F8" t="str">
            <v>Pralhad Construction</v>
          </cell>
          <cell r="G8">
            <v>43566</v>
          </cell>
          <cell r="H8">
            <v>43594</v>
          </cell>
          <cell r="I8">
            <v>43613</v>
          </cell>
          <cell r="J8">
            <v>43582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 t="e">
            <v>#NAME?</v>
          </cell>
          <cell r="S8" t="e">
            <v>#NAME?</v>
          </cell>
          <cell r="T8">
            <v>0</v>
          </cell>
          <cell r="U8">
            <v>0</v>
          </cell>
          <cell r="V8" t="e">
            <v>#NAME?</v>
          </cell>
          <cell r="W8" t="e">
            <v>#NAME?</v>
          </cell>
          <cell r="X8" t="e">
            <v>#NAME?</v>
          </cell>
          <cell r="Y8" t="e">
            <v>#NAME?</v>
          </cell>
          <cell r="Z8" t="e">
            <v>#NAME?</v>
          </cell>
          <cell r="AA8" t="e">
            <v>#NAME?</v>
          </cell>
          <cell r="AB8" t="e">
            <v>#NAME?</v>
          </cell>
          <cell r="AC8" t="e">
            <v>#NAME?</v>
          </cell>
          <cell r="AD8" t="e">
            <v>#NAME?</v>
          </cell>
          <cell r="AE8" t="e">
            <v>#NAME?</v>
          </cell>
          <cell r="AF8">
            <v>249.32</v>
          </cell>
          <cell r="AG8">
            <v>32.799999999999997</v>
          </cell>
          <cell r="AH8">
            <v>8</v>
          </cell>
          <cell r="AI8">
            <v>290.12</v>
          </cell>
          <cell r="AJ8" t="e">
            <v>#NAME?</v>
          </cell>
          <cell r="AK8" t="e">
            <v>#NAME?</v>
          </cell>
          <cell r="AL8" t="e">
            <v>#NAME?</v>
          </cell>
          <cell r="AM8" t="e">
            <v>#NAME?</v>
          </cell>
          <cell r="AN8" t="e">
            <v>#NAME?</v>
          </cell>
          <cell r="AO8" t="e">
            <v>#NAME?</v>
          </cell>
          <cell r="AP8" t="e">
            <v>#NAME?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 t="str">
            <v>WET</v>
          </cell>
          <cell r="F9" t="str">
            <v>Veena Construction</v>
          </cell>
          <cell r="G9">
            <v>43560</v>
          </cell>
          <cell r="H9">
            <v>43588</v>
          </cell>
          <cell r="I9">
            <v>43573</v>
          </cell>
          <cell r="J9">
            <v>43565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 t="e">
            <v>#NAME?</v>
          </cell>
          <cell r="S9" t="e">
            <v>#NAME?</v>
          </cell>
          <cell r="T9">
            <v>0</v>
          </cell>
          <cell r="U9">
            <v>0</v>
          </cell>
          <cell r="V9" t="e">
            <v>#NAME?</v>
          </cell>
          <cell r="W9" t="e">
            <v>#NAME?</v>
          </cell>
          <cell r="X9" t="e">
            <v>#NAME?</v>
          </cell>
          <cell r="Y9" t="e">
            <v>#NAME?</v>
          </cell>
          <cell r="Z9" t="e">
            <v>#NAME?</v>
          </cell>
          <cell r="AA9" t="e">
            <v>#NAME?</v>
          </cell>
          <cell r="AB9" t="e">
            <v>#NAME?</v>
          </cell>
          <cell r="AC9" t="e">
            <v>#NAME?</v>
          </cell>
          <cell r="AD9" t="e">
            <v>#NAME?</v>
          </cell>
          <cell r="AE9" t="e">
            <v>#NAME?</v>
          </cell>
          <cell r="AF9">
            <v>171.56</v>
          </cell>
          <cell r="AG9">
            <v>36.64</v>
          </cell>
          <cell r="AH9">
            <v>7.56</v>
          </cell>
          <cell r="AI9">
            <v>215.76</v>
          </cell>
          <cell r="AJ9" t="e">
            <v>#NAME?</v>
          </cell>
          <cell r="AK9" t="e">
            <v>#NAME?</v>
          </cell>
          <cell r="AL9" t="e">
            <v>#NAME?</v>
          </cell>
          <cell r="AM9" t="e">
            <v>#NAME?</v>
          </cell>
          <cell r="AN9" t="e">
            <v>#NAME?</v>
          </cell>
          <cell r="AO9" t="e">
            <v>#NAME?</v>
          </cell>
          <cell r="AP9" t="e">
            <v>#NAME?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A10" t="str">
            <v>132KV DC Dumraon-Dumraon TL Line</v>
          </cell>
          <cell r="B10">
            <v>65</v>
          </cell>
          <cell r="C10" t="str">
            <v>12/5</v>
          </cell>
          <cell r="D10" t="str">
            <v>DA+3</v>
          </cell>
          <cell r="E10" t="str">
            <v>PS</v>
          </cell>
          <cell r="F10" t="str">
            <v>Kanchan Singh</v>
          </cell>
          <cell r="G10">
            <v>43565</v>
          </cell>
          <cell r="H10">
            <v>43593</v>
          </cell>
          <cell r="I10">
            <v>0</v>
          </cell>
          <cell r="J10">
            <v>43569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 t="e">
            <v>#NAME?</v>
          </cell>
          <cell r="S10" t="e">
            <v>#NAME?</v>
          </cell>
          <cell r="T10">
            <v>0</v>
          </cell>
          <cell r="U10">
            <v>0</v>
          </cell>
          <cell r="V10" t="e">
            <v>#NAME?</v>
          </cell>
          <cell r="W10" t="e">
            <v>#NAME?</v>
          </cell>
          <cell r="X10" t="e">
            <v>#NAME?</v>
          </cell>
          <cell r="Y10" t="e">
            <v>#NAME?</v>
          </cell>
          <cell r="Z10" t="e">
            <v>#NAME?</v>
          </cell>
          <cell r="AA10" t="e">
            <v>#NAME?</v>
          </cell>
          <cell r="AB10" t="e">
            <v>#NAME?</v>
          </cell>
          <cell r="AC10" t="e">
            <v>#NAME?</v>
          </cell>
          <cell r="AD10" t="e">
            <v>#NAME?</v>
          </cell>
          <cell r="AE10" t="e">
            <v>#NAME?</v>
          </cell>
          <cell r="AF10">
            <v>171.56</v>
          </cell>
          <cell r="AG10">
            <v>36.64</v>
          </cell>
          <cell r="AH10">
            <v>7.56</v>
          </cell>
          <cell r="AI10">
            <v>215.76</v>
          </cell>
          <cell r="AJ10" t="e">
            <v>#NAME?</v>
          </cell>
          <cell r="AK10" t="e">
            <v>#NAME?</v>
          </cell>
          <cell r="AL10" t="e">
            <v>#NAME?</v>
          </cell>
          <cell r="AM10" t="e">
            <v>#NAME?</v>
          </cell>
          <cell r="AN10" t="e">
            <v>#NAME?</v>
          </cell>
          <cell r="AO10" t="e">
            <v>#NAME?</v>
          </cell>
          <cell r="AP10" t="e">
            <v>#NAME?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</row>
        <row r="11">
          <cell r="A11" t="str">
            <v>220 KV DC Naubatpur-Bihta TL Line</v>
          </cell>
          <cell r="B11">
            <v>17</v>
          </cell>
          <cell r="C11" t="str">
            <v>3/0</v>
          </cell>
          <cell r="D11" t="str">
            <v>DB+0</v>
          </cell>
          <cell r="E11" t="str">
            <v>WET</v>
          </cell>
          <cell r="F11" t="str">
            <v>Lalan Mehta</v>
          </cell>
          <cell r="G11">
            <v>43564</v>
          </cell>
          <cell r="H11">
            <v>43592</v>
          </cell>
          <cell r="I11">
            <v>43613</v>
          </cell>
          <cell r="J11">
            <v>43574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 t="e">
            <v>#NAME?</v>
          </cell>
          <cell r="S11" t="e">
            <v>#NAME?</v>
          </cell>
          <cell r="T11">
            <v>0</v>
          </cell>
          <cell r="U11">
            <v>0</v>
          </cell>
          <cell r="V11" t="e">
            <v>#NAME?</v>
          </cell>
          <cell r="W11" t="e">
            <v>#NAME?</v>
          </cell>
          <cell r="X11" t="e">
            <v>#NAME?</v>
          </cell>
          <cell r="Y11" t="e">
            <v>#NAME?</v>
          </cell>
          <cell r="Z11" t="e">
            <v>#NAME?</v>
          </cell>
          <cell r="AA11" t="e">
            <v>#NAME?</v>
          </cell>
          <cell r="AB11" t="e">
            <v>#NAME?</v>
          </cell>
          <cell r="AC11" t="e">
            <v>#NAME?</v>
          </cell>
          <cell r="AD11" t="e">
            <v>#NAME?</v>
          </cell>
          <cell r="AE11" t="e">
            <v>#NAME?</v>
          </cell>
          <cell r="AF11">
            <v>211.8</v>
          </cell>
          <cell r="AG11">
            <v>43.43</v>
          </cell>
          <cell r="AH11">
            <v>6.86</v>
          </cell>
          <cell r="AI11">
            <v>262.09000000000003</v>
          </cell>
          <cell r="AJ11" t="e">
            <v>#NAME?</v>
          </cell>
          <cell r="AK11" t="e">
            <v>#NAME?</v>
          </cell>
          <cell r="AL11" t="e">
            <v>#NAME?</v>
          </cell>
          <cell r="AM11" t="e">
            <v>#NAME?</v>
          </cell>
          <cell r="AN11" t="e">
            <v>#NAME?</v>
          </cell>
          <cell r="AO11" t="e">
            <v>#NAME?</v>
          </cell>
          <cell r="AP11" t="e">
            <v>#NAME?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2">
          <cell r="A12" t="str">
            <v>Lilo of 220kv DC Ara-Pusauli at Dumraon TL Line-1</v>
          </cell>
          <cell r="B12">
            <v>2</v>
          </cell>
          <cell r="C12" t="str">
            <v>3/1</v>
          </cell>
          <cell r="D12" t="str">
            <v>DA+0</v>
          </cell>
          <cell r="E12" t="str">
            <v>WET</v>
          </cell>
          <cell r="F12" t="str">
            <v>Vaibahv Enterprizes</v>
          </cell>
          <cell r="G12">
            <v>43524</v>
          </cell>
          <cell r="H12">
            <v>43552</v>
          </cell>
          <cell r="I12" t="str">
            <v>Fdn Not Close</v>
          </cell>
          <cell r="J12">
            <v>43540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 t="e">
            <v>#NAME?</v>
          </cell>
          <cell r="S12" t="e">
            <v>#NAME?</v>
          </cell>
          <cell r="T12">
            <v>0</v>
          </cell>
          <cell r="U12">
            <v>0</v>
          </cell>
          <cell r="V12" t="e">
            <v>#NAME?</v>
          </cell>
          <cell r="W12" t="e">
            <v>#NAME?</v>
          </cell>
          <cell r="X12" t="e">
            <v>#NAME?</v>
          </cell>
          <cell r="Y12" t="e">
            <v>#NAME?</v>
          </cell>
          <cell r="Z12" t="e">
            <v>#NAME?</v>
          </cell>
          <cell r="AA12" t="e">
            <v>#NAME?</v>
          </cell>
          <cell r="AB12" t="e">
            <v>#NAME?</v>
          </cell>
          <cell r="AC12" t="e">
            <v>#NAME?</v>
          </cell>
          <cell r="AD12" t="e">
            <v>#NAME?</v>
          </cell>
          <cell r="AE12" t="e">
            <v>#NAME?</v>
          </cell>
          <cell r="AF12">
            <v>171.56</v>
          </cell>
          <cell r="AG12">
            <v>36.64</v>
          </cell>
          <cell r="AH12">
            <v>7.56</v>
          </cell>
          <cell r="AI12">
            <v>215.76</v>
          </cell>
          <cell r="AJ12" t="e">
            <v>#NAME?</v>
          </cell>
          <cell r="AK12" t="e">
            <v>#NAME?</v>
          </cell>
          <cell r="AL12" t="e">
            <v>#NAME?</v>
          </cell>
          <cell r="AM12" t="e">
            <v>#NAME?</v>
          </cell>
          <cell r="AN12" t="e">
            <v>#NAME?</v>
          </cell>
          <cell r="AO12" t="e">
            <v>#NAME?</v>
          </cell>
          <cell r="AP12" t="e">
            <v>#NAME?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</row>
        <row r="13">
          <cell r="A13" t="str">
            <v>Lilo of 220kv DC Ara-Pusauli at Dumraon TL Line-1</v>
          </cell>
          <cell r="B13">
            <v>3</v>
          </cell>
          <cell r="C13" t="str">
            <v>5/3</v>
          </cell>
          <cell r="D13" t="str">
            <v>DA+0</v>
          </cell>
          <cell r="E13" t="str">
            <v>WET</v>
          </cell>
          <cell r="F13" t="str">
            <v>Upendra Singh</v>
          </cell>
          <cell r="G13">
            <v>43528</v>
          </cell>
          <cell r="H13">
            <v>43556</v>
          </cell>
          <cell r="I13" t="str">
            <v>FDN Not Close</v>
          </cell>
          <cell r="J13">
            <v>43552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 t="e">
            <v>#NAME?</v>
          </cell>
          <cell r="S13" t="e">
            <v>#NAME?</v>
          </cell>
          <cell r="T13">
            <v>0</v>
          </cell>
          <cell r="U13">
            <v>0</v>
          </cell>
          <cell r="V13" t="e">
            <v>#NAME?</v>
          </cell>
          <cell r="W13" t="e">
            <v>#NAME?</v>
          </cell>
          <cell r="X13" t="e">
            <v>#NAME?</v>
          </cell>
          <cell r="Y13" t="e">
            <v>#NAME?</v>
          </cell>
          <cell r="Z13" t="e">
            <v>#NAME?</v>
          </cell>
          <cell r="AA13" t="e">
            <v>#NAME?</v>
          </cell>
          <cell r="AB13" t="e">
            <v>#NAME?</v>
          </cell>
          <cell r="AC13" t="e">
            <v>#NAME?</v>
          </cell>
          <cell r="AD13" t="e">
            <v>#NAME?</v>
          </cell>
          <cell r="AE13" t="e">
            <v>#NAME?</v>
          </cell>
          <cell r="AF13">
            <v>171.56</v>
          </cell>
          <cell r="AG13">
            <v>36.64</v>
          </cell>
          <cell r="AH13">
            <v>7.56</v>
          </cell>
          <cell r="AI13">
            <v>215.76</v>
          </cell>
          <cell r="AJ13" t="e">
            <v>#NAME?</v>
          </cell>
          <cell r="AK13" t="e">
            <v>#NAME?</v>
          </cell>
          <cell r="AL13" t="e">
            <v>#NAME?</v>
          </cell>
          <cell r="AM13" t="e">
            <v>#NAME?</v>
          </cell>
          <cell r="AN13" t="e">
            <v>#NAME?</v>
          </cell>
          <cell r="AO13" t="e">
            <v>#NAME?</v>
          </cell>
          <cell r="AP13" t="e">
            <v>#NAME?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</row>
        <row r="14">
          <cell r="A14" t="str">
            <v>132KV DC Dumraon-Dumraon TL Line</v>
          </cell>
          <cell r="B14">
            <v>63</v>
          </cell>
          <cell r="C14" t="str">
            <v>12/6</v>
          </cell>
          <cell r="D14" t="str">
            <v>DA+3</v>
          </cell>
          <cell r="E14" t="str">
            <v>PS</v>
          </cell>
          <cell r="F14" t="str">
            <v>Shree Gange</v>
          </cell>
          <cell r="G14">
            <v>43562</v>
          </cell>
          <cell r="H14">
            <v>43590</v>
          </cell>
          <cell r="I14">
            <v>43614</v>
          </cell>
          <cell r="J14">
            <v>43569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 t="e">
            <v>#NAME?</v>
          </cell>
          <cell r="S14" t="e">
            <v>#NAME?</v>
          </cell>
          <cell r="T14">
            <v>0</v>
          </cell>
          <cell r="U14">
            <v>0</v>
          </cell>
          <cell r="V14" t="e">
            <v>#NAME?</v>
          </cell>
          <cell r="W14" t="e">
            <v>#NAME?</v>
          </cell>
          <cell r="X14" t="e">
            <v>#NAME?</v>
          </cell>
          <cell r="Y14" t="e">
            <v>#NAME?</v>
          </cell>
          <cell r="Z14" t="e">
            <v>#NAME?</v>
          </cell>
          <cell r="AA14" t="e">
            <v>#NAME?</v>
          </cell>
          <cell r="AB14" t="e">
            <v>#NAME?</v>
          </cell>
          <cell r="AC14" t="e">
            <v>#NAME?</v>
          </cell>
          <cell r="AD14" t="e">
            <v>#NAME?</v>
          </cell>
          <cell r="AE14" t="e">
            <v>#NAME?</v>
          </cell>
          <cell r="AF14">
            <v>171.56</v>
          </cell>
          <cell r="AG14">
            <v>36.64</v>
          </cell>
          <cell r="AH14">
            <v>7.56</v>
          </cell>
          <cell r="AI14">
            <v>215.76</v>
          </cell>
          <cell r="AJ14" t="e">
            <v>#NAME?</v>
          </cell>
          <cell r="AK14" t="e">
            <v>#NAME?</v>
          </cell>
          <cell r="AL14" t="e">
            <v>#NAME?</v>
          </cell>
          <cell r="AM14" t="e">
            <v>#NAME?</v>
          </cell>
          <cell r="AN14" t="e">
            <v>#NAME?</v>
          </cell>
          <cell r="AO14" t="e">
            <v>#NAME?</v>
          </cell>
          <cell r="AP14" t="e">
            <v>#NAME?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</row>
        <row r="15">
          <cell r="A15" t="str">
            <v>220 KV DC Naubatpur-Bihta TL Line</v>
          </cell>
          <cell r="B15">
            <v>16</v>
          </cell>
          <cell r="C15" t="str">
            <v>11/1</v>
          </cell>
          <cell r="D15" t="str">
            <v>DA+0</v>
          </cell>
          <cell r="E15" t="str">
            <v>WET</v>
          </cell>
          <cell r="F15" t="str">
            <v>Lalan Mehta</v>
          </cell>
          <cell r="G15">
            <v>43561</v>
          </cell>
          <cell r="H15">
            <v>43589</v>
          </cell>
          <cell r="I15">
            <v>43573</v>
          </cell>
          <cell r="J15">
            <v>43565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 t="e">
            <v>#NAME?</v>
          </cell>
          <cell r="S15" t="e">
            <v>#NAME?</v>
          </cell>
          <cell r="T15">
            <v>0</v>
          </cell>
          <cell r="U15">
            <v>0</v>
          </cell>
          <cell r="V15" t="e">
            <v>#NAME?</v>
          </cell>
          <cell r="W15" t="e">
            <v>#NAME?</v>
          </cell>
          <cell r="X15" t="e">
            <v>#NAME?</v>
          </cell>
          <cell r="Y15" t="e">
            <v>#NAME?</v>
          </cell>
          <cell r="Z15" t="e">
            <v>#NAME?</v>
          </cell>
          <cell r="AA15" t="e">
            <v>#NAME?</v>
          </cell>
          <cell r="AB15" t="e">
            <v>#NAME?</v>
          </cell>
          <cell r="AC15" t="e">
            <v>#NAME?</v>
          </cell>
          <cell r="AD15" t="e">
            <v>#NAME?</v>
          </cell>
          <cell r="AE15" t="e">
            <v>#NAME?</v>
          </cell>
          <cell r="AF15">
            <v>171.56</v>
          </cell>
          <cell r="AG15">
            <v>36.64</v>
          </cell>
          <cell r="AH15">
            <v>7.56</v>
          </cell>
          <cell r="AI15">
            <v>215.76</v>
          </cell>
          <cell r="AJ15" t="e">
            <v>#NAME?</v>
          </cell>
          <cell r="AK15" t="e">
            <v>#NAME?</v>
          </cell>
          <cell r="AL15" t="e">
            <v>#NAME?</v>
          </cell>
          <cell r="AM15" t="e">
            <v>#NAME?</v>
          </cell>
          <cell r="AN15" t="e">
            <v>#NAME?</v>
          </cell>
          <cell r="AO15" t="e">
            <v>#NAME?</v>
          </cell>
          <cell r="AP15" t="e">
            <v>#NAME?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</row>
        <row r="16">
          <cell r="A16" t="str">
            <v>Lilo of 220kv DC Ara-Pusauli at Dumraon TL Line-1</v>
          </cell>
          <cell r="B16">
            <v>4</v>
          </cell>
          <cell r="C16" t="str">
            <v>6/1</v>
          </cell>
          <cell r="D16" t="str">
            <v>DA+0</v>
          </cell>
          <cell r="E16" t="str">
            <v>WET</v>
          </cell>
          <cell r="F16" t="str">
            <v>Akhilesh Kumar</v>
          </cell>
          <cell r="G16">
            <v>43529</v>
          </cell>
          <cell r="H16">
            <v>43557</v>
          </cell>
          <cell r="I16" t="str">
            <v>FDN Not Close</v>
          </cell>
          <cell r="J16">
            <v>43552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 t="e">
            <v>#NAME?</v>
          </cell>
          <cell r="S16" t="e">
            <v>#NAME?</v>
          </cell>
          <cell r="T16">
            <v>0</v>
          </cell>
          <cell r="U16">
            <v>0</v>
          </cell>
          <cell r="V16" t="e">
            <v>#NAME?</v>
          </cell>
          <cell r="W16" t="e">
            <v>#NAME?</v>
          </cell>
          <cell r="X16" t="e">
            <v>#NAME?</v>
          </cell>
          <cell r="Y16" t="e">
            <v>#NAME?</v>
          </cell>
          <cell r="Z16" t="e">
            <v>#NAME?</v>
          </cell>
          <cell r="AA16" t="e">
            <v>#NAME?</v>
          </cell>
          <cell r="AB16" t="e">
            <v>#NAME?</v>
          </cell>
          <cell r="AC16" t="e">
            <v>#NAME?</v>
          </cell>
          <cell r="AD16" t="e">
            <v>#NAME?</v>
          </cell>
          <cell r="AE16" t="e">
            <v>#NAME?</v>
          </cell>
          <cell r="AF16">
            <v>171.56</v>
          </cell>
          <cell r="AG16">
            <v>36.64</v>
          </cell>
          <cell r="AH16">
            <v>7.56</v>
          </cell>
          <cell r="AI16">
            <v>215.76</v>
          </cell>
          <cell r="AJ16" t="e">
            <v>#NAME?</v>
          </cell>
          <cell r="AK16" t="e">
            <v>#NAME?</v>
          </cell>
          <cell r="AL16" t="e">
            <v>#NAME?</v>
          </cell>
          <cell r="AM16" t="e">
            <v>#NAME?</v>
          </cell>
          <cell r="AN16" t="e">
            <v>#NAME?</v>
          </cell>
          <cell r="AO16" t="e">
            <v>#NAME?</v>
          </cell>
          <cell r="AP16" t="e">
            <v>#NAME?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</row>
        <row r="17">
          <cell r="A17" t="str">
            <v>Lilo of 220kv DC Ara-Pusauli at Dumraon TL Line-1</v>
          </cell>
          <cell r="B17">
            <v>5</v>
          </cell>
          <cell r="C17" t="str">
            <v>5/1</v>
          </cell>
          <cell r="D17" t="str">
            <v>DA+0</v>
          </cell>
          <cell r="E17" t="str">
            <v>WET</v>
          </cell>
          <cell r="F17" t="str">
            <v>Upendra Singh</v>
          </cell>
          <cell r="G17">
            <v>43532</v>
          </cell>
          <cell r="H17">
            <v>43560</v>
          </cell>
          <cell r="I17" t="str">
            <v>FDN Not Close</v>
          </cell>
          <cell r="J17">
            <v>43552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 t="e">
            <v>#NAME?</v>
          </cell>
          <cell r="S17" t="e">
            <v>#NAME?</v>
          </cell>
          <cell r="T17">
            <v>0</v>
          </cell>
          <cell r="U17">
            <v>0</v>
          </cell>
          <cell r="V17" t="e">
            <v>#NAME?</v>
          </cell>
          <cell r="W17" t="e">
            <v>#NAME?</v>
          </cell>
          <cell r="X17" t="e">
            <v>#NAME?</v>
          </cell>
          <cell r="Y17" t="e">
            <v>#NAME?</v>
          </cell>
          <cell r="Z17" t="e">
            <v>#NAME?</v>
          </cell>
          <cell r="AA17" t="e">
            <v>#NAME?</v>
          </cell>
          <cell r="AB17" t="e">
            <v>#NAME?</v>
          </cell>
          <cell r="AC17" t="e">
            <v>#NAME?</v>
          </cell>
          <cell r="AD17" t="e">
            <v>#NAME?</v>
          </cell>
          <cell r="AE17" t="e">
            <v>#NAME?</v>
          </cell>
          <cell r="AF17">
            <v>171.56</v>
          </cell>
          <cell r="AG17">
            <v>36.64</v>
          </cell>
          <cell r="AH17">
            <v>7.56</v>
          </cell>
          <cell r="AI17">
            <v>215.76</v>
          </cell>
          <cell r="AJ17" t="e">
            <v>#NAME?</v>
          </cell>
          <cell r="AK17" t="e">
            <v>#NAME?</v>
          </cell>
          <cell r="AL17" t="e">
            <v>#NAME?</v>
          </cell>
          <cell r="AM17" t="e">
            <v>#NAME?</v>
          </cell>
          <cell r="AN17" t="e">
            <v>#NAME?</v>
          </cell>
          <cell r="AO17" t="e">
            <v>#NAME?</v>
          </cell>
          <cell r="AP17" t="e">
            <v>#NAME?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 t="str">
            <v>WET</v>
          </cell>
          <cell r="F18" t="str">
            <v>Akhilesh Kumar</v>
          </cell>
          <cell r="G18">
            <v>43532</v>
          </cell>
          <cell r="H18">
            <v>43560</v>
          </cell>
          <cell r="I18" t="str">
            <v>FDN Not Close</v>
          </cell>
          <cell r="J18">
            <v>43552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 t="e">
            <v>#NAME?</v>
          </cell>
          <cell r="S18" t="e">
            <v>#NAME?</v>
          </cell>
          <cell r="T18">
            <v>0</v>
          </cell>
          <cell r="U18">
            <v>0</v>
          </cell>
          <cell r="V18" t="e">
            <v>#NAME?</v>
          </cell>
          <cell r="W18" t="e">
            <v>#NAME?</v>
          </cell>
          <cell r="X18" t="e">
            <v>#NAME?</v>
          </cell>
          <cell r="Y18" t="e">
            <v>#NAME?</v>
          </cell>
          <cell r="Z18" t="e">
            <v>#NAME?</v>
          </cell>
          <cell r="AA18" t="e">
            <v>#NAME?</v>
          </cell>
          <cell r="AB18" t="e">
            <v>#NAME?</v>
          </cell>
          <cell r="AC18" t="e">
            <v>#NAME?</v>
          </cell>
          <cell r="AD18" t="e">
            <v>#NAME?</v>
          </cell>
          <cell r="AE18" t="e">
            <v>#NAME?</v>
          </cell>
          <cell r="AF18">
            <v>171.56</v>
          </cell>
          <cell r="AG18">
            <v>36.64</v>
          </cell>
          <cell r="AH18">
            <v>7.56</v>
          </cell>
          <cell r="AI18">
            <v>215.76</v>
          </cell>
          <cell r="AJ18" t="e">
            <v>#NAME?</v>
          </cell>
          <cell r="AK18" t="e">
            <v>#NAME?</v>
          </cell>
          <cell r="AL18" t="e">
            <v>#NAME?</v>
          </cell>
          <cell r="AM18" t="e">
            <v>#NAME?</v>
          </cell>
          <cell r="AN18" t="e">
            <v>#NAME?</v>
          </cell>
          <cell r="AO18" t="e">
            <v>#NAME?</v>
          </cell>
          <cell r="AP18" t="e">
            <v>#NAME?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</row>
        <row r="19">
          <cell r="A19" t="str">
            <v>132KV DC Dumraon-Dumraon TL Line</v>
          </cell>
          <cell r="B19">
            <v>64</v>
          </cell>
          <cell r="C19" t="str">
            <v>14/0</v>
          </cell>
          <cell r="D19" t="str">
            <v>DB+6</v>
          </cell>
          <cell r="E19" t="str">
            <v>PS</v>
          </cell>
          <cell r="F19" t="str">
            <v>Pralhad Construction</v>
          </cell>
          <cell r="G19">
            <v>43562</v>
          </cell>
          <cell r="H19">
            <v>43590</v>
          </cell>
          <cell r="I19">
            <v>43614</v>
          </cell>
          <cell r="J19">
            <v>43582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 t="e">
            <v>#NAME?</v>
          </cell>
          <cell r="S19" t="e">
            <v>#NAME?</v>
          </cell>
          <cell r="T19">
            <v>0</v>
          </cell>
          <cell r="U19">
            <v>0</v>
          </cell>
          <cell r="V19" t="e">
            <v>#NAME?</v>
          </cell>
          <cell r="W19" t="e">
            <v>#NAME?</v>
          </cell>
          <cell r="X19" t="e">
            <v>#NAME?</v>
          </cell>
          <cell r="Y19" t="e">
            <v>#NAME?</v>
          </cell>
          <cell r="Z19" t="e">
            <v>#NAME?</v>
          </cell>
          <cell r="AA19" t="e">
            <v>#NAME?</v>
          </cell>
          <cell r="AB19" t="e">
            <v>#NAME?</v>
          </cell>
          <cell r="AC19" t="e">
            <v>#NAME?</v>
          </cell>
          <cell r="AD19" t="e">
            <v>#NAME?</v>
          </cell>
          <cell r="AE19" t="e">
            <v>#NAME?</v>
          </cell>
          <cell r="AF19">
            <v>211.8</v>
          </cell>
          <cell r="AG19">
            <v>43.43</v>
          </cell>
          <cell r="AH19">
            <v>6.86</v>
          </cell>
          <cell r="AI19">
            <v>262.09000000000003</v>
          </cell>
          <cell r="AJ19" t="e">
            <v>#NAME?</v>
          </cell>
          <cell r="AK19" t="e">
            <v>#NAME?</v>
          </cell>
          <cell r="AL19" t="e">
            <v>#NAME?</v>
          </cell>
          <cell r="AM19" t="e">
            <v>#NAME?</v>
          </cell>
          <cell r="AN19" t="e">
            <v>#NAME?</v>
          </cell>
          <cell r="AO19" t="e">
            <v>#NAME?</v>
          </cell>
          <cell r="AP19" t="e">
            <v>#NAME?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</row>
        <row r="20">
          <cell r="A20" t="str">
            <v>132KV DC Dumraon-Dumraon TL Line</v>
          </cell>
          <cell r="B20">
            <v>62</v>
          </cell>
          <cell r="C20" t="str">
            <v>12/3</v>
          </cell>
          <cell r="D20" t="str">
            <v>DA+3</v>
          </cell>
          <cell r="E20" t="str">
            <v>PS</v>
          </cell>
          <cell r="F20" t="str">
            <v>Chandan Yadav</v>
          </cell>
          <cell r="G20">
            <v>43561</v>
          </cell>
          <cell r="H20">
            <v>43589</v>
          </cell>
          <cell r="I20">
            <v>43614</v>
          </cell>
          <cell r="J20">
            <v>43569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 t="e">
            <v>#NAME?</v>
          </cell>
          <cell r="S20" t="e">
            <v>#NAME?</v>
          </cell>
          <cell r="T20">
            <v>0</v>
          </cell>
          <cell r="U20">
            <v>0</v>
          </cell>
          <cell r="V20" t="e">
            <v>#NAME?</v>
          </cell>
          <cell r="W20" t="e">
            <v>#NAME?</v>
          </cell>
          <cell r="X20" t="e">
            <v>#NAME?</v>
          </cell>
          <cell r="Y20" t="e">
            <v>#NAME?</v>
          </cell>
          <cell r="Z20" t="e">
            <v>#NAME?</v>
          </cell>
          <cell r="AA20" t="e">
            <v>#NAME?</v>
          </cell>
          <cell r="AB20" t="e">
            <v>#NAME?</v>
          </cell>
          <cell r="AC20" t="e">
            <v>#NAME?</v>
          </cell>
          <cell r="AD20" t="e">
            <v>#NAME?</v>
          </cell>
          <cell r="AE20" t="e">
            <v>#NAME?</v>
          </cell>
          <cell r="AF20">
            <v>171.56</v>
          </cell>
          <cell r="AG20">
            <v>36.64</v>
          </cell>
          <cell r="AH20">
            <v>7.56</v>
          </cell>
          <cell r="AI20">
            <v>215.76</v>
          </cell>
          <cell r="AJ20" t="e">
            <v>#NAME?</v>
          </cell>
          <cell r="AK20" t="e">
            <v>#NAME?</v>
          </cell>
          <cell r="AL20" t="e">
            <v>#NAME?</v>
          </cell>
          <cell r="AM20" t="e">
            <v>#NAME?</v>
          </cell>
          <cell r="AN20" t="e">
            <v>#NAME?</v>
          </cell>
          <cell r="AO20" t="e">
            <v>#NAME?</v>
          </cell>
          <cell r="AP20" t="e">
            <v>#NAME?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</row>
        <row r="21">
          <cell r="A21" t="str">
            <v>220 KV DC Naubatpur-Bihta TL Line</v>
          </cell>
          <cell r="B21">
            <v>15</v>
          </cell>
          <cell r="C21" t="str">
            <v>13/1</v>
          </cell>
          <cell r="D21" t="str">
            <v>DA+6</v>
          </cell>
          <cell r="E21" t="str">
            <v>WET</v>
          </cell>
          <cell r="F21" t="str">
            <v>Lalan Mehta</v>
          </cell>
          <cell r="G21">
            <v>43559</v>
          </cell>
          <cell r="H21">
            <v>43587</v>
          </cell>
          <cell r="I21">
            <v>43573</v>
          </cell>
          <cell r="J21">
            <v>43560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 t="e">
            <v>#NAME?</v>
          </cell>
          <cell r="S21" t="e">
            <v>#NAME?</v>
          </cell>
          <cell r="T21">
            <v>0</v>
          </cell>
          <cell r="U21">
            <v>0</v>
          </cell>
          <cell r="V21" t="e">
            <v>#NAME?</v>
          </cell>
          <cell r="W21" t="e">
            <v>#NAME?</v>
          </cell>
          <cell r="X21" t="e">
            <v>#NAME?</v>
          </cell>
          <cell r="Y21" t="e">
            <v>#NAME?</v>
          </cell>
          <cell r="Z21" t="e">
            <v>#NAME?</v>
          </cell>
          <cell r="AA21" t="e">
            <v>#NAME?</v>
          </cell>
          <cell r="AB21" t="e">
            <v>#NAME?</v>
          </cell>
          <cell r="AC21" t="e">
            <v>#NAME?</v>
          </cell>
          <cell r="AD21" t="e">
            <v>#NAME?</v>
          </cell>
          <cell r="AE21" t="e">
            <v>#NAME?</v>
          </cell>
          <cell r="AF21">
            <v>171.56</v>
          </cell>
          <cell r="AG21">
            <v>36.64</v>
          </cell>
          <cell r="AH21">
            <v>7.56</v>
          </cell>
          <cell r="AI21">
            <v>215.76</v>
          </cell>
          <cell r="AJ21" t="e">
            <v>#NAME?</v>
          </cell>
          <cell r="AK21" t="e">
            <v>#NAME?</v>
          </cell>
          <cell r="AL21" t="e">
            <v>#NAME?</v>
          </cell>
          <cell r="AM21" t="e">
            <v>#NAME?</v>
          </cell>
          <cell r="AN21" t="e">
            <v>#NAME?</v>
          </cell>
          <cell r="AO21" t="e">
            <v>#NAME?</v>
          </cell>
          <cell r="AP21" t="e">
            <v>#NAME?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</row>
        <row r="22">
          <cell r="A22" t="str">
            <v>Lilo of 220kv DC Ara-Pusauli at Dumraon TL Line-2</v>
          </cell>
          <cell r="B22">
            <v>3</v>
          </cell>
          <cell r="C22" t="str">
            <v>6/3</v>
          </cell>
          <cell r="D22" t="str">
            <v>DA+3</v>
          </cell>
          <cell r="E22" t="str">
            <v>WET</v>
          </cell>
          <cell r="F22" t="str">
            <v>Iftekhar</v>
          </cell>
          <cell r="G22">
            <v>43544</v>
          </cell>
          <cell r="H22">
            <v>43572</v>
          </cell>
          <cell r="I22">
            <v>0</v>
          </cell>
          <cell r="J22">
            <v>43547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 t="e">
            <v>#NAME?</v>
          </cell>
          <cell r="S22" t="e">
            <v>#NAME?</v>
          </cell>
          <cell r="T22">
            <v>0</v>
          </cell>
          <cell r="U22">
            <v>0</v>
          </cell>
          <cell r="V22" t="e">
            <v>#NAME?</v>
          </cell>
          <cell r="W22" t="e">
            <v>#NAME?</v>
          </cell>
          <cell r="X22" t="e">
            <v>#NAME?</v>
          </cell>
          <cell r="Y22" t="e">
            <v>#NAME?</v>
          </cell>
          <cell r="Z22" t="e">
            <v>#NAME?</v>
          </cell>
          <cell r="AA22" t="e">
            <v>#NAME?</v>
          </cell>
          <cell r="AB22" t="e">
            <v>#NAME?</v>
          </cell>
          <cell r="AC22" t="e">
            <v>#NAME?</v>
          </cell>
          <cell r="AD22" t="e">
            <v>#NAME?</v>
          </cell>
          <cell r="AE22" t="e">
            <v>#NAME?</v>
          </cell>
          <cell r="AF22">
            <v>171.56</v>
          </cell>
          <cell r="AG22">
            <v>36.64</v>
          </cell>
          <cell r="AH22">
            <v>7.56</v>
          </cell>
          <cell r="AI22">
            <v>215.76</v>
          </cell>
          <cell r="AJ22" t="e">
            <v>#NAME?</v>
          </cell>
          <cell r="AK22" t="e">
            <v>#NAME?</v>
          </cell>
          <cell r="AL22" t="e">
            <v>#NAME?</v>
          </cell>
          <cell r="AM22" t="e">
            <v>#NAME?</v>
          </cell>
          <cell r="AN22" t="e">
            <v>#NAME?</v>
          </cell>
          <cell r="AO22" t="e">
            <v>#NAME?</v>
          </cell>
          <cell r="AP22" t="e">
            <v>#NAME?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</row>
        <row r="23">
          <cell r="A23" t="str">
            <v>Lilo of 220kv DC Ara-Pusauli at Dumraon TL Line-1</v>
          </cell>
          <cell r="B23">
            <v>7</v>
          </cell>
          <cell r="C23" t="str">
            <v>8/1</v>
          </cell>
          <cell r="D23" t="str">
            <v>DA+0</v>
          </cell>
          <cell r="E23" t="str">
            <v>WET</v>
          </cell>
          <cell r="F23" t="str">
            <v>Vaibahv Enterprizes</v>
          </cell>
          <cell r="G23">
            <v>43533</v>
          </cell>
          <cell r="H23">
            <v>43561</v>
          </cell>
          <cell r="I23" t="str">
            <v>FDN Not Close</v>
          </cell>
          <cell r="J23">
            <v>43548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 t="e">
            <v>#NAME?</v>
          </cell>
          <cell r="S23" t="e">
            <v>#NAME?</v>
          </cell>
          <cell r="T23">
            <v>0</v>
          </cell>
          <cell r="U23">
            <v>0</v>
          </cell>
          <cell r="V23" t="e">
            <v>#NAME?</v>
          </cell>
          <cell r="W23" t="e">
            <v>#NAME?</v>
          </cell>
          <cell r="X23" t="e">
            <v>#NAME?</v>
          </cell>
          <cell r="Y23" t="e">
            <v>#NAME?</v>
          </cell>
          <cell r="Z23" t="e">
            <v>#NAME?</v>
          </cell>
          <cell r="AA23" t="e">
            <v>#NAME?</v>
          </cell>
          <cell r="AB23" t="e">
            <v>#NAME?</v>
          </cell>
          <cell r="AC23" t="e">
            <v>#NAME?</v>
          </cell>
          <cell r="AD23" t="e">
            <v>#NAME?</v>
          </cell>
          <cell r="AE23" t="e">
            <v>#NAME?</v>
          </cell>
          <cell r="AF23">
            <v>171.56</v>
          </cell>
          <cell r="AG23">
            <v>36.64</v>
          </cell>
          <cell r="AH23">
            <v>7.56</v>
          </cell>
          <cell r="AI23">
            <v>215.76</v>
          </cell>
          <cell r="AJ23" t="e">
            <v>#NAME?</v>
          </cell>
          <cell r="AK23" t="e">
            <v>#NAME?</v>
          </cell>
          <cell r="AL23" t="e">
            <v>#NAME?</v>
          </cell>
          <cell r="AM23" t="e">
            <v>#NAME?</v>
          </cell>
          <cell r="AN23" t="e">
            <v>#NAME?</v>
          </cell>
          <cell r="AO23" t="e">
            <v>#NAME?</v>
          </cell>
          <cell r="AP23" t="e">
            <v>#NAME?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</row>
        <row r="24">
          <cell r="A24" t="str">
            <v>Lilo of 220kv DC Ara-Pusauli at Dumraon TL Line-1</v>
          </cell>
          <cell r="B24">
            <v>8</v>
          </cell>
          <cell r="C24" t="str">
            <v>5/4</v>
          </cell>
          <cell r="D24" t="str">
            <v>DA+0</v>
          </cell>
          <cell r="E24" t="str">
            <v>WET</v>
          </cell>
          <cell r="F24" t="str">
            <v>Upendra Singh</v>
          </cell>
          <cell r="G24">
            <v>43534</v>
          </cell>
          <cell r="H24">
            <v>43562</v>
          </cell>
          <cell r="I24" t="str">
            <v>FDN Not Close</v>
          </cell>
          <cell r="J24">
            <v>43552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 t="e">
            <v>#NAME?</v>
          </cell>
          <cell r="S24" t="e">
            <v>#NAME?</v>
          </cell>
          <cell r="T24">
            <v>0</v>
          </cell>
          <cell r="U24">
            <v>0</v>
          </cell>
          <cell r="V24" t="e">
            <v>#NAME?</v>
          </cell>
          <cell r="W24" t="e">
            <v>#NAME?</v>
          </cell>
          <cell r="X24" t="e">
            <v>#NAME?</v>
          </cell>
          <cell r="Y24" t="e">
            <v>#NAME?</v>
          </cell>
          <cell r="Z24" t="e">
            <v>#NAME?</v>
          </cell>
          <cell r="AA24" t="e">
            <v>#NAME?</v>
          </cell>
          <cell r="AB24" t="e">
            <v>#NAME?</v>
          </cell>
          <cell r="AC24" t="e">
            <v>#NAME?</v>
          </cell>
          <cell r="AD24" t="e">
            <v>#NAME?</v>
          </cell>
          <cell r="AE24" t="e">
            <v>#NAME?</v>
          </cell>
          <cell r="AF24">
            <v>171.56</v>
          </cell>
          <cell r="AG24">
            <v>36.64</v>
          </cell>
          <cell r="AH24">
            <v>7.56</v>
          </cell>
          <cell r="AI24">
            <v>215.76</v>
          </cell>
          <cell r="AJ24" t="e">
            <v>#NAME?</v>
          </cell>
          <cell r="AK24" t="e">
            <v>#NAME?</v>
          </cell>
          <cell r="AL24" t="e">
            <v>#NAME?</v>
          </cell>
          <cell r="AM24" t="e">
            <v>#NAME?</v>
          </cell>
          <cell r="AN24" t="e">
            <v>#NAME?</v>
          </cell>
          <cell r="AO24" t="e">
            <v>#NAME?</v>
          </cell>
          <cell r="AP24" t="e">
            <v>#NAME?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</row>
        <row r="25">
          <cell r="A25" t="str">
            <v>Lilo of 220kv DC Ara-Pusauli at Dumraon TL Line-1</v>
          </cell>
          <cell r="B25">
            <v>9</v>
          </cell>
          <cell r="C25" t="str">
            <v>5/5</v>
          </cell>
          <cell r="D25" t="str">
            <v>DA+0</v>
          </cell>
          <cell r="E25" t="str">
            <v>WET</v>
          </cell>
          <cell r="F25" t="str">
            <v>Upendra Singh</v>
          </cell>
          <cell r="G25">
            <v>43536</v>
          </cell>
          <cell r="H25">
            <v>43564</v>
          </cell>
          <cell r="I25" t="str">
            <v>FDN Not Close</v>
          </cell>
          <cell r="J25">
            <v>43552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 t="e">
            <v>#NAME?</v>
          </cell>
          <cell r="S25" t="e">
            <v>#NAME?</v>
          </cell>
          <cell r="T25">
            <v>0</v>
          </cell>
          <cell r="U25">
            <v>0</v>
          </cell>
          <cell r="V25" t="e">
            <v>#NAME?</v>
          </cell>
          <cell r="W25" t="e">
            <v>#NAME?</v>
          </cell>
          <cell r="X25" t="e">
            <v>#NAME?</v>
          </cell>
          <cell r="Y25" t="e">
            <v>#NAME?</v>
          </cell>
          <cell r="Z25" t="e">
            <v>#NAME?</v>
          </cell>
          <cell r="AA25" t="e">
            <v>#NAME?</v>
          </cell>
          <cell r="AB25" t="e">
            <v>#NAME?</v>
          </cell>
          <cell r="AC25" t="e">
            <v>#NAME?</v>
          </cell>
          <cell r="AD25" t="e">
            <v>#NAME?</v>
          </cell>
          <cell r="AE25" t="e">
            <v>#NAME?</v>
          </cell>
          <cell r="AF25">
            <v>171.56</v>
          </cell>
          <cell r="AG25">
            <v>36.64</v>
          </cell>
          <cell r="AH25">
            <v>7.56</v>
          </cell>
          <cell r="AI25">
            <v>215.76</v>
          </cell>
          <cell r="AJ25" t="e">
            <v>#NAME?</v>
          </cell>
          <cell r="AK25" t="e">
            <v>#NAME?</v>
          </cell>
          <cell r="AL25" t="e">
            <v>#NAME?</v>
          </cell>
          <cell r="AM25" t="e">
            <v>#NAME?</v>
          </cell>
          <cell r="AN25" t="e">
            <v>#NAME?</v>
          </cell>
          <cell r="AO25" t="e">
            <v>#NAME?</v>
          </cell>
          <cell r="AP25" t="e">
            <v>#NAME?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</row>
        <row r="26">
          <cell r="A26" t="str">
            <v>220 KV DC Naubatpur-Bihta TL Line</v>
          </cell>
          <cell r="B26">
            <v>14</v>
          </cell>
          <cell r="C26" t="str">
            <v>15/0</v>
          </cell>
          <cell r="D26" t="str">
            <v>DD+18</v>
          </cell>
          <cell r="E26" t="str">
            <v>WET</v>
          </cell>
          <cell r="F26" t="str">
            <v>Lalan Mehta</v>
          </cell>
          <cell r="G26">
            <v>43556</v>
          </cell>
          <cell r="H26">
            <v>43584</v>
          </cell>
          <cell r="I26">
            <v>43573</v>
          </cell>
          <cell r="J26">
            <v>43560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 t="e">
            <v>#NAME?</v>
          </cell>
          <cell r="S26" t="e">
            <v>#NAME?</v>
          </cell>
          <cell r="T26">
            <v>0</v>
          </cell>
          <cell r="U26">
            <v>0</v>
          </cell>
          <cell r="V26" t="e">
            <v>#NAME?</v>
          </cell>
          <cell r="W26" t="e">
            <v>#NAME?</v>
          </cell>
          <cell r="X26" t="e">
            <v>#NAME?</v>
          </cell>
          <cell r="Y26" t="e">
            <v>#NAME?</v>
          </cell>
          <cell r="Z26" t="e">
            <v>#NAME?</v>
          </cell>
          <cell r="AA26" t="e">
            <v>#NAME?</v>
          </cell>
          <cell r="AB26" t="e">
            <v>#NAME?</v>
          </cell>
          <cell r="AC26" t="e">
            <v>#NAME?</v>
          </cell>
          <cell r="AD26" t="e">
            <v>#NAME?</v>
          </cell>
          <cell r="AE26" t="e">
            <v>#NAME?</v>
          </cell>
          <cell r="AF26">
            <v>462.57</v>
          </cell>
          <cell r="AG26">
            <v>0</v>
          </cell>
          <cell r="AH26">
            <v>8.52</v>
          </cell>
          <cell r="AI26">
            <v>471.09</v>
          </cell>
          <cell r="AJ26" t="e">
            <v>#NAME?</v>
          </cell>
          <cell r="AK26" t="e">
            <v>#NAME?</v>
          </cell>
          <cell r="AL26" t="e">
            <v>#NAME?</v>
          </cell>
          <cell r="AM26" t="e">
            <v>#NAME?</v>
          </cell>
          <cell r="AN26" t="e">
            <v>#NAME?</v>
          </cell>
          <cell r="AO26" t="e">
            <v>#NAME?</v>
          </cell>
          <cell r="AP26" t="e">
            <v>#NAME?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</row>
        <row r="27">
          <cell r="A27" t="str">
            <v>132KV DC Dumraon-Buxar TL Line</v>
          </cell>
          <cell r="B27">
            <v>103</v>
          </cell>
          <cell r="C27" t="str">
            <v>1/1</v>
          </cell>
          <cell r="D27" t="str">
            <v>DP+0</v>
          </cell>
          <cell r="E27" t="str">
            <v>WET</v>
          </cell>
          <cell r="F27" t="str">
            <v>Deepak Pandey</v>
          </cell>
          <cell r="G27">
            <v>43540</v>
          </cell>
          <cell r="H27">
            <v>43568</v>
          </cell>
          <cell r="I27">
            <v>43613</v>
          </cell>
          <cell r="J27">
            <v>43547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 t="e">
            <v>#NAME?</v>
          </cell>
          <cell r="S27" t="e">
            <v>#NAME?</v>
          </cell>
          <cell r="T27">
            <v>0</v>
          </cell>
          <cell r="U27">
            <v>0</v>
          </cell>
          <cell r="V27" t="e">
            <v>#NAME?</v>
          </cell>
          <cell r="W27" t="e">
            <v>#NAME?</v>
          </cell>
          <cell r="X27" t="e">
            <v>#NAME?</v>
          </cell>
          <cell r="Y27" t="e">
            <v>#NAME?</v>
          </cell>
          <cell r="Z27" t="e">
            <v>#NAME?</v>
          </cell>
          <cell r="AA27" t="e">
            <v>#NAME?</v>
          </cell>
          <cell r="AB27" t="e">
            <v>#NAME?</v>
          </cell>
          <cell r="AC27" t="e">
            <v>#NAME?</v>
          </cell>
          <cell r="AD27" t="e">
            <v>#NAME?</v>
          </cell>
          <cell r="AE27" t="e">
            <v>#NAME?</v>
          </cell>
          <cell r="AF27">
            <v>122.56</v>
          </cell>
          <cell r="AG27">
            <v>17.68</v>
          </cell>
          <cell r="AH27">
            <v>6.51</v>
          </cell>
          <cell r="AI27">
            <v>146.75</v>
          </cell>
          <cell r="AJ27" t="e">
            <v>#NAME?</v>
          </cell>
          <cell r="AK27" t="e">
            <v>#NAME?</v>
          </cell>
          <cell r="AL27" t="e">
            <v>#NAME?</v>
          </cell>
          <cell r="AM27" t="e">
            <v>#NAME?</v>
          </cell>
          <cell r="AN27" t="e">
            <v>#NAME?</v>
          </cell>
          <cell r="AO27" t="e">
            <v>#NAME?</v>
          </cell>
          <cell r="AP27" t="e">
            <v>#NAME?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</row>
        <row r="28">
          <cell r="A28" t="str">
            <v>132KV DC Dumraon-Dumraon TL Line</v>
          </cell>
          <cell r="B28">
            <v>59</v>
          </cell>
          <cell r="C28" t="str">
            <v>13/4</v>
          </cell>
          <cell r="D28" t="str">
            <v>DA+3</v>
          </cell>
          <cell r="E28" t="str">
            <v>FS</v>
          </cell>
          <cell r="F28" t="str">
            <v>Pralhad Construction</v>
          </cell>
          <cell r="G28">
            <v>43559</v>
          </cell>
          <cell r="H28">
            <v>43587</v>
          </cell>
          <cell r="I28">
            <v>43614</v>
          </cell>
          <cell r="J28">
            <v>43582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 t="e">
            <v>#NAME?</v>
          </cell>
          <cell r="S28" t="e">
            <v>#NAME?</v>
          </cell>
          <cell r="T28">
            <v>0</v>
          </cell>
          <cell r="U28">
            <v>0</v>
          </cell>
          <cell r="V28" t="e">
            <v>#NAME?</v>
          </cell>
          <cell r="W28" t="e">
            <v>#NAME?</v>
          </cell>
          <cell r="X28" t="e">
            <v>#NAME?</v>
          </cell>
          <cell r="Y28" t="e">
            <v>#NAME?</v>
          </cell>
          <cell r="Z28" t="e">
            <v>#NAME?</v>
          </cell>
          <cell r="AA28" t="e">
            <v>#NAME?</v>
          </cell>
          <cell r="AB28" t="e">
            <v>#NAME?</v>
          </cell>
          <cell r="AC28" t="e">
            <v>#NAME?</v>
          </cell>
          <cell r="AD28" t="e">
            <v>#NAME?</v>
          </cell>
          <cell r="AE28" t="e">
            <v>#NAME?</v>
          </cell>
          <cell r="AF28">
            <v>171.56</v>
          </cell>
          <cell r="AG28">
            <v>36.64</v>
          </cell>
          <cell r="AH28">
            <v>7.56</v>
          </cell>
          <cell r="AI28">
            <v>215.76</v>
          </cell>
          <cell r="AJ28" t="e">
            <v>#NAME?</v>
          </cell>
          <cell r="AK28" t="e">
            <v>#NAME?</v>
          </cell>
          <cell r="AL28" t="e">
            <v>#NAME?</v>
          </cell>
          <cell r="AM28" t="e">
            <v>#NAME?</v>
          </cell>
          <cell r="AN28" t="e">
            <v>#NAME?</v>
          </cell>
          <cell r="AO28" t="e">
            <v>#NAME?</v>
          </cell>
          <cell r="AP28" t="e">
            <v>#NAME?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</row>
        <row r="29">
          <cell r="A29" t="str">
            <v>132KV DC Dumraon-Dumraon TL Line</v>
          </cell>
          <cell r="B29">
            <v>60</v>
          </cell>
          <cell r="C29" t="str">
            <v>17/1</v>
          </cell>
          <cell r="D29" t="str">
            <v>DA+6</v>
          </cell>
          <cell r="E29" t="str">
            <v>WET</v>
          </cell>
          <cell r="F29" t="str">
            <v>Shree Gange</v>
          </cell>
          <cell r="G29">
            <v>43559</v>
          </cell>
          <cell r="H29">
            <v>43587</v>
          </cell>
          <cell r="I29">
            <v>43614</v>
          </cell>
          <cell r="J29">
            <v>43560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 t="e">
            <v>#NAME?</v>
          </cell>
          <cell r="S29" t="e">
            <v>#NAME?</v>
          </cell>
          <cell r="T29">
            <v>0</v>
          </cell>
          <cell r="U29">
            <v>0</v>
          </cell>
          <cell r="V29" t="e">
            <v>#NAME?</v>
          </cell>
          <cell r="W29" t="e">
            <v>#NAME?</v>
          </cell>
          <cell r="X29" t="e">
            <v>#NAME?</v>
          </cell>
          <cell r="Y29" t="e">
            <v>#NAME?</v>
          </cell>
          <cell r="Z29" t="e">
            <v>#NAME?</v>
          </cell>
          <cell r="AA29" t="e">
            <v>#NAME?</v>
          </cell>
          <cell r="AB29" t="e">
            <v>#NAME?</v>
          </cell>
          <cell r="AC29" t="e">
            <v>#NAME?</v>
          </cell>
          <cell r="AD29" t="e">
            <v>#NAME?</v>
          </cell>
          <cell r="AE29" t="e">
            <v>#NAME?</v>
          </cell>
          <cell r="AF29">
            <v>171.56</v>
          </cell>
          <cell r="AG29">
            <v>36.64</v>
          </cell>
          <cell r="AH29">
            <v>7.56</v>
          </cell>
          <cell r="AI29">
            <v>215.76</v>
          </cell>
          <cell r="AJ29" t="e">
            <v>#NAME?</v>
          </cell>
          <cell r="AK29" t="e">
            <v>#NAME?</v>
          </cell>
          <cell r="AL29" t="e">
            <v>#NAME?</v>
          </cell>
          <cell r="AM29" t="e">
            <v>#NAME?</v>
          </cell>
          <cell r="AN29" t="e">
            <v>#NAME?</v>
          </cell>
          <cell r="AO29" t="e">
            <v>#NAME?</v>
          </cell>
          <cell r="AP29" t="e">
            <v>#NAME?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</row>
        <row r="30">
          <cell r="A30" t="str">
            <v>220 KV DC Naubatpur-Bihta TL Line</v>
          </cell>
          <cell r="B30">
            <v>13</v>
          </cell>
          <cell r="C30" t="str">
            <v>14/0</v>
          </cell>
          <cell r="D30" t="str">
            <v>DD+18</v>
          </cell>
          <cell r="E30" t="str">
            <v>WET</v>
          </cell>
          <cell r="F30" t="str">
            <v>Lalan Mehta</v>
          </cell>
          <cell r="G30">
            <v>43554</v>
          </cell>
          <cell r="H30">
            <v>43582</v>
          </cell>
          <cell r="I30">
            <v>43573</v>
          </cell>
          <cell r="J30">
            <v>43560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 t="e">
            <v>#NAME?</v>
          </cell>
          <cell r="S30" t="e">
            <v>#NAME?</v>
          </cell>
          <cell r="T30">
            <v>0</v>
          </cell>
          <cell r="U30">
            <v>0</v>
          </cell>
          <cell r="V30" t="e">
            <v>#NAME?</v>
          </cell>
          <cell r="W30" t="e">
            <v>#NAME?</v>
          </cell>
          <cell r="X30" t="e">
            <v>#NAME?</v>
          </cell>
          <cell r="Y30" t="e">
            <v>#NAME?</v>
          </cell>
          <cell r="Z30" t="e">
            <v>#NAME?</v>
          </cell>
          <cell r="AA30" t="e">
            <v>#NAME?</v>
          </cell>
          <cell r="AB30" t="e">
            <v>#NAME?</v>
          </cell>
          <cell r="AC30" t="e">
            <v>#NAME?</v>
          </cell>
          <cell r="AD30" t="e">
            <v>#NAME?</v>
          </cell>
          <cell r="AE30" t="e">
            <v>#NAME?</v>
          </cell>
          <cell r="AF30">
            <v>462.57</v>
          </cell>
          <cell r="AG30">
            <v>0</v>
          </cell>
          <cell r="AH30">
            <v>8.52</v>
          </cell>
          <cell r="AI30">
            <v>471.09</v>
          </cell>
          <cell r="AJ30" t="e">
            <v>#NAME?</v>
          </cell>
          <cell r="AK30" t="e">
            <v>#NAME?</v>
          </cell>
          <cell r="AL30" t="e">
            <v>#NAME?</v>
          </cell>
          <cell r="AM30" t="e">
            <v>#NAME?</v>
          </cell>
          <cell r="AN30" t="e">
            <v>#NAME?</v>
          </cell>
          <cell r="AO30" t="e">
            <v>#NAME?</v>
          </cell>
          <cell r="AP30" t="e">
            <v>#NAME?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</row>
        <row r="31">
          <cell r="A31" t="str">
            <v>132KV DC Dumraon-Buxar TL Line</v>
          </cell>
          <cell r="B31">
            <v>102</v>
          </cell>
          <cell r="C31" t="str">
            <v>1/0</v>
          </cell>
          <cell r="D31" t="str">
            <v>DS+0</v>
          </cell>
          <cell r="E31" t="str">
            <v>WET</v>
          </cell>
          <cell r="F31" t="str">
            <v>Deepak Pandey</v>
          </cell>
          <cell r="G31">
            <v>43538</v>
          </cell>
          <cell r="H31">
            <v>43566</v>
          </cell>
          <cell r="I31">
            <v>43613</v>
          </cell>
          <cell r="J31">
            <v>43540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 t="e">
            <v>#NAME?</v>
          </cell>
          <cell r="S31" t="e">
            <v>#NAME?</v>
          </cell>
          <cell r="T31">
            <v>0</v>
          </cell>
          <cell r="U31">
            <v>0</v>
          </cell>
          <cell r="V31" t="e">
            <v>#NAME?</v>
          </cell>
          <cell r="W31" t="e">
            <v>#NAME?</v>
          </cell>
          <cell r="X31" t="e">
            <v>#NAME?</v>
          </cell>
          <cell r="Y31" t="e">
            <v>#NAME?</v>
          </cell>
          <cell r="Z31" t="e">
            <v>#NAME?</v>
          </cell>
          <cell r="AA31" t="e">
            <v>#NAME?</v>
          </cell>
          <cell r="AB31" t="e">
            <v>#NAME?</v>
          </cell>
          <cell r="AC31" t="e">
            <v>#NAME?</v>
          </cell>
          <cell r="AD31" t="e">
            <v>#NAME?</v>
          </cell>
          <cell r="AE31" t="e">
            <v>#NAME?</v>
          </cell>
          <cell r="AF31">
            <v>301.24</v>
          </cell>
          <cell r="AG31">
            <v>49.2</v>
          </cell>
          <cell r="AH31">
            <v>10.3</v>
          </cell>
          <cell r="AI31">
            <v>360.74</v>
          </cell>
          <cell r="AJ31" t="e">
            <v>#NAME?</v>
          </cell>
          <cell r="AK31" t="e">
            <v>#NAME?</v>
          </cell>
          <cell r="AL31" t="e">
            <v>#NAME?</v>
          </cell>
          <cell r="AM31" t="e">
            <v>#NAME?</v>
          </cell>
          <cell r="AN31" t="e">
            <v>#NAME?</v>
          </cell>
          <cell r="AO31" t="e">
            <v>#NAME?</v>
          </cell>
          <cell r="AP31" t="e">
            <v>#NAME?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</row>
        <row r="32">
          <cell r="A32" t="str">
            <v>Lilo of 220kv DC Ara-Pusauli at Dumraon TL Line-2</v>
          </cell>
          <cell r="B32">
            <v>4</v>
          </cell>
          <cell r="C32" t="str">
            <v>6/2</v>
          </cell>
          <cell r="D32" t="str">
            <v>DA+0</v>
          </cell>
          <cell r="E32" t="str">
            <v>WET</v>
          </cell>
          <cell r="F32" t="str">
            <v>Iftekhar</v>
          </cell>
          <cell r="G32">
            <v>43548</v>
          </cell>
          <cell r="H32">
            <v>43576</v>
          </cell>
          <cell r="I32">
            <v>0</v>
          </cell>
          <cell r="J32" t="str">
            <v>open</v>
          </cell>
          <cell r="K32" t="str">
            <v>closed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 t="e">
            <v>#NAME?</v>
          </cell>
          <cell r="S32" t="e">
            <v>#NAME?</v>
          </cell>
          <cell r="T32">
            <v>0</v>
          </cell>
          <cell r="U32">
            <v>0</v>
          </cell>
          <cell r="V32" t="e">
            <v>#NAME?</v>
          </cell>
          <cell r="W32" t="e">
            <v>#NAME?</v>
          </cell>
          <cell r="X32" t="e">
            <v>#NAME?</v>
          </cell>
          <cell r="Y32" t="e">
            <v>#NAME?</v>
          </cell>
          <cell r="Z32" t="e">
            <v>#NAME?</v>
          </cell>
          <cell r="AA32" t="e">
            <v>#NAME?</v>
          </cell>
          <cell r="AB32" t="e">
            <v>#NAME?</v>
          </cell>
          <cell r="AC32" t="e">
            <v>#NAME?</v>
          </cell>
          <cell r="AD32" t="e">
            <v>#NAME?</v>
          </cell>
          <cell r="AE32" t="e">
            <v>#NAME?</v>
          </cell>
          <cell r="AF32">
            <v>171.56</v>
          </cell>
          <cell r="AG32">
            <v>36.64</v>
          </cell>
          <cell r="AH32">
            <v>7.56</v>
          </cell>
          <cell r="AI32">
            <v>215.76</v>
          </cell>
          <cell r="AJ32" t="e">
            <v>#NAME?</v>
          </cell>
          <cell r="AK32" t="e">
            <v>#NAME?</v>
          </cell>
          <cell r="AL32" t="e">
            <v>#NAME?</v>
          </cell>
          <cell r="AM32" t="e">
            <v>#NAME?</v>
          </cell>
          <cell r="AN32" t="e">
            <v>#NAME?</v>
          </cell>
          <cell r="AO32" t="e">
            <v>#NAME?</v>
          </cell>
          <cell r="AP32" t="e">
            <v>#NAME?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</row>
        <row r="33">
          <cell r="A33" t="str">
            <v>Lilo of 220kv DC Ara-Pusauli at Dumraon TL Line-1</v>
          </cell>
          <cell r="B33">
            <v>10</v>
          </cell>
          <cell r="C33" t="str">
            <v>8/4</v>
          </cell>
          <cell r="D33" t="str">
            <v>DA+3</v>
          </cell>
          <cell r="E33" t="str">
            <v>WET</v>
          </cell>
          <cell r="F33" t="str">
            <v>Bhavesh</v>
          </cell>
          <cell r="G33">
            <v>43537</v>
          </cell>
          <cell r="H33">
            <v>43565</v>
          </cell>
          <cell r="I33" t="str">
            <v>FDN Not Close</v>
          </cell>
          <cell r="J33" t="str">
            <v>YES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 t="e">
            <v>#NAME?</v>
          </cell>
          <cell r="S33" t="e">
            <v>#NAME?</v>
          </cell>
          <cell r="T33">
            <v>0</v>
          </cell>
          <cell r="U33">
            <v>0</v>
          </cell>
          <cell r="V33" t="e">
            <v>#NAME?</v>
          </cell>
          <cell r="W33" t="e">
            <v>#NAME?</v>
          </cell>
          <cell r="X33" t="e">
            <v>#NAME?</v>
          </cell>
          <cell r="Y33" t="e">
            <v>#NAME?</v>
          </cell>
          <cell r="Z33" t="e">
            <v>#NAME?</v>
          </cell>
          <cell r="AA33" t="e">
            <v>#NAME?</v>
          </cell>
          <cell r="AB33" t="e">
            <v>#NAME?</v>
          </cell>
          <cell r="AC33" t="e">
            <v>#NAME?</v>
          </cell>
          <cell r="AD33" t="e">
            <v>#NAME?</v>
          </cell>
          <cell r="AE33" t="e">
            <v>#NAME?</v>
          </cell>
          <cell r="AF33">
            <v>171.56</v>
          </cell>
          <cell r="AG33">
            <v>36.64</v>
          </cell>
          <cell r="AH33">
            <v>7.56</v>
          </cell>
          <cell r="AI33">
            <v>215.76</v>
          </cell>
          <cell r="AJ33" t="e">
            <v>#NAME?</v>
          </cell>
          <cell r="AK33" t="e">
            <v>#NAME?</v>
          </cell>
          <cell r="AL33" t="e">
            <v>#NAME?</v>
          </cell>
          <cell r="AM33" t="e">
            <v>#NAME?</v>
          </cell>
          <cell r="AN33" t="e">
            <v>#NAME?</v>
          </cell>
          <cell r="AO33" t="e">
            <v>#NAME?</v>
          </cell>
          <cell r="AP33" t="e">
            <v>#NAME?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 t="str">
            <v>WET</v>
          </cell>
          <cell r="F34" t="str">
            <v>Lalan Mehta</v>
          </cell>
          <cell r="G34">
            <v>43596</v>
          </cell>
          <cell r="H34">
            <v>43624</v>
          </cell>
          <cell r="I34">
            <v>0</v>
          </cell>
          <cell r="J34" t="str">
            <v>BOQ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 t="e">
            <v>#NAME?</v>
          </cell>
          <cell r="S34" t="e">
            <v>#NAME?</v>
          </cell>
          <cell r="T34">
            <v>0</v>
          </cell>
          <cell r="U34">
            <v>0</v>
          </cell>
          <cell r="V34" t="e">
            <v>#NAME?</v>
          </cell>
          <cell r="W34" t="e">
            <v>#NAME?</v>
          </cell>
          <cell r="X34" t="e">
            <v>#NAME?</v>
          </cell>
          <cell r="Y34" t="e">
            <v>#NAME?</v>
          </cell>
          <cell r="Z34" t="e">
            <v>#NAME?</v>
          </cell>
          <cell r="AA34" t="e">
            <v>#NAME?</v>
          </cell>
          <cell r="AB34" t="e">
            <v>#NAME?</v>
          </cell>
          <cell r="AC34" t="e">
            <v>#NAME?</v>
          </cell>
          <cell r="AD34" t="e">
            <v>#NAME?</v>
          </cell>
          <cell r="AE34" t="e">
            <v>#NAME?</v>
          </cell>
          <cell r="AF34">
            <v>1257.48</v>
          </cell>
          <cell r="AG34">
            <v>0</v>
          </cell>
          <cell r="AH34">
            <v>12.46</v>
          </cell>
          <cell r="AI34">
            <v>1269.94</v>
          </cell>
          <cell r="AJ34" t="e">
            <v>#NAME?</v>
          </cell>
          <cell r="AK34" t="e">
            <v>#NAME?</v>
          </cell>
          <cell r="AL34" t="e">
            <v>#NAME?</v>
          </cell>
          <cell r="AM34" t="e">
            <v>#NAME?</v>
          </cell>
          <cell r="AN34" t="e">
            <v>#NAME?</v>
          </cell>
          <cell r="AO34" t="e">
            <v>#NAME?</v>
          </cell>
          <cell r="AP34" t="e">
            <v>#NAME?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</row>
        <row r="35">
          <cell r="A35" t="str">
            <v>132KV DC Dumraon-Dumraon TL Line</v>
          </cell>
          <cell r="B35">
            <v>61</v>
          </cell>
          <cell r="C35" t="str">
            <v>18/0</v>
          </cell>
          <cell r="D35" t="str">
            <v>DD+6</v>
          </cell>
          <cell r="E35" t="str">
            <v>WET</v>
          </cell>
          <cell r="F35" t="str">
            <v>Kanchan Singh</v>
          </cell>
          <cell r="G35">
            <v>43559</v>
          </cell>
          <cell r="H35">
            <v>43587</v>
          </cell>
          <cell r="I35">
            <v>0</v>
          </cell>
          <cell r="J35">
            <v>43560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 t="e">
            <v>#NAME?</v>
          </cell>
          <cell r="S35" t="e">
            <v>#NAME?</v>
          </cell>
          <cell r="T35">
            <v>0</v>
          </cell>
          <cell r="U35">
            <v>0</v>
          </cell>
          <cell r="V35" t="e">
            <v>#NAME?</v>
          </cell>
          <cell r="W35" t="e">
            <v>#NAME?</v>
          </cell>
          <cell r="X35" t="e">
            <v>#NAME?</v>
          </cell>
          <cell r="Y35" t="e">
            <v>#NAME?</v>
          </cell>
          <cell r="Z35" t="e">
            <v>#NAME?</v>
          </cell>
          <cell r="AA35" t="e">
            <v>#NAME?</v>
          </cell>
          <cell r="AB35" t="e">
            <v>#NAME?</v>
          </cell>
          <cell r="AC35" t="e">
            <v>#NAME?</v>
          </cell>
          <cell r="AD35" t="e">
            <v>#NAME?</v>
          </cell>
          <cell r="AE35" t="e">
            <v>#NAME?</v>
          </cell>
          <cell r="AF35">
            <v>396.56</v>
          </cell>
          <cell r="AG35">
            <v>0</v>
          </cell>
          <cell r="AH35">
            <v>8.26</v>
          </cell>
          <cell r="AI35">
            <v>404.82</v>
          </cell>
          <cell r="AJ35" t="e">
            <v>#NAME?</v>
          </cell>
          <cell r="AK35" t="e">
            <v>#NAME?</v>
          </cell>
          <cell r="AL35" t="e">
            <v>#NAME?</v>
          </cell>
          <cell r="AM35" t="e">
            <v>#NAME?</v>
          </cell>
          <cell r="AN35" t="e">
            <v>#NAME?</v>
          </cell>
          <cell r="AO35" t="e">
            <v>#NAME?</v>
          </cell>
          <cell r="AP35" t="e">
            <v>#NAME?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</row>
        <row r="36">
          <cell r="A36" t="str">
            <v>Lilo of 220kv DC Ara-Pusauli at Dumraon TL Line-1</v>
          </cell>
          <cell r="B36">
            <v>11</v>
          </cell>
          <cell r="C36" t="str">
            <v>8/3</v>
          </cell>
          <cell r="D36" t="str">
            <v>DA+0</v>
          </cell>
          <cell r="E36" t="str">
            <v>WET</v>
          </cell>
          <cell r="F36" t="str">
            <v>Bhavesh</v>
          </cell>
          <cell r="G36">
            <v>43540</v>
          </cell>
          <cell r="H36">
            <v>43568</v>
          </cell>
          <cell r="I36">
            <v>0</v>
          </cell>
          <cell r="J36" t="str">
            <v>YES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 t="e">
            <v>#NAME?</v>
          </cell>
          <cell r="S36" t="e">
            <v>#NAME?</v>
          </cell>
          <cell r="T36">
            <v>0</v>
          </cell>
          <cell r="U36">
            <v>0</v>
          </cell>
          <cell r="V36" t="e">
            <v>#NAME?</v>
          </cell>
          <cell r="W36" t="e">
            <v>#NAME?</v>
          </cell>
          <cell r="X36" t="e">
            <v>#NAME?</v>
          </cell>
          <cell r="Y36" t="e">
            <v>#NAME?</v>
          </cell>
          <cell r="Z36" t="e">
            <v>#NAME?</v>
          </cell>
          <cell r="AA36" t="e">
            <v>#NAME?</v>
          </cell>
          <cell r="AB36" t="e">
            <v>#NAME?</v>
          </cell>
          <cell r="AC36" t="e">
            <v>#NAME?</v>
          </cell>
          <cell r="AD36" t="e">
            <v>#NAME?</v>
          </cell>
          <cell r="AE36" t="e">
            <v>#NAME?</v>
          </cell>
          <cell r="AF36">
            <v>171.56</v>
          </cell>
          <cell r="AG36">
            <v>36.64</v>
          </cell>
          <cell r="AH36">
            <v>7.56</v>
          </cell>
          <cell r="AI36">
            <v>215.76</v>
          </cell>
          <cell r="AJ36" t="e">
            <v>#NAME?</v>
          </cell>
          <cell r="AK36" t="e">
            <v>#NAME?</v>
          </cell>
          <cell r="AL36" t="e">
            <v>#NAME?</v>
          </cell>
          <cell r="AM36" t="e">
            <v>#NAME?</v>
          </cell>
          <cell r="AN36" t="e">
            <v>#NAME?</v>
          </cell>
          <cell r="AO36" t="e">
            <v>#NAME?</v>
          </cell>
          <cell r="AP36" t="e">
            <v>#NAME?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 t="str">
            <v>PS</v>
          </cell>
          <cell r="F37" t="str">
            <v>Veena Construction</v>
          </cell>
          <cell r="G37">
            <v>43535</v>
          </cell>
          <cell r="H37">
            <v>43563</v>
          </cell>
          <cell r="I37">
            <v>43552</v>
          </cell>
          <cell r="J37">
            <v>43551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 t="e">
            <v>#NAME?</v>
          </cell>
          <cell r="S37" t="e">
            <v>#NAME?</v>
          </cell>
          <cell r="T37">
            <v>0</v>
          </cell>
          <cell r="U37">
            <v>0</v>
          </cell>
          <cell r="V37" t="e">
            <v>#NAME?</v>
          </cell>
          <cell r="W37" t="e">
            <v>#NAME?</v>
          </cell>
          <cell r="X37" t="e">
            <v>#NAME?</v>
          </cell>
          <cell r="Y37" t="e">
            <v>#NAME?</v>
          </cell>
          <cell r="Z37" t="e">
            <v>#NAME?</v>
          </cell>
          <cell r="AA37" t="e">
            <v>#NAME?</v>
          </cell>
          <cell r="AB37" t="e">
            <v>#NAME?</v>
          </cell>
          <cell r="AC37" t="e">
            <v>#NAME?</v>
          </cell>
          <cell r="AD37" t="e">
            <v>#NAME?</v>
          </cell>
          <cell r="AE37" t="e">
            <v>#NAME?</v>
          </cell>
          <cell r="AF37">
            <v>171.56</v>
          </cell>
          <cell r="AG37">
            <v>36.64</v>
          </cell>
          <cell r="AH37">
            <v>7.56</v>
          </cell>
          <cell r="AI37">
            <v>215.76</v>
          </cell>
          <cell r="AJ37" t="e">
            <v>#NAME?</v>
          </cell>
          <cell r="AK37" t="e">
            <v>#NAME?</v>
          </cell>
          <cell r="AL37" t="e">
            <v>#NAME?</v>
          </cell>
          <cell r="AM37" t="e">
            <v>#NAME?</v>
          </cell>
          <cell r="AN37" t="e">
            <v>#NAME?</v>
          </cell>
          <cell r="AO37" t="e">
            <v>#NAME?</v>
          </cell>
          <cell r="AP37" t="e">
            <v>#NAME?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 t="str">
            <v>WET</v>
          </cell>
          <cell r="F38" t="str">
            <v>Lalan Mehta</v>
          </cell>
          <cell r="G38">
            <v>43592</v>
          </cell>
          <cell r="H38">
            <v>43620</v>
          </cell>
          <cell r="I38">
            <v>0</v>
          </cell>
          <cell r="J38" t="str">
            <v>BOQ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 t="e">
            <v>#NAME?</v>
          </cell>
          <cell r="S38" t="e">
            <v>#NAME?</v>
          </cell>
          <cell r="T38">
            <v>0</v>
          </cell>
          <cell r="U38">
            <v>0</v>
          </cell>
          <cell r="V38" t="e">
            <v>#NAME?</v>
          </cell>
          <cell r="W38" t="e">
            <v>#NAME?</v>
          </cell>
          <cell r="X38" t="e">
            <v>#NAME?</v>
          </cell>
          <cell r="Y38" t="e">
            <v>#NAME?</v>
          </cell>
          <cell r="Z38" t="e">
            <v>#NAME?</v>
          </cell>
          <cell r="AA38" t="e">
            <v>#NAME?</v>
          </cell>
          <cell r="AB38" t="e">
            <v>#NAME?</v>
          </cell>
          <cell r="AC38" t="e">
            <v>#NAME?</v>
          </cell>
          <cell r="AD38" t="e">
            <v>#NAME?</v>
          </cell>
          <cell r="AE38" t="e">
            <v>#NAME?</v>
          </cell>
          <cell r="AF38">
            <v>1257.48</v>
          </cell>
          <cell r="AG38">
            <v>0</v>
          </cell>
          <cell r="AH38">
            <v>12.46</v>
          </cell>
          <cell r="AI38">
            <v>1269.94</v>
          </cell>
          <cell r="AJ38" t="e">
            <v>#NAME?</v>
          </cell>
          <cell r="AK38" t="e">
            <v>#NAME?</v>
          </cell>
          <cell r="AL38" t="e">
            <v>#NAME?</v>
          </cell>
          <cell r="AM38" t="e">
            <v>#NAME?</v>
          </cell>
          <cell r="AN38" t="e">
            <v>#NAME?</v>
          </cell>
          <cell r="AO38" t="e">
            <v>#NAME?</v>
          </cell>
          <cell r="AP38" t="e">
            <v>#NAME?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</row>
        <row r="39">
          <cell r="A39" t="str">
            <v>132KV DC Dumraon-Dumraon TL Line</v>
          </cell>
          <cell r="B39">
            <v>58</v>
          </cell>
          <cell r="C39" t="str">
            <v>12/0</v>
          </cell>
          <cell r="D39" t="str">
            <v>DD+0</v>
          </cell>
          <cell r="E39" t="str">
            <v>WET</v>
          </cell>
          <cell r="F39" t="str">
            <v>Chandan Yadav</v>
          </cell>
          <cell r="G39">
            <v>43557</v>
          </cell>
          <cell r="H39">
            <v>43585</v>
          </cell>
          <cell r="I39">
            <v>43614</v>
          </cell>
          <cell r="J39">
            <v>43560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 t="e">
            <v>#NAME?</v>
          </cell>
          <cell r="S39" t="e">
            <v>#NAME?</v>
          </cell>
          <cell r="T39">
            <v>0</v>
          </cell>
          <cell r="U39">
            <v>0</v>
          </cell>
          <cell r="V39" t="e">
            <v>#NAME?</v>
          </cell>
          <cell r="W39" t="e">
            <v>#NAME?</v>
          </cell>
          <cell r="X39" t="e">
            <v>#NAME?</v>
          </cell>
          <cell r="Y39" t="e">
            <v>#NAME?</v>
          </cell>
          <cell r="Z39" t="e">
            <v>#NAME?</v>
          </cell>
          <cell r="AA39" t="e">
            <v>#NAME?</v>
          </cell>
          <cell r="AB39" t="e">
            <v>#NAME?</v>
          </cell>
          <cell r="AC39" t="e">
            <v>#NAME?</v>
          </cell>
          <cell r="AD39" t="e">
            <v>#NAME?</v>
          </cell>
          <cell r="AE39" t="e">
            <v>#NAME?</v>
          </cell>
          <cell r="AF39">
            <v>396.56</v>
          </cell>
          <cell r="AG39">
            <v>0</v>
          </cell>
          <cell r="AH39">
            <v>8.26</v>
          </cell>
          <cell r="AI39">
            <v>404.82</v>
          </cell>
          <cell r="AJ39" t="e">
            <v>#NAME?</v>
          </cell>
          <cell r="AK39" t="e">
            <v>#NAME?</v>
          </cell>
          <cell r="AL39" t="e">
            <v>#NAME?</v>
          </cell>
          <cell r="AM39" t="e">
            <v>#NAME?</v>
          </cell>
          <cell r="AN39" t="e">
            <v>#NAME?</v>
          </cell>
          <cell r="AO39" t="e">
            <v>#NAME?</v>
          </cell>
          <cell r="AP39" t="e">
            <v>#NAME?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</row>
        <row r="40">
          <cell r="A40" t="str">
            <v>Lilo of 220kv DC Ara-Pusauli at Dumraon TL Line-1</v>
          </cell>
          <cell r="B40">
            <v>12</v>
          </cell>
          <cell r="C40" t="str">
            <v>6/0</v>
          </cell>
          <cell r="D40" t="str">
            <v>DD+0</v>
          </cell>
          <cell r="E40" t="str">
            <v>WET</v>
          </cell>
          <cell r="F40" t="str">
            <v>Upendra Singh</v>
          </cell>
          <cell r="G40">
            <v>43540</v>
          </cell>
          <cell r="H40">
            <v>43568</v>
          </cell>
          <cell r="I40">
            <v>0</v>
          </cell>
          <cell r="J40">
            <v>43552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 t="e">
            <v>#NAME?</v>
          </cell>
          <cell r="S40" t="e">
            <v>#NAME?</v>
          </cell>
          <cell r="T40">
            <v>0</v>
          </cell>
          <cell r="U40">
            <v>0</v>
          </cell>
          <cell r="V40" t="e">
            <v>#NAME?</v>
          </cell>
          <cell r="W40" t="e">
            <v>#NAME?</v>
          </cell>
          <cell r="X40" t="e">
            <v>#NAME?</v>
          </cell>
          <cell r="Y40" t="e">
            <v>#NAME?</v>
          </cell>
          <cell r="Z40" t="e">
            <v>#NAME?</v>
          </cell>
          <cell r="AA40" t="e">
            <v>#NAME?</v>
          </cell>
          <cell r="AB40" t="e">
            <v>#NAME?</v>
          </cell>
          <cell r="AC40" t="e">
            <v>#NAME?</v>
          </cell>
          <cell r="AD40" t="e">
            <v>#NAME?</v>
          </cell>
          <cell r="AE40" t="e">
            <v>#NAME?</v>
          </cell>
          <cell r="AF40">
            <v>396.56</v>
          </cell>
          <cell r="AG40">
            <v>0</v>
          </cell>
          <cell r="AH40">
            <v>8.26</v>
          </cell>
          <cell r="AI40">
            <v>404.82</v>
          </cell>
          <cell r="AJ40" t="e">
            <v>#NAME?</v>
          </cell>
          <cell r="AK40" t="e">
            <v>#NAME?</v>
          </cell>
          <cell r="AL40" t="e">
            <v>#NAME?</v>
          </cell>
          <cell r="AM40" t="e">
            <v>#NAME?</v>
          </cell>
          <cell r="AN40" t="e">
            <v>#NAME?</v>
          </cell>
          <cell r="AO40" t="e">
            <v>#NAME?</v>
          </cell>
          <cell r="AP40" t="e">
            <v>#NAME?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</row>
        <row r="41">
          <cell r="A41" t="str">
            <v>Lilo of 220kv DC Ara-Pusauli at Dumraon TL Line-1</v>
          </cell>
          <cell r="B41">
            <v>13</v>
          </cell>
          <cell r="C41" t="str">
            <v>9/1</v>
          </cell>
          <cell r="D41" t="str">
            <v>DA+0</v>
          </cell>
          <cell r="E41" t="str">
            <v>WET</v>
          </cell>
          <cell r="F41" t="str">
            <v>Akhilesh Kumar</v>
          </cell>
          <cell r="G41">
            <v>43541</v>
          </cell>
          <cell r="H41">
            <v>43569</v>
          </cell>
          <cell r="I41">
            <v>0</v>
          </cell>
          <cell r="J41">
            <v>43552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 t="e">
            <v>#NAME?</v>
          </cell>
          <cell r="S41" t="e">
            <v>#NAME?</v>
          </cell>
          <cell r="T41">
            <v>0</v>
          </cell>
          <cell r="U41">
            <v>0</v>
          </cell>
          <cell r="V41" t="e">
            <v>#NAME?</v>
          </cell>
          <cell r="W41" t="e">
            <v>#NAME?</v>
          </cell>
          <cell r="X41" t="e">
            <v>#NAME?</v>
          </cell>
          <cell r="Y41" t="e">
            <v>#NAME?</v>
          </cell>
          <cell r="Z41" t="e">
            <v>#NAME?</v>
          </cell>
          <cell r="AA41" t="e">
            <v>#NAME?</v>
          </cell>
          <cell r="AB41" t="e">
            <v>#NAME?</v>
          </cell>
          <cell r="AC41" t="e">
            <v>#NAME?</v>
          </cell>
          <cell r="AD41" t="e">
            <v>#NAME?</v>
          </cell>
          <cell r="AE41" t="e">
            <v>#NAME?</v>
          </cell>
          <cell r="AF41">
            <v>171.56</v>
          </cell>
          <cell r="AG41">
            <v>36.64</v>
          </cell>
          <cell r="AH41">
            <v>7.56</v>
          </cell>
          <cell r="AI41">
            <v>215.76</v>
          </cell>
          <cell r="AJ41" t="e">
            <v>#NAME?</v>
          </cell>
          <cell r="AK41" t="e">
            <v>#NAME?</v>
          </cell>
          <cell r="AL41" t="e">
            <v>#NAME?</v>
          </cell>
          <cell r="AM41" t="e">
            <v>#NAME?</v>
          </cell>
          <cell r="AN41" t="e">
            <v>#NAME?</v>
          </cell>
          <cell r="AO41" t="e">
            <v>#NAME?</v>
          </cell>
          <cell r="AP41" t="e">
            <v>#NAME?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</row>
        <row r="42">
          <cell r="A42" t="str">
            <v>132KV DC Dumraon-Buxar TL Line</v>
          </cell>
          <cell r="B42">
            <v>100</v>
          </cell>
          <cell r="C42" t="str">
            <v>2/3</v>
          </cell>
          <cell r="D42" t="str">
            <v>DQ+0</v>
          </cell>
          <cell r="E42" t="str">
            <v>WET</v>
          </cell>
          <cell r="F42" t="str">
            <v>Shree Gange</v>
          </cell>
          <cell r="G42">
            <v>43533</v>
          </cell>
          <cell r="H42">
            <v>43561</v>
          </cell>
          <cell r="I42">
            <v>43552</v>
          </cell>
          <cell r="J42" t="str">
            <v>YES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 t="e">
            <v>#NAME?</v>
          </cell>
          <cell r="S42" t="e">
            <v>#NAME?</v>
          </cell>
          <cell r="T42">
            <v>0</v>
          </cell>
          <cell r="U42">
            <v>0</v>
          </cell>
          <cell r="V42" t="e">
            <v>#NAME?</v>
          </cell>
          <cell r="W42" t="e">
            <v>#NAME?</v>
          </cell>
          <cell r="X42" t="e">
            <v>#NAME?</v>
          </cell>
          <cell r="Y42" t="e">
            <v>#NAME?</v>
          </cell>
          <cell r="Z42" t="e">
            <v>#NAME?</v>
          </cell>
          <cell r="AA42" t="e">
            <v>#NAME?</v>
          </cell>
          <cell r="AB42" t="e">
            <v>#NAME?</v>
          </cell>
          <cell r="AC42" t="e">
            <v>#NAME?</v>
          </cell>
          <cell r="AD42" t="e">
            <v>#NAME?</v>
          </cell>
          <cell r="AE42" t="e">
            <v>#NAME?</v>
          </cell>
          <cell r="AF42">
            <v>221.28</v>
          </cell>
          <cell r="AG42">
            <v>29.52</v>
          </cell>
          <cell r="AH42">
            <v>8</v>
          </cell>
          <cell r="AI42">
            <v>258.8</v>
          </cell>
          <cell r="AJ42" t="e">
            <v>#NAME?</v>
          </cell>
          <cell r="AK42" t="e">
            <v>#NAME?</v>
          </cell>
          <cell r="AL42" t="e">
            <v>#NAME?</v>
          </cell>
          <cell r="AM42" t="e">
            <v>#NAME?</v>
          </cell>
          <cell r="AN42" t="e">
            <v>#NAME?</v>
          </cell>
          <cell r="AO42" t="e">
            <v>#NAME?</v>
          </cell>
          <cell r="AP42" t="e">
            <v>#NAME?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</row>
        <row r="43">
          <cell r="A43" t="str">
            <v>132KV DC Dumraon-Buxar TL Line</v>
          </cell>
          <cell r="B43">
            <v>101</v>
          </cell>
          <cell r="C43" t="str">
            <v>20/1</v>
          </cell>
          <cell r="D43" t="str">
            <v>DP+0</v>
          </cell>
          <cell r="E43" t="str">
            <v>WET</v>
          </cell>
          <cell r="F43" t="str">
            <v>Maa Durga</v>
          </cell>
          <cell r="G43">
            <v>43533</v>
          </cell>
          <cell r="H43">
            <v>43561</v>
          </cell>
          <cell r="I43" t="str">
            <v>FDN Not Close</v>
          </cell>
          <cell r="J43">
            <v>43576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 t="e">
            <v>#NAME?</v>
          </cell>
          <cell r="S43" t="e">
            <v>#NAME?</v>
          </cell>
          <cell r="T43">
            <v>0</v>
          </cell>
          <cell r="U43">
            <v>0</v>
          </cell>
          <cell r="V43" t="e">
            <v>#NAME?</v>
          </cell>
          <cell r="W43" t="e">
            <v>#NAME?</v>
          </cell>
          <cell r="X43" t="e">
            <v>#NAME?</v>
          </cell>
          <cell r="Y43" t="e">
            <v>#NAME?</v>
          </cell>
          <cell r="Z43" t="e">
            <v>#NAME?</v>
          </cell>
          <cell r="AA43" t="e">
            <v>#NAME?</v>
          </cell>
          <cell r="AB43" t="e">
            <v>#NAME?</v>
          </cell>
          <cell r="AC43" t="e">
            <v>#NAME?</v>
          </cell>
          <cell r="AD43" t="e">
            <v>#NAME?</v>
          </cell>
          <cell r="AE43" t="e">
            <v>#NAME?</v>
          </cell>
          <cell r="AF43">
            <v>122.56</v>
          </cell>
          <cell r="AG43">
            <v>17.68</v>
          </cell>
          <cell r="AH43">
            <v>6.51</v>
          </cell>
          <cell r="AI43">
            <v>146.75</v>
          </cell>
          <cell r="AJ43" t="e">
            <v>#NAME?</v>
          </cell>
          <cell r="AK43" t="e">
            <v>#NAME?</v>
          </cell>
          <cell r="AL43" t="e">
            <v>#NAME?</v>
          </cell>
          <cell r="AM43" t="e">
            <v>#NAME?</v>
          </cell>
          <cell r="AN43" t="e">
            <v>#NAME?</v>
          </cell>
          <cell r="AO43" t="e">
            <v>#NAME?</v>
          </cell>
          <cell r="AP43" t="e">
            <v>#NAME?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 t="str">
            <v>WET</v>
          </cell>
          <cell r="F44" t="str">
            <v>Veena Construction</v>
          </cell>
          <cell r="G44">
            <v>43532</v>
          </cell>
          <cell r="H44">
            <v>43560</v>
          </cell>
          <cell r="I44">
            <v>43573</v>
          </cell>
          <cell r="J44">
            <v>43551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 t="e">
            <v>#NAME?</v>
          </cell>
          <cell r="S44" t="e">
            <v>#NAME?</v>
          </cell>
          <cell r="T44">
            <v>0</v>
          </cell>
          <cell r="U44">
            <v>0</v>
          </cell>
          <cell r="V44" t="e">
            <v>#NAME?</v>
          </cell>
          <cell r="W44" t="e">
            <v>#NAME?</v>
          </cell>
          <cell r="X44" t="e">
            <v>#NAME?</v>
          </cell>
          <cell r="Y44" t="e">
            <v>#NAME?</v>
          </cell>
          <cell r="Z44" t="e">
            <v>#NAME?</v>
          </cell>
          <cell r="AA44" t="e">
            <v>#NAME?</v>
          </cell>
          <cell r="AB44" t="e">
            <v>#NAME?</v>
          </cell>
          <cell r="AC44" t="e">
            <v>#NAME?</v>
          </cell>
          <cell r="AD44" t="e">
            <v>#NAME?</v>
          </cell>
          <cell r="AE44" t="e">
            <v>#NAME?</v>
          </cell>
          <cell r="AF44">
            <v>259.52</v>
          </cell>
          <cell r="AG44">
            <v>54.08</v>
          </cell>
          <cell r="AH44">
            <v>8.26</v>
          </cell>
          <cell r="AI44">
            <v>321.85999999999996</v>
          </cell>
          <cell r="AJ44" t="e">
            <v>#NAME?</v>
          </cell>
          <cell r="AK44" t="e">
            <v>#NAME?</v>
          </cell>
          <cell r="AL44" t="e">
            <v>#NAME?</v>
          </cell>
          <cell r="AM44" t="e">
            <v>#NAME?</v>
          </cell>
          <cell r="AN44" t="e">
            <v>#NAME?</v>
          </cell>
          <cell r="AO44" t="e">
            <v>#NAME?</v>
          </cell>
          <cell r="AP44" t="e">
            <v>#NAME?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</row>
        <row r="45">
          <cell r="A45" t="str">
            <v>132KV DC Dumraon-Dumraon TL Line</v>
          </cell>
          <cell r="B45">
            <v>56</v>
          </cell>
          <cell r="C45" t="str">
            <v>13/3</v>
          </cell>
          <cell r="D45" t="str">
            <v>DA+0</v>
          </cell>
          <cell r="E45" t="str">
            <v>FS</v>
          </cell>
          <cell r="F45" t="str">
            <v>Pralhad Construction</v>
          </cell>
          <cell r="G45">
            <v>43555</v>
          </cell>
          <cell r="H45">
            <v>43583</v>
          </cell>
          <cell r="I45">
            <v>43614</v>
          </cell>
          <cell r="J45">
            <v>43582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 t="e">
            <v>#NAME?</v>
          </cell>
          <cell r="S45" t="e">
            <v>#NAME?</v>
          </cell>
          <cell r="T45">
            <v>0</v>
          </cell>
          <cell r="U45">
            <v>0</v>
          </cell>
          <cell r="V45" t="e">
            <v>#NAME?</v>
          </cell>
          <cell r="W45" t="e">
            <v>#NAME?</v>
          </cell>
          <cell r="X45" t="e">
            <v>#NAME?</v>
          </cell>
          <cell r="Y45" t="e">
            <v>#NAME?</v>
          </cell>
          <cell r="Z45" t="e">
            <v>#NAME?</v>
          </cell>
          <cell r="AA45" t="e">
            <v>#NAME?</v>
          </cell>
          <cell r="AB45" t="e">
            <v>#NAME?</v>
          </cell>
          <cell r="AC45" t="e">
            <v>#NAME?</v>
          </cell>
          <cell r="AD45" t="e">
            <v>#NAME?</v>
          </cell>
          <cell r="AE45" t="e">
            <v>#NAME?</v>
          </cell>
          <cell r="AF45">
            <v>171.56</v>
          </cell>
          <cell r="AG45">
            <v>36.64</v>
          </cell>
          <cell r="AH45">
            <v>7.56</v>
          </cell>
          <cell r="AI45">
            <v>215.76</v>
          </cell>
          <cell r="AJ45" t="e">
            <v>#NAME?</v>
          </cell>
          <cell r="AK45" t="e">
            <v>#NAME?</v>
          </cell>
          <cell r="AL45" t="e">
            <v>#NAME?</v>
          </cell>
          <cell r="AM45" t="e">
            <v>#NAME?</v>
          </cell>
          <cell r="AN45" t="e">
            <v>#NAME?</v>
          </cell>
          <cell r="AO45" t="e">
            <v>#NAME?</v>
          </cell>
          <cell r="AP45" t="e">
            <v>#NAME?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</row>
        <row r="46">
          <cell r="A46" t="str">
            <v>Lilo of 220kv DC Ara-Pusauli at Dumraon TL Line-1</v>
          </cell>
          <cell r="B46">
            <v>14</v>
          </cell>
          <cell r="C46" t="str">
            <v>10/2</v>
          </cell>
          <cell r="D46" t="str">
            <v>DA+0</v>
          </cell>
          <cell r="E46" t="str">
            <v>WET</v>
          </cell>
          <cell r="F46" t="str">
            <v>Vaibahv Enterprizes</v>
          </cell>
          <cell r="G46">
            <v>43542</v>
          </cell>
          <cell r="H46">
            <v>43570</v>
          </cell>
          <cell r="I46">
            <v>0</v>
          </cell>
          <cell r="J46">
            <v>43548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 t="e">
            <v>#NAME?</v>
          </cell>
          <cell r="S46" t="e">
            <v>#NAME?</v>
          </cell>
          <cell r="T46">
            <v>0</v>
          </cell>
          <cell r="U46">
            <v>0</v>
          </cell>
          <cell r="V46" t="e">
            <v>#NAME?</v>
          </cell>
          <cell r="W46" t="e">
            <v>#NAME?</v>
          </cell>
          <cell r="X46" t="e">
            <v>#NAME?</v>
          </cell>
          <cell r="Y46" t="e">
            <v>#NAME?</v>
          </cell>
          <cell r="Z46" t="e">
            <v>#NAME?</v>
          </cell>
          <cell r="AA46" t="e">
            <v>#NAME?</v>
          </cell>
          <cell r="AB46" t="e">
            <v>#NAME?</v>
          </cell>
          <cell r="AC46" t="e">
            <v>#NAME?</v>
          </cell>
          <cell r="AD46" t="e">
            <v>#NAME?</v>
          </cell>
          <cell r="AE46" t="e">
            <v>#NAME?</v>
          </cell>
          <cell r="AF46">
            <v>171.56</v>
          </cell>
          <cell r="AG46">
            <v>36.64</v>
          </cell>
          <cell r="AH46">
            <v>7.56</v>
          </cell>
          <cell r="AI46">
            <v>215.76</v>
          </cell>
          <cell r="AJ46" t="e">
            <v>#NAME?</v>
          </cell>
          <cell r="AK46" t="e">
            <v>#NAME?</v>
          </cell>
          <cell r="AL46" t="e">
            <v>#NAME?</v>
          </cell>
          <cell r="AM46" t="e">
            <v>#NAME?</v>
          </cell>
          <cell r="AN46" t="e">
            <v>#NAME?</v>
          </cell>
          <cell r="AO46" t="e">
            <v>#NAME?</v>
          </cell>
          <cell r="AP46" t="e">
            <v>#NAME?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</row>
        <row r="47">
          <cell r="A47" t="str">
            <v>Lilo of 220kv DC Ara-Pusauli at Dumraon TL Line-1</v>
          </cell>
          <cell r="B47">
            <v>15</v>
          </cell>
          <cell r="C47" t="str">
            <v>8/2</v>
          </cell>
          <cell r="D47" t="str">
            <v>DA+0</v>
          </cell>
          <cell r="E47" t="str">
            <v>WET</v>
          </cell>
          <cell r="F47" t="str">
            <v>Bhavesh</v>
          </cell>
          <cell r="G47">
            <v>43542</v>
          </cell>
          <cell r="H47">
            <v>43570</v>
          </cell>
          <cell r="I47">
            <v>0</v>
          </cell>
          <cell r="J47" t="str">
            <v>YES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 t="e">
            <v>#NAME?</v>
          </cell>
          <cell r="S47" t="e">
            <v>#NAME?</v>
          </cell>
          <cell r="T47">
            <v>0</v>
          </cell>
          <cell r="U47">
            <v>0</v>
          </cell>
          <cell r="V47" t="e">
            <v>#NAME?</v>
          </cell>
          <cell r="W47" t="e">
            <v>#NAME?</v>
          </cell>
          <cell r="X47" t="e">
            <v>#NAME?</v>
          </cell>
          <cell r="Y47" t="e">
            <v>#NAME?</v>
          </cell>
          <cell r="Z47" t="e">
            <v>#NAME?</v>
          </cell>
          <cell r="AA47" t="e">
            <v>#NAME?</v>
          </cell>
          <cell r="AB47" t="e">
            <v>#NAME?</v>
          </cell>
          <cell r="AC47" t="e">
            <v>#NAME?</v>
          </cell>
          <cell r="AD47" t="e">
            <v>#NAME?</v>
          </cell>
          <cell r="AE47" t="e">
            <v>#NAME?</v>
          </cell>
          <cell r="AF47">
            <v>171.56</v>
          </cell>
          <cell r="AG47">
            <v>36.64</v>
          </cell>
          <cell r="AH47">
            <v>7.56</v>
          </cell>
          <cell r="AI47">
            <v>215.76</v>
          </cell>
          <cell r="AJ47" t="e">
            <v>#NAME?</v>
          </cell>
          <cell r="AK47" t="e">
            <v>#NAME?</v>
          </cell>
          <cell r="AL47" t="e">
            <v>#NAME?</v>
          </cell>
          <cell r="AM47" t="e">
            <v>#NAME?</v>
          </cell>
          <cell r="AN47" t="e">
            <v>#NAME?</v>
          </cell>
          <cell r="AO47" t="e">
            <v>#NAME?</v>
          </cell>
          <cell r="AP47" t="e">
            <v>#NAME?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</row>
        <row r="48">
          <cell r="A48" t="str">
            <v>132KV DC Dumraon-Buxar TL Line</v>
          </cell>
          <cell r="B48">
            <v>99</v>
          </cell>
          <cell r="C48" t="str">
            <v>22/3</v>
          </cell>
          <cell r="D48" t="str">
            <v>DP+3</v>
          </cell>
          <cell r="E48" t="str">
            <v>WET</v>
          </cell>
          <cell r="F48" t="str">
            <v>Pralhad Construction</v>
          </cell>
          <cell r="G48">
            <v>43532</v>
          </cell>
          <cell r="H48">
            <v>43560</v>
          </cell>
          <cell r="I48">
            <v>43613</v>
          </cell>
          <cell r="J48">
            <v>43582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 t="e">
            <v>#NAME?</v>
          </cell>
          <cell r="S48" t="e">
            <v>#NAME?</v>
          </cell>
          <cell r="T48">
            <v>0</v>
          </cell>
          <cell r="U48">
            <v>0</v>
          </cell>
          <cell r="V48" t="e">
            <v>#NAME?</v>
          </cell>
          <cell r="W48" t="e">
            <v>#NAME?</v>
          </cell>
          <cell r="X48" t="e">
            <v>#NAME?</v>
          </cell>
          <cell r="Y48" t="e">
            <v>#NAME?</v>
          </cell>
          <cell r="Z48" t="e">
            <v>#NAME?</v>
          </cell>
          <cell r="AA48" t="e">
            <v>#NAME?</v>
          </cell>
          <cell r="AB48" t="e">
            <v>#NAME?</v>
          </cell>
          <cell r="AC48" t="e">
            <v>#NAME?</v>
          </cell>
          <cell r="AD48" t="e">
            <v>#NAME?</v>
          </cell>
          <cell r="AE48" t="e">
            <v>#NAME?</v>
          </cell>
          <cell r="AF48">
            <v>122.56</v>
          </cell>
          <cell r="AG48">
            <v>17.68</v>
          </cell>
          <cell r="AH48">
            <v>6.51</v>
          </cell>
          <cell r="AI48">
            <v>146.75</v>
          </cell>
          <cell r="AJ48" t="e">
            <v>#NAME?</v>
          </cell>
          <cell r="AK48" t="e">
            <v>#NAME?</v>
          </cell>
          <cell r="AL48" t="e">
            <v>#NAME?</v>
          </cell>
          <cell r="AM48" t="e">
            <v>#NAME?</v>
          </cell>
          <cell r="AN48" t="e">
            <v>#NAME?</v>
          </cell>
          <cell r="AO48" t="e">
            <v>#NAME?</v>
          </cell>
          <cell r="AP48" t="e">
            <v>#NAME?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 t="str">
            <v>WET</v>
          </cell>
          <cell r="F49" t="str">
            <v>Lalan Mehta</v>
          </cell>
          <cell r="G49">
            <v>43531</v>
          </cell>
          <cell r="H49">
            <v>43559</v>
          </cell>
          <cell r="I49">
            <v>43573</v>
          </cell>
          <cell r="J49">
            <v>43552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 t="e">
            <v>#NAME?</v>
          </cell>
          <cell r="S49" t="e">
            <v>#NAME?</v>
          </cell>
          <cell r="T49">
            <v>0</v>
          </cell>
          <cell r="U49">
            <v>0</v>
          </cell>
          <cell r="V49" t="e">
            <v>#NAME?</v>
          </cell>
          <cell r="W49" t="e">
            <v>#NAME?</v>
          </cell>
          <cell r="X49" t="e">
            <v>#NAME?</v>
          </cell>
          <cell r="Y49" t="e">
            <v>#NAME?</v>
          </cell>
          <cell r="Z49" t="e">
            <v>#NAME?</v>
          </cell>
          <cell r="AA49" t="e">
            <v>#NAME?</v>
          </cell>
          <cell r="AB49" t="e">
            <v>#NAME?</v>
          </cell>
          <cell r="AC49" t="e">
            <v>#NAME?</v>
          </cell>
          <cell r="AD49" t="e">
            <v>#NAME?</v>
          </cell>
          <cell r="AE49" t="e">
            <v>#NAME?</v>
          </cell>
          <cell r="AF49">
            <v>396.56</v>
          </cell>
          <cell r="AG49">
            <v>0</v>
          </cell>
          <cell r="AH49">
            <v>8.26</v>
          </cell>
          <cell r="AI49">
            <v>404.82</v>
          </cell>
          <cell r="AJ49" t="e">
            <v>#NAME?</v>
          </cell>
          <cell r="AK49" t="e">
            <v>#NAME?</v>
          </cell>
          <cell r="AL49" t="e">
            <v>#NAME?</v>
          </cell>
          <cell r="AM49" t="e">
            <v>#NAME?</v>
          </cell>
          <cell r="AN49" t="e">
            <v>#NAME?</v>
          </cell>
          <cell r="AO49" t="e">
            <v>#NAME?</v>
          </cell>
          <cell r="AP49" t="e">
            <v>#NAME?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</row>
        <row r="50">
          <cell r="A50" t="str">
            <v>132KV DC Dumraon-Dumraon TL Line</v>
          </cell>
          <cell r="B50">
            <v>57</v>
          </cell>
          <cell r="C50" t="str">
            <v>17/0</v>
          </cell>
          <cell r="D50" t="str">
            <v>DD+0</v>
          </cell>
          <cell r="E50" t="str">
            <v>WET</v>
          </cell>
          <cell r="F50" t="str">
            <v>Shree Gange</v>
          </cell>
          <cell r="G50">
            <v>43555</v>
          </cell>
          <cell r="H50">
            <v>43583</v>
          </cell>
          <cell r="I50" t="str">
            <v>Fdn Not Close</v>
          </cell>
          <cell r="J50" t="str">
            <v>TT Changed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 t="e">
            <v>#NAME?</v>
          </cell>
          <cell r="S50" t="e">
            <v>#NAME?</v>
          </cell>
          <cell r="T50">
            <v>0</v>
          </cell>
          <cell r="U50">
            <v>0</v>
          </cell>
          <cell r="V50" t="e">
            <v>#NAME?</v>
          </cell>
          <cell r="W50" t="e">
            <v>#NAME?</v>
          </cell>
          <cell r="X50" t="e">
            <v>#NAME?</v>
          </cell>
          <cell r="Y50" t="e">
            <v>#NAME?</v>
          </cell>
          <cell r="Z50" t="e">
            <v>#NAME?</v>
          </cell>
          <cell r="AA50" t="e">
            <v>#NAME?</v>
          </cell>
          <cell r="AB50" t="e">
            <v>#NAME?</v>
          </cell>
          <cell r="AC50" t="e">
            <v>#NAME?</v>
          </cell>
          <cell r="AD50" t="e">
            <v>#NAME?</v>
          </cell>
          <cell r="AE50" t="e">
            <v>#NAME?</v>
          </cell>
          <cell r="AF50">
            <v>396.56</v>
          </cell>
          <cell r="AG50">
            <v>0</v>
          </cell>
          <cell r="AH50">
            <v>8.26</v>
          </cell>
          <cell r="AI50">
            <v>404.82</v>
          </cell>
          <cell r="AJ50" t="e">
            <v>#NAME?</v>
          </cell>
          <cell r="AK50" t="e">
            <v>#NAME?</v>
          </cell>
          <cell r="AL50" t="e">
            <v>#NAME?</v>
          </cell>
          <cell r="AM50" t="e">
            <v>#NAME?</v>
          </cell>
          <cell r="AN50" t="e">
            <v>#NAME?</v>
          </cell>
          <cell r="AO50" t="e">
            <v>#NAME?</v>
          </cell>
          <cell r="AP50" t="e">
            <v>#NAME?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</row>
        <row r="51">
          <cell r="A51" t="str">
            <v>132KV DC Dumraon-Dumraon TL Line</v>
          </cell>
          <cell r="B51">
            <v>55</v>
          </cell>
          <cell r="C51" t="str">
            <v>11/1</v>
          </cell>
          <cell r="D51" t="str">
            <v>DA+0</v>
          </cell>
          <cell r="E51" t="str">
            <v>WET</v>
          </cell>
          <cell r="F51" t="str">
            <v>Kanchan Singh</v>
          </cell>
          <cell r="G51">
            <v>43553</v>
          </cell>
          <cell r="H51">
            <v>43581</v>
          </cell>
          <cell r="I51">
            <v>0</v>
          </cell>
          <cell r="J51">
            <v>43560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 t="e">
            <v>#NAME?</v>
          </cell>
          <cell r="S51" t="e">
            <v>#NAME?</v>
          </cell>
          <cell r="T51">
            <v>0</v>
          </cell>
          <cell r="U51">
            <v>0</v>
          </cell>
          <cell r="V51" t="e">
            <v>#NAME?</v>
          </cell>
          <cell r="W51" t="e">
            <v>#NAME?</v>
          </cell>
          <cell r="X51" t="e">
            <v>#NAME?</v>
          </cell>
          <cell r="Y51" t="e">
            <v>#NAME?</v>
          </cell>
          <cell r="Z51" t="e">
            <v>#NAME?</v>
          </cell>
          <cell r="AA51" t="e">
            <v>#NAME?</v>
          </cell>
          <cell r="AB51" t="e">
            <v>#NAME?</v>
          </cell>
          <cell r="AC51" t="e">
            <v>#NAME?</v>
          </cell>
          <cell r="AD51" t="e">
            <v>#NAME?</v>
          </cell>
          <cell r="AE51" t="e">
            <v>#NAME?</v>
          </cell>
          <cell r="AF51">
            <v>171.56</v>
          </cell>
          <cell r="AG51">
            <v>36.64</v>
          </cell>
          <cell r="AH51">
            <v>7.56</v>
          </cell>
          <cell r="AI51">
            <v>215.76</v>
          </cell>
          <cell r="AJ51" t="e">
            <v>#NAME?</v>
          </cell>
          <cell r="AK51" t="e">
            <v>#NAME?</v>
          </cell>
          <cell r="AL51" t="e">
            <v>#NAME?</v>
          </cell>
          <cell r="AM51" t="e">
            <v>#NAME?</v>
          </cell>
          <cell r="AN51" t="e">
            <v>#NAME?</v>
          </cell>
          <cell r="AO51" t="e">
            <v>#NAME?</v>
          </cell>
          <cell r="AP51" t="e">
            <v>#NAME?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</row>
        <row r="52">
          <cell r="A52" t="str">
            <v>132KV DC Dumraon-Buxar TL Line</v>
          </cell>
          <cell r="B52">
            <v>98</v>
          </cell>
          <cell r="C52" t="str">
            <v>13/0</v>
          </cell>
          <cell r="D52" t="str">
            <v>DS+0</v>
          </cell>
          <cell r="E52" t="str">
            <v>WET</v>
          </cell>
          <cell r="F52" t="str">
            <v>Maa Durga</v>
          </cell>
          <cell r="G52">
            <v>43531</v>
          </cell>
          <cell r="H52">
            <v>43559</v>
          </cell>
          <cell r="I52" t="str">
            <v>FDN Not Close</v>
          </cell>
          <cell r="J52">
            <v>43576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 t="e">
            <v>#NAME?</v>
          </cell>
          <cell r="S52" t="e">
            <v>#NAME?</v>
          </cell>
          <cell r="T52">
            <v>0</v>
          </cell>
          <cell r="U52">
            <v>0</v>
          </cell>
          <cell r="V52" t="e">
            <v>#NAME?</v>
          </cell>
          <cell r="W52" t="e">
            <v>#NAME?</v>
          </cell>
          <cell r="X52" t="e">
            <v>#NAME?</v>
          </cell>
          <cell r="Y52" t="e">
            <v>#NAME?</v>
          </cell>
          <cell r="Z52" t="e">
            <v>#NAME?</v>
          </cell>
          <cell r="AA52" t="e">
            <v>#NAME?</v>
          </cell>
          <cell r="AB52" t="e">
            <v>#NAME?</v>
          </cell>
          <cell r="AC52" t="e">
            <v>#NAME?</v>
          </cell>
          <cell r="AD52" t="e">
            <v>#NAME?</v>
          </cell>
          <cell r="AE52" t="e">
            <v>#NAME?</v>
          </cell>
          <cell r="AF52">
            <v>301.24</v>
          </cell>
          <cell r="AG52">
            <v>49.2</v>
          </cell>
          <cell r="AH52">
            <v>10.3</v>
          </cell>
          <cell r="AI52">
            <v>360.74</v>
          </cell>
          <cell r="AJ52" t="e">
            <v>#NAME?</v>
          </cell>
          <cell r="AK52" t="e">
            <v>#NAME?</v>
          </cell>
          <cell r="AL52" t="e">
            <v>#NAME?</v>
          </cell>
          <cell r="AM52" t="e">
            <v>#NAME?</v>
          </cell>
          <cell r="AN52" t="e">
            <v>#NAME?</v>
          </cell>
          <cell r="AO52" t="e">
            <v>#NAME?</v>
          </cell>
          <cell r="AP52" t="e">
            <v>#NAME?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</row>
        <row r="53">
          <cell r="A53" t="str">
            <v>132KV DC Dumraon-Dumraon TL Line</v>
          </cell>
          <cell r="B53">
            <v>54</v>
          </cell>
          <cell r="C53" t="str">
            <v>9/0</v>
          </cell>
          <cell r="D53" t="str">
            <v>DD+0</v>
          </cell>
          <cell r="E53" t="str">
            <v>WET</v>
          </cell>
          <cell r="F53" t="str">
            <v>Kanchan Singh</v>
          </cell>
          <cell r="G53">
            <v>43551</v>
          </cell>
          <cell r="H53">
            <v>43579</v>
          </cell>
          <cell r="I53">
            <v>0</v>
          </cell>
          <cell r="J53">
            <v>43552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 t="e">
            <v>#NAME?</v>
          </cell>
          <cell r="S53" t="e">
            <v>#NAME?</v>
          </cell>
          <cell r="T53">
            <v>0</v>
          </cell>
          <cell r="U53">
            <v>0</v>
          </cell>
          <cell r="V53" t="e">
            <v>#NAME?</v>
          </cell>
          <cell r="W53" t="e">
            <v>#NAME?</v>
          </cell>
          <cell r="X53" t="e">
            <v>#NAME?</v>
          </cell>
          <cell r="Y53" t="e">
            <v>#NAME?</v>
          </cell>
          <cell r="Z53" t="e">
            <v>#NAME?</v>
          </cell>
          <cell r="AA53" t="e">
            <v>#NAME?</v>
          </cell>
          <cell r="AB53" t="e">
            <v>#NAME?</v>
          </cell>
          <cell r="AC53" t="e">
            <v>#NAME?</v>
          </cell>
          <cell r="AD53" t="e">
            <v>#NAME?</v>
          </cell>
          <cell r="AE53" t="e">
            <v>#NAME?</v>
          </cell>
          <cell r="AF53">
            <v>396.56</v>
          </cell>
          <cell r="AG53">
            <v>0</v>
          </cell>
          <cell r="AH53">
            <v>8.26</v>
          </cell>
          <cell r="AI53">
            <v>404.82</v>
          </cell>
          <cell r="AJ53" t="e">
            <v>#NAME?</v>
          </cell>
          <cell r="AK53" t="e">
            <v>#NAME?</v>
          </cell>
          <cell r="AL53" t="e">
            <v>#NAME?</v>
          </cell>
          <cell r="AM53" t="e">
            <v>#NAME?</v>
          </cell>
          <cell r="AN53" t="e">
            <v>#NAME?</v>
          </cell>
          <cell r="AO53" t="e">
            <v>#NAME?</v>
          </cell>
          <cell r="AP53" t="e">
            <v>#NAME?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</row>
        <row r="54">
          <cell r="A54" t="str">
            <v>132KV DC Dumraon-Buxar TL Line</v>
          </cell>
          <cell r="B54">
            <v>97</v>
          </cell>
          <cell r="C54" t="str">
            <v>22/2</v>
          </cell>
          <cell r="D54" t="str">
            <v>DP+3</v>
          </cell>
          <cell r="E54" t="str">
            <v>WET</v>
          </cell>
          <cell r="F54" t="str">
            <v>Pralhad Construction</v>
          </cell>
          <cell r="G54">
            <v>43530</v>
          </cell>
          <cell r="H54">
            <v>43558</v>
          </cell>
          <cell r="I54">
            <v>43613</v>
          </cell>
          <cell r="J54">
            <v>43582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 t="e">
            <v>#NAME?</v>
          </cell>
          <cell r="S54" t="e">
            <v>#NAME?</v>
          </cell>
          <cell r="T54">
            <v>0</v>
          </cell>
          <cell r="U54">
            <v>0</v>
          </cell>
          <cell r="V54" t="e">
            <v>#NAME?</v>
          </cell>
          <cell r="W54" t="e">
            <v>#NAME?</v>
          </cell>
          <cell r="X54" t="e">
            <v>#NAME?</v>
          </cell>
          <cell r="Y54" t="e">
            <v>#NAME?</v>
          </cell>
          <cell r="Z54" t="e">
            <v>#NAME?</v>
          </cell>
          <cell r="AA54" t="e">
            <v>#NAME?</v>
          </cell>
          <cell r="AB54" t="e">
            <v>#NAME?</v>
          </cell>
          <cell r="AC54" t="e">
            <v>#NAME?</v>
          </cell>
          <cell r="AD54" t="e">
            <v>#NAME?</v>
          </cell>
          <cell r="AE54" t="e">
            <v>#NAME?</v>
          </cell>
          <cell r="AF54">
            <v>122.56</v>
          </cell>
          <cell r="AG54">
            <v>17.68</v>
          </cell>
          <cell r="AH54">
            <v>6.51</v>
          </cell>
          <cell r="AI54">
            <v>146.75</v>
          </cell>
          <cell r="AJ54" t="e">
            <v>#NAME?</v>
          </cell>
          <cell r="AK54" t="e">
            <v>#NAME?</v>
          </cell>
          <cell r="AL54" t="e">
            <v>#NAME?</v>
          </cell>
          <cell r="AM54" t="e">
            <v>#NAME?</v>
          </cell>
          <cell r="AN54" t="e">
            <v>#NAME?</v>
          </cell>
          <cell r="AO54" t="e">
            <v>#NAME?</v>
          </cell>
          <cell r="AP54" t="e">
            <v>#NAME?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</row>
        <row r="55">
          <cell r="A55" t="str">
            <v>Lilo of 220kv DC Ara-Pusauli at Dumraon TL Line-1</v>
          </cell>
          <cell r="B55">
            <v>16</v>
          </cell>
          <cell r="C55" t="str">
            <v>9/2</v>
          </cell>
          <cell r="D55" t="str">
            <v>DA+0</v>
          </cell>
          <cell r="E55" t="str">
            <v>WET</v>
          </cell>
          <cell r="F55" t="str">
            <v>Akhilesh Kumar</v>
          </cell>
          <cell r="G55">
            <v>43543</v>
          </cell>
          <cell r="H55">
            <v>43571</v>
          </cell>
          <cell r="I55">
            <v>0</v>
          </cell>
          <cell r="J55">
            <v>43552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 t="e">
            <v>#NAME?</v>
          </cell>
          <cell r="S55" t="e">
            <v>#NAME?</v>
          </cell>
          <cell r="T55">
            <v>0</v>
          </cell>
          <cell r="U55">
            <v>0</v>
          </cell>
          <cell r="V55" t="e">
            <v>#NAME?</v>
          </cell>
          <cell r="W55" t="e">
            <v>#NAME?</v>
          </cell>
          <cell r="X55" t="e">
            <v>#NAME?</v>
          </cell>
          <cell r="Y55" t="e">
            <v>#NAME?</v>
          </cell>
          <cell r="Z55" t="e">
            <v>#NAME?</v>
          </cell>
          <cell r="AA55" t="e">
            <v>#NAME?</v>
          </cell>
          <cell r="AB55" t="e">
            <v>#NAME?</v>
          </cell>
          <cell r="AC55" t="e">
            <v>#NAME?</v>
          </cell>
          <cell r="AD55" t="e">
            <v>#NAME?</v>
          </cell>
          <cell r="AE55" t="e">
            <v>#NAME?</v>
          </cell>
          <cell r="AF55">
            <v>171.56</v>
          </cell>
          <cell r="AG55">
            <v>36.64</v>
          </cell>
          <cell r="AH55">
            <v>7.56</v>
          </cell>
          <cell r="AI55">
            <v>215.76</v>
          </cell>
          <cell r="AJ55" t="e">
            <v>#NAME?</v>
          </cell>
          <cell r="AK55" t="e">
            <v>#NAME?</v>
          </cell>
          <cell r="AL55" t="e">
            <v>#NAME?</v>
          </cell>
          <cell r="AM55" t="e">
            <v>#NAME?</v>
          </cell>
          <cell r="AN55" t="e">
            <v>#NAME?</v>
          </cell>
          <cell r="AO55" t="e">
            <v>#NAME?</v>
          </cell>
          <cell r="AP55" t="e">
            <v>#NAME?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</row>
        <row r="56">
          <cell r="A56" t="str">
            <v>220 KV DC Naubatpur-Bihta TL Line</v>
          </cell>
          <cell r="B56">
            <v>12</v>
          </cell>
          <cell r="C56" t="str">
            <v>11/2</v>
          </cell>
          <cell r="D56" t="str">
            <v>DA+0</v>
          </cell>
          <cell r="E56" t="str">
            <v>WET</v>
          </cell>
          <cell r="F56" t="str">
            <v>Lalan Mehta</v>
          </cell>
          <cell r="G56">
            <v>43550</v>
          </cell>
          <cell r="H56">
            <v>43578</v>
          </cell>
          <cell r="I56">
            <v>43552</v>
          </cell>
          <cell r="J56" t="str">
            <v>YES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 t="e">
            <v>#NAME?</v>
          </cell>
          <cell r="S56" t="e">
            <v>#NAME?</v>
          </cell>
          <cell r="T56">
            <v>0</v>
          </cell>
          <cell r="U56">
            <v>0</v>
          </cell>
          <cell r="V56" t="e">
            <v>#NAME?</v>
          </cell>
          <cell r="W56" t="e">
            <v>#NAME?</v>
          </cell>
          <cell r="X56" t="e">
            <v>#NAME?</v>
          </cell>
          <cell r="Y56" t="e">
            <v>#NAME?</v>
          </cell>
          <cell r="Z56" t="e">
            <v>#NAME?</v>
          </cell>
          <cell r="AA56" t="e">
            <v>#NAME?</v>
          </cell>
          <cell r="AB56" t="e">
            <v>#NAME?</v>
          </cell>
          <cell r="AC56" t="e">
            <v>#NAME?</v>
          </cell>
          <cell r="AD56" t="e">
            <v>#NAME?</v>
          </cell>
          <cell r="AE56" t="e">
            <v>#NAME?</v>
          </cell>
          <cell r="AF56">
            <v>171.56</v>
          </cell>
          <cell r="AG56">
            <v>36.64</v>
          </cell>
          <cell r="AH56">
            <v>7.56</v>
          </cell>
          <cell r="AI56">
            <v>215.76</v>
          </cell>
          <cell r="AJ56" t="e">
            <v>#NAME?</v>
          </cell>
          <cell r="AK56" t="e">
            <v>#NAME?</v>
          </cell>
          <cell r="AL56" t="e">
            <v>#NAME?</v>
          </cell>
          <cell r="AM56" t="e">
            <v>#NAME?</v>
          </cell>
          <cell r="AN56" t="e">
            <v>#NAME?</v>
          </cell>
          <cell r="AO56" t="e">
            <v>#NAME?</v>
          </cell>
          <cell r="AP56" t="e">
            <v>#NAME?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</row>
        <row r="57">
          <cell r="A57" t="str">
            <v>Lilo of 220kv DC Ara-Pusauli at Dumraon TL Line-1</v>
          </cell>
          <cell r="B57">
            <v>17</v>
          </cell>
          <cell r="C57" t="str">
            <v>9/0</v>
          </cell>
          <cell r="D57" t="str">
            <v>DC+0</v>
          </cell>
          <cell r="E57" t="str">
            <v>WET</v>
          </cell>
          <cell r="F57" t="str">
            <v>Bhavesh</v>
          </cell>
          <cell r="G57">
            <v>43544</v>
          </cell>
          <cell r="H57">
            <v>43572</v>
          </cell>
          <cell r="I57">
            <v>0</v>
          </cell>
          <cell r="J57" t="str">
            <v>YES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 t="e">
            <v>#NAME?</v>
          </cell>
          <cell r="S57" t="e">
            <v>#NAME?</v>
          </cell>
          <cell r="T57">
            <v>0</v>
          </cell>
          <cell r="U57">
            <v>0</v>
          </cell>
          <cell r="V57" t="e">
            <v>#NAME?</v>
          </cell>
          <cell r="W57" t="e">
            <v>#NAME?</v>
          </cell>
          <cell r="X57" t="e">
            <v>#NAME?</v>
          </cell>
          <cell r="Y57" t="e">
            <v>#NAME?</v>
          </cell>
          <cell r="Z57" t="e">
            <v>#NAME?</v>
          </cell>
          <cell r="AA57" t="e">
            <v>#NAME?</v>
          </cell>
          <cell r="AB57" t="e">
            <v>#NAME?</v>
          </cell>
          <cell r="AC57" t="e">
            <v>#NAME?</v>
          </cell>
          <cell r="AD57" t="e">
            <v>#NAME?</v>
          </cell>
          <cell r="AE57" t="e">
            <v>#NAME?</v>
          </cell>
          <cell r="AF57">
            <v>259.52</v>
          </cell>
          <cell r="AG57">
            <v>54.08</v>
          </cell>
          <cell r="AH57">
            <v>8.26</v>
          </cell>
          <cell r="AI57">
            <v>321.85999999999996</v>
          </cell>
          <cell r="AJ57" t="e">
            <v>#NAME?</v>
          </cell>
          <cell r="AK57" t="e">
            <v>#NAME?</v>
          </cell>
          <cell r="AL57" t="e">
            <v>#NAME?</v>
          </cell>
          <cell r="AM57" t="e">
            <v>#NAME?</v>
          </cell>
          <cell r="AN57" t="e">
            <v>#NAME?</v>
          </cell>
          <cell r="AO57" t="e">
            <v>#NAME?</v>
          </cell>
          <cell r="AP57" t="e">
            <v>#NAME?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</row>
        <row r="58">
          <cell r="A58" t="str">
            <v>132KV DC Dumraon-Buxar TL Line</v>
          </cell>
          <cell r="B58">
            <v>96</v>
          </cell>
          <cell r="C58" t="str">
            <v>30/0</v>
          </cell>
          <cell r="D58" t="str">
            <v>DR+3</v>
          </cell>
          <cell r="E58" t="str">
            <v>WET</v>
          </cell>
          <cell r="F58" t="str">
            <v>Md Rajik</v>
          </cell>
          <cell r="G58">
            <v>43528</v>
          </cell>
          <cell r="H58">
            <v>43556</v>
          </cell>
          <cell r="I58">
            <v>43552</v>
          </cell>
          <cell r="J58">
            <v>43540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 t="e">
            <v>#NAME?</v>
          </cell>
          <cell r="S58" t="e">
            <v>#NAME?</v>
          </cell>
          <cell r="T58">
            <v>0</v>
          </cell>
          <cell r="U58">
            <v>0</v>
          </cell>
          <cell r="V58" t="e">
            <v>#NAME?</v>
          </cell>
          <cell r="W58" t="e">
            <v>#NAME?</v>
          </cell>
          <cell r="X58" t="e">
            <v>#NAME?</v>
          </cell>
          <cell r="Y58" t="e">
            <v>#NAME?</v>
          </cell>
          <cell r="Z58" t="e">
            <v>#NAME?</v>
          </cell>
          <cell r="AA58" t="e">
            <v>#NAME?</v>
          </cell>
          <cell r="AB58" t="e">
            <v>#NAME?</v>
          </cell>
          <cell r="AC58" t="e">
            <v>#NAME?</v>
          </cell>
          <cell r="AD58" t="e">
            <v>#NAME?</v>
          </cell>
          <cell r="AE58" t="e">
            <v>#NAME?</v>
          </cell>
          <cell r="AF58">
            <v>249.32</v>
          </cell>
          <cell r="AG58">
            <v>32.799999999999997</v>
          </cell>
          <cell r="AH58">
            <v>8</v>
          </cell>
          <cell r="AI58">
            <v>290.12</v>
          </cell>
          <cell r="AJ58" t="e">
            <v>#NAME?</v>
          </cell>
          <cell r="AK58" t="e">
            <v>#NAME?</v>
          </cell>
          <cell r="AL58" t="e">
            <v>#NAME?</v>
          </cell>
          <cell r="AM58" t="e">
            <v>#NAME?</v>
          </cell>
          <cell r="AN58" t="e">
            <v>#NAME?</v>
          </cell>
          <cell r="AO58" t="e">
            <v>#NAME?</v>
          </cell>
          <cell r="AP58" t="e">
            <v>#NAME?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</row>
        <row r="59">
          <cell r="A59" t="str">
            <v>132KV DC Dumraon-Dumraon TL Line</v>
          </cell>
          <cell r="B59">
            <v>53</v>
          </cell>
          <cell r="C59" t="str">
            <v>16/0</v>
          </cell>
          <cell r="D59" t="str">
            <v>DD+0</v>
          </cell>
          <cell r="E59" t="str">
            <v>WET</v>
          </cell>
          <cell r="F59" t="str">
            <v>Shree Gange</v>
          </cell>
          <cell r="G59">
            <v>43550</v>
          </cell>
          <cell r="H59">
            <v>43578</v>
          </cell>
          <cell r="I59">
            <v>43614</v>
          </cell>
          <cell r="J59">
            <v>43552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 t="e">
            <v>#NAME?</v>
          </cell>
          <cell r="S59" t="e">
            <v>#NAME?</v>
          </cell>
          <cell r="T59">
            <v>0</v>
          </cell>
          <cell r="U59">
            <v>0</v>
          </cell>
          <cell r="V59" t="e">
            <v>#NAME?</v>
          </cell>
          <cell r="W59" t="e">
            <v>#NAME?</v>
          </cell>
          <cell r="X59" t="e">
            <v>#NAME?</v>
          </cell>
          <cell r="Y59" t="e">
            <v>#NAME?</v>
          </cell>
          <cell r="Z59" t="e">
            <v>#NAME?</v>
          </cell>
          <cell r="AA59" t="e">
            <v>#NAME?</v>
          </cell>
          <cell r="AB59" t="e">
            <v>#NAME?</v>
          </cell>
          <cell r="AC59" t="e">
            <v>#NAME?</v>
          </cell>
          <cell r="AD59" t="e">
            <v>#NAME?</v>
          </cell>
          <cell r="AE59" t="e">
            <v>#NAME?</v>
          </cell>
          <cell r="AF59">
            <v>396.56</v>
          </cell>
          <cell r="AG59">
            <v>0</v>
          </cell>
          <cell r="AH59">
            <v>8.26</v>
          </cell>
          <cell r="AI59">
            <v>404.82</v>
          </cell>
          <cell r="AJ59" t="e">
            <v>#NAME?</v>
          </cell>
          <cell r="AK59" t="e">
            <v>#NAME?</v>
          </cell>
          <cell r="AL59" t="e">
            <v>#NAME?</v>
          </cell>
          <cell r="AM59" t="e">
            <v>#NAME?</v>
          </cell>
          <cell r="AN59" t="e">
            <v>#NAME?</v>
          </cell>
          <cell r="AO59" t="e">
            <v>#NAME?</v>
          </cell>
          <cell r="AP59" t="e">
            <v>#NAME?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</row>
        <row r="60">
          <cell r="A60" t="str">
            <v>132KV DC Dumraon-Dumraon TL Line</v>
          </cell>
          <cell r="B60">
            <v>52</v>
          </cell>
          <cell r="C60" t="str">
            <v>11/0</v>
          </cell>
          <cell r="D60" t="str">
            <v>DC+0</v>
          </cell>
          <cell r="E60" t="str">
            <v>WET</v>
          </cell>
          <cell r="F60" t="str">
            <v>Chandan Yadav</v>
          </cell>
          <cell r="G60">
            <v>43549</v>
          </cell>
          <cell r="H60">
            <v>43577</v>
          </cell>
          <cell r="I60">
            <v>43614</v>
          </cell>
          <cell r="J60">
            <v>43552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 t="e">
            <v>#NAME?</v>
          </cell>
          <cell r="S60" t="e">
            <v>#NAME?</v>
          </cell>
          <cell r="T60">
            <v>0</v>
          </cell>
          <cell r="U60">
            <v>0</v>
          </cell>
          <cell r="V60" t="e">
            <v>#NAME?</v>
          </cell>
          <cell r="W60" t="e">
            <v>#NAME?</v>
          </cell>
          <cell r="X60" t="e">
            <v>#NAME?</v>
          </cell>
          <cell r="Y60" t="e">
            <v>#NAME?</v>
          </cell>
          <cell r="Z60" t="e">
            <v>#NAME?</v>
          </cell>
          <cell r="AA60" t="e">
            <v>#NAME?</v>
          </cell>
          <cell r="AB60" t="e">
            <v>#NAME?</v>
          </cell>
          <cell r="AC60" t="e">
            <v>#NAME?</v>
          </cell>
          <cell r="AD60" t="e">
            <v>#NAME?</v>
          </cell>
          <cell r="AE60" t="e">
            <v>#NAME?</v>
          </cell>
          <cell r="AF60">
            <v>259.52</v>
          </cell>
          <cell r="AG60">
            <v>54.08</v>
          </cell>
          <cell r="AH60">
            <v>8.26</v>
          </cell>
          <cell r="AI60">
            <v>321.85999999999996</v>
          </cell>
          <cell r="AJ60" t="e">
            <v>#NAME?</v>
          </cell>
          <cell r="AK60" t="e">
            <v>#NAME?</v>
          </cell>
          <cell r="AL60" t="e">
            <v>#NAME?</v>
          </cell>
          <cell r="AM60" t="e">
            <v>#NAME?</v>
          </cell>
          <cell r="AN60" t="e">
            <v>#NAME?</v>
          </cell>
          <cell r="AO60" t="e">
            <v>#NAME?</v>
          </cell>
          <cell r="AP60" t="e">
            <v>#NAME?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</row>
        <row r="61">
          <cell r="A61" t="str">
            <v>132KV DC Dumraon-Buxar TL Line</v>
          </cell>
          <cell r="B61">
            <v>94</v>
          </cell>
          <cell r="C61" t="str">
            <v>23/1</v>
          </cell>
          <cell r="D61" t="str">
            <v>DP+3</v>
          </cell>
          <cell r="E61" t="str">
            <v>WET</v>
          </cell>
          <cell r="F61" t="str">
            <v>Pralhad Construction</v>
          </cell>
          <cell r="G61">
            <v>43527</v>
          </cell>
          <cell r="H61">
            <v>43555</v>
          </cell>
          <cell r="I61">
            <v>43613</v>
          </cell>
          <cell r="J61">
            <v>43582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 t="e">
            <v>#NAME?</v>
          </cell>
          <cell r="S61" t="e">
            <v>#NAME?</v>
          </cell>
          <cell r="T61">
            <v>0</v>
          </cell>
          <cell r="U61">
            <v>0</v>
          </cell>
          <cell r="V61" t="e">
            <v>#NAME?</v>
          </cell>
          <cell r="W61" t="e">
            <v>#NAME?</v>
          </cell>
          <cell r="X61" t="e">
            <v>#NAME?</v>
          </cell>
          <cell r="Y61" t="e">
            <v>#NAME?</v>
          </cell>
          <cell r="Z61" t="e">
            <v>#NAME?</v>
          </cell>
          <cell r="AA61" t="e">
            <v>#NAME?</v>
          </cell>
          <cell r="AB61" t="e">
            <v>#NAME?</v>
          </cell>
          <cell r="AC61" t="e">
            <v>#NAME?</v>
          </cell>
          <cell r="AD61" t="e">
            <v>#NAME?</v>
          </cell>
          <cell r="AE61" t="e">
            <v>#NAME?</v>
          </cell>
          <cell r="AF61">
            <v>122.56</v>
          </cell>
          <cell r="AG61">
            <v>17.68</v>
          </cell>
          <cell r="AH61">
            <v>6.51</v>
          </cell>
          <cell r="AI61">
            <v>146.75</v>
          </cell>
          <cell r="AJ61" t="e">
            <v>#NAME?</v>
          </cell>
          <cell r="AK61" t="e">
            <v>#NAME?</v>
          </cell>
          <cell r="AL61" t="e">
            <v>#NAME?</v>
          </cell>
          <cell r="AM61" t="e">
            <v>#NAME?</v>
          </cell>
          <cell r="AN61" t="e">
            <v>#NAME?</v>
          </cell>
          <cell r="AO61" t="e">
            <v>#NAME?</v>
          </cell>
          <cell r="AP61" t="e">
            <v>#NAME?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</row>
        <row r="62">
          <cell r="A62" t="str">
            <v>132KV DC Dumraon-Buxar TL Line</v>
          </cell>
          <cell r="B62">
            <v>95</v>
          </cell>
          <cell r="C62" t="str">
            <v>7/0</v>
          </cell>
          <cell r="D62" t="str">
            <v>DQ+0</v>
          </cell>
          <cell r="E62" t="str">
            <v>WET</v>
          </cell>
          <cell r="F62" t="str">
            <v>Shree Gange</v>
          </cell>
          <cell r="G62">
            <v>43527</v>
          </cell>
          <cell r="H62">
            <v>43555</v>
          </cell>
          <cell r="I62">
            <v>43552</v>
          </cell>
          <cell r="J62" t="str">
            <v>YES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 t="e">
            <v>#NAME?</v>
          </cell>
          <cell r="S62" t="e">
            <v>#NAME?</v>
          </cell>
          <cell r="T62">
            <v>0</v>
          </cell>
          <cell r="U62">
            <v>0</v>
          </cell>
          <cell r="V62" t="e">
            <v>#NAME?</v>
          </cell>
          <cell r="W62" t="e">
            <v>#NAME?</v>
          </cell>
          <cell r="X62" t="e">
            <v>#NAME?</v>
          </cell>
          <cell r="Y62" t="e">
            <v>#NAME?</v>
          </cell>
          <cell r="Z62" t="e">
            <v>#NAME?</v>
          </cell>
          <cell r="AA62" t="e">
            <v>#NAME?</v>
          </cell>
          <cell r="AB62" t="e">
            <v>#NAME?</v>
          </cell>
          <cell r="AC62" t="e">
            <v>#NAME?</v>
          </cell>
          <cell r="AD62" t="e">
            <v>#NAME?</v>
          </cell>
          <cell r="AE62" t="e">
            <v>#NAME?</v>
          </cell>
          <cell r="AF62">
            <v>221.28</v>
          </cell>
          <cell r="AG62">
            <v>29.52</v>
          </cell>
          <cell r="AH62">
            <v>8</v>
          </cell>
          <cell r="AI62">
            <v>258.8</v>
          </cell>
          <cell r="AJ62" t="e">
            <v>#NAME?</v>
          </cell>
          <cell r="AK62" t="e">
            <v>#NAME?</v>
          </cell>
          <cell r="AL62" t="e">
            <v>#NAME?</v>
          </cell>
          <cell r="AM62" t="e">
            <v>#NAME?</v>
          </cell>
          <cell r="AN62" t="e">
            <v>#NAME?</v>
          </cell>
          <cell r="AO62" t="e">
            <v>#NAME?</v>
          </cell>
          <cell r="AP62" t="e">
            <v>#NAME?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 t="str">
            <v>WET</v>
          </cell>
          <cell r="F63" t="str">
            <v>Lalan Mehta</v>
          </cell>
          <cell r="G63">
            <v>43526</v>
          </cell>
          <cell r="H63">
            <v>43554</v>
          </cell>
          <cell r="I63">
            <v>43552</v>
          </cell>
          <cell r="J63">
            <v>43551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 t="e">
            <v>#NAME?</v>
          </cell>
          <cell r="S63" t="e">
            <v>#NAME?</v>
          </cell>
          <cell r="T63">
            <v>0</v>
          </cell>
          <cell r="U63">
            <v>0</v>
          </cell>
          <cell r="V63" t="e">
            <v>#NAME?</v>
          </cell>
          <cell r="W63" t="e">
            <v>#NAME?</v>
          </cell>
          <cell r="X63" t="e">
            <v>#NAME?</v>
          </cell>
          <cell r="Y63" t="e">
            <v>#NAME?</v>
          </cell>
          <cell r="Z63" t="e">
            <v>#NAME?</v>
          </cell>
          <cell r="AA63" t="e">
            <v>#NAME?</v>
          </cell>
          <cell r="AB63" t="e">
            <v>#NAME?</v>
          </cell>
          <cell r="AC63" t="e">
            <v>#NAME?</v>
          </cell>
          <cell r="AD63" t="e">
            <v>#NAME?</v>
          </cell>
          <cell r="AE63" t="e">
            <v>#NAME?</v>
          </cell>
          <cell r="AF63">
            <v>462.57</v>
          </cell>
          <cell r="AG63">
            <v>0</v>
          </cell>
          <cell r="AH63">
            <v>8.52</v>
          </cell>
          <cell r="AI63">
            <v>471.09</v>
          </cell>
          <cell r="AJ63" t="e">
            <v>#NAME?</v>
          </cell>
          <cell r="AK63" t="e">
            <v>#NAME?</v>
          </cell>
          <cell r="AL63" t="e">
            <v>#NAME?</v>
          </cell>
          <cell r="AM63" t="e">
            <v>#NAME?</v>
          </cell>
          <cell r="AN63" t="e">
            <v>#NAME?</v>
          </cell>
          <cell r="AO63" t="e">
            <v>#NAME?</v>
          </cell>
          <cell r="AP63" t="e">
            <v>#NAME?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</row>
        <row r="64">
          <cell r="A64" t="str">
            <v>132KV DC Dumraon-Dumraon TL Line</v>
          </cell>
          <cell r="B64">
            <v>51</v>
          </cell>
          <cell r="C64" t="str">
            <v>8/0</v>
          </cell>
          <cell r="D64" t="str">
            <v>DD+3</v>
          </cell>
          <cell r="E64" t="str">
            <v>wet</v>
          </cell>
          <cell r="F64" t="str">
            <v>Kanchan Singh</v>
          </cell>
          <cell r="G64">
            <v>43547</v>
          </cell>
          <cell r="H64">
            <v>43575</v>
          </cell>
          <cell r="I64">
            <v>0</v>
          </cell>
          <cell r="J64">
            <v>43548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 t="e">
            <v>#NAME?</v>
          </cell>
          <cell r="S64" t="e">
            <v>#NAME?</v>
          </cell>
          <cell r="T64">
            <v>0</v>
          </cell>
          <cell r="U64">
            <v>0</v>
          </cell>
          <cell r="V64" t="e">
            <v>#NAME?</v>
          </cell>
          <cell r="W64" t="e">
            <v>#NAME?</v>
          </cell>
          <cell r="X64" t="e">
            <v>#NAME?</v>
          </cell>
          <cell r="Y64" t="e">
            <v>#NAME?</v>
          </cell>
          <cell r="Z64" t="e">
            <v>#NAME?</v>
          </cell>
          <cell r="AA64" t="e">
            <v>#NAME?</v>
          </cell>
          <cell r="AB64" t="e">
            <v>#NAME?</v>
          </cell>
          <cell r="AC64" t="e">
            <v>#NAME?</v>
          </cell>
          <cell r="AD64" t="e">
            <v>#NAME?</v>
          </cell>
          <cell r="AE64" t="e">
            <v>#NAME?</v>
          </cell>
          <cell r="AF64">
            <v>396.56</v>
          </cell>
          <cell r="AG64">
            <v>0</v>
          </cell>
          <cell r="AH64">
            <v>8.26</v>
          </cell>
          <cell r="AI64">
            <v>404.82</v>
          </cell>
          <cell r="AJ64" t="e">
            <v>#NAME?</v>
          </cell>
          <cell r="AK64" t="e">
            <v>#NAME?</v>
          </cell>
          <cell r="AL64" t="e">
            <v>#NAME?</v>
          </cell>
          <cell r="AM64" t="e">
            <v>#NAME?</v>
          </cell>
          <cell r="AN64" t="e">
            <v>#NAME?</v>
          </cell>
          <cell r="AO64" t="e">
            <v>#NAME?</v>
          </cell>
          <cell r="AP64" t="e">
            <v>#NAME?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</row>
        <row r="65">
          <cell r="A65" t="str">
            <v>132KV DC Dumraon-Buxar TL Line</v>
          </cell>
          <cell r="B65">
            <v>93</v>
          </cell>
          <cell r="C65" t="str">
            <v>20/0</v>
          </cell>
          <cell r="D65" t="str">
            <v>DR+3</v>
          </cell>
          <cell r="E65" t="str">
            <v>WET</v>
          </cell>
          <cell r="F65" t="str">
            <v>Maa Durga</v>
          </cell>
          <cell r="G65">
            <v>43526</v>
          </cell>
          <cell r="H65">
            <v>43554</v>
          </cell>
          <cell r="I65" t="str">
            <v>FDN Not Close</v>
          </cell>
          <cell r="J65">
            <v>43576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 t="e">
            <v>#NAME?</v>
          </cell>
          <cell r="S65" t="e">
            <v>#NAME?</v>
          </cell>
          <cell r="T65">
            <v>0</v>
          </cell>
          <cell r="U65">
            <v>0</v>
          </cell>
          <cell r="V65" t="e">
            <v>#NAME?</v>
          </cell>
          <cell r="W65" t="e">
            <v>#NAME?</v>
          </cell>
          <cell r="X65" t="e">
            <v>#NAME?</v>
          </cell>
          <cell r="Y65" t="e">
            <v>#NAME?</v>
          </cell>
          <cell r="Z65" t="e">
            <v>#NAME?</v>
          </cell>
          <cell r="AA65" t="e">
            <v>#NAME?</v>
          </cell>
          <cell r="AB65" t="e">
            <v>#NAME?</v>
          </cell>
          <cell r="AC65" t="e">
            <v>#NAME?</v>
          </cell>
          <cell r="AD65" t="e">
            <v>#NAME?</v>
          </cell>
          <cell r="AE65" t="e">
            <v>#NAME?</v>
          </cell>
          <cell r="AF65">
            <v>249.32</v>
          </cell>
          <cell r="AG65">
            <v>32.799999999999997</v>
          </cell>
          <cell r="AH65">
            <v>8</v>
          </cell>
          <cell r="AI65">
            <v>290.12</v>
          </cell>
          <cell r="AJ65" t="e">
            <v>#NAME?</v>
          </cell>
          <cell r="AK65" t="e">
            <v>#NAME?</v>
          </cell>
          <cell r="AL65" t="e">
            <v>#NAME?</v>
          </cell>
          <cell r="AM65" t="e">
            <v>#NAME?</v>
          </cell>
          <cell r="AN65" t="e">
            <v>#NAME?</v>
          </cell>
          <cell r="AO65" t="e">
            <v>#NAME?</v>
          </cell>
          <cell r="AP65" t="e">
            <v>#NAME?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 t="str">
            <v>WET</v>
          </cell>
          <cell r="F66" t="str">
            <v>Deepak Kumar</v>
          </cell>
          <cell r="G66">
            <v>43526</v>
          </cell>
          <cell r="H66">
            <v>43554</v>
          </cell>
          <cell r="I66">
            <v>43540</v>
          </cell>
          <cell r="J66" t="str">
            <v>YES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 t="e">
            <v>#NAME?</v>
          </cell>
          <cell r="S66" t="e">
            <v>#NAME?</v>
          </cell>
          <cell r="T66">
            <v>0</v>
          </cell>
          <cell r="U66">
            <v>0</v>
          </cell>
          <cell r="V66" t="e">
            <v>#NAME?</v>
          </cell>
          <cell r="W66" t="e">
            <v>#NAME?</v>
          </cell>
          <cell r="X66" t="e">
            <v>#NAME?</v>
          </cell>
          <cell r="Y66" t="e">
            <v>#NAME?</v>
          </cell>
          <cell r="Z66" t="e">
            <v>#NAME?</v>
          </cell>
          <cell r="AA66" t="e">
            <v>#NAME?</v>
          </cell>
          <cell r="AB66" t="e">
            <v>#NAME?</v>
          </cell>
          <cell r="AC66" t="e">
            <v>#NAME?</v>
          </cell>
          <cell r="AD66" t="e">
            <v>#NAME?</v>
          </cell>
          <cell r="AE66" t="e">
            <v>#NAME?</v>
          </cell>
          <cell r="AF66">
            <v>396.56</v>
          </cell>
          <cell r="AG66">
            <v>0</v>
          </cell>
          <cell r="AH66">
            <v>8.26</v>
          </cell>
          <cell r="AI66">
            <v>404.82</v>
          </cell>
          <cell r="AJ66" t="e">
            <v>#NAME?</v>
          </cell>
          <cell r="AK66" t="e">
            <v>#NAME?</v>
          </cell>
          <cell r="AL66" t="e">
            <v>#NAME?</v>
          </cell>
          <cell r="AM66" t="e">
            <v>#NAME?</v>
          </cell>
          <cell r="AN66" t="e">
            <v>#NAME?</v>
          </cell>
          <cell r="AO66" t="e">
            <v>#NAME?</v>
          </cell>
          <cell r="AP66" t="e">
            <v>#NAME?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</row>
        <row r="67">
          <cell r="A67" t="str">
            <v>220KV DC Naubatpur-BhusaulaTL Line</v>
          </cell>
          <cell r="B67">
            <v>35</v>
          </cell>
          <cell r="C67" t="str">
            <v>12/0</v>
          </cell>
          <cell r="D67" t="str">
            <v>DD+9</v>
          </cell>
          <cell r="E67" t="str">
            <v>WET</v>
          </cell>
          <cell r="F67" t="str">
            <v>Veena Construction</v>
          </cell>
          <cell r="G67">
            <v>43525</v>
          </cell>
          <cell r="H67">
            <v>43553</v>
          </cell>
          <cell r="I67">
            <v>43573</v>
          </cell>
          <cell r="J67">
            <v>43551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 t="e">
            <v>#NAME?</v>
          </cell>
          <cell r="S67" t="e">
            <v>#NAME?</v>
          </cell>
          <cell r="T67">
            <v>0</v>
          </cell>
          <cell r="U67">
            <v>0</v>
          </cell>
          <cell r="V67" t="e">
            <v>#NAME?</v>
          </cell>
          <cell r="W67" t="e">
            <v>#NAME?</v>
          </cell>
          <cell r="X67" t="e">
            <v>#NAME?</v>
          </cell>
          <cell r="Y67" t="e">
            <v>#NAME?</v>
          </cell>
          <cell r="Z67" t="e">
            <v>#NAME?</v>
          </cell>
          <cell r="AA67" t="e">
            <v>#NAME?</v>
          </cell>
          <cell r="AB67" t="e">
            <v>#NAME?</v>
          </cell>
          <cell r="AC67" t="e">
            <v>#NAME?</v>
          </cell>
          <cell r="AD67" t="e">
            <v>#NAME?</v>
          </cell>
          <cell r="AE67" t="e">
            <v>#NAME?</v>
          </cell>
          <cell r="AF67">
            <v>462.57</v>
          </cell>
          <cell r="AG67">
            <v>0</v>
          </cell>
          <cell r="AH67">
            <v>8.52</v>
          </cell>
          <cell r="AI67">
            <v>471.09</v>
          </cell>
          <cell r="AJ67" t="e">
            <v>#NAME?</v>
          </cell>
          <cell r="AK67" t="e">
            <v>#NAME?</v>
          </cell>
          <cell r="AL67" t="e">
            <v>#NAME?</v>
          </cell>
          <cell r="AM67" t="e">
            <v>#NAME?</v>
          </cell>
          <cell r="AN67" t="e">
            <v>#NAME?</v>
          </cell>
          <cell r="AO67" t="e">
            <v>#NAME?</v>
          </cell>
          <cell r="AP67" t="e">
            <v>#NAME?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</row>
        <row r="68">
          <cell r="A68" t="str">
            <v>132KV DC Dumraon-Dumraon TL Line</v>
          </cell>
          <cell r="B68">
            <v>50</v>
          </cell>
          <cell r="C68" t="str">
            <v>15/0</v>
          </cell>
          <cell r="D68" t="str">
            <v>DD+0</v>
          </cell>
          <cell r="E68" t="str">
            <v>WET</v>
          </cell>
          <cell r="F68" t="str">
            <v>Md Rajik</v>
          </cell>
          <cell r="G68">
            <v>43544</v>
          </cell>
          <cell r="H68">
            <v>43572</v>
          </cell>
          <cell r="I68">
            <v>0</v>
          </cell>
          <cell r="J68">
            <v>43547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 t="e">
            <v>#NAME?</v>
          </cell>
          <cell r="S68" t="e">
            <v>#NAME?</v>
          </cell>
          <cell r="T68">
            <v>0</v>
          </cell>
          <cell r="U68">
            <v>0</v>
          </cell>
          <cell r="V68" t="e">
            <v>#NAME?</v>
          </cell>
          <cell r="W68" t="e">
            <v>#NAME?</v>
          </cell>
          <cell r="X68" t="e">
            <v>#NAME?</v>
          </cell>
          <cell r="Y68" t="e">
            <v>#NAME?</v>
          </cell>
          <cell r="Z68" t="e">
            <v>#NAME?</v>
          </cell>
          <cell r="AA68" t="e">
            <v>#NAME?</v>
          </cell>
          <cell r="AB68" t="e">
            <v>#NAME?</v>
          </cell>
          <cell r="AC68" t="e">
            <v>#NAME?</v>
          </cell>
          <cell r="AD68" t="e">
            <v>#NAME?</v>
          </cell>
          <cell r="AE68" t="e">
            <v>#NAME?</v>
          </cell>
          <cell r="AF68">
            <v>396.56</v>
          </cell>
          <cell r="AG68">
            <v>0</v>
          </cell>
          <cell r="AH68">
            <v>8.26</v>
          </cell>
          <cell r="AI68">
            <v>404.82</v>
          </cell>
          <cell r="AJ68" t="e">
            <v>#NAME?</v>
          </cell>
          <cell r="AK68" t="e">
            <v>#NAME?</v>
          </cell>
          <cell r="AL68" t="e">
            <v>#NAME?</v>
          </cell>
          <cell r="AM68" t="e">
            <v>#NAME?</v>
          </cell>
          <cell r="AN68" t="e">
            <v>#NAME?</v>
          </cell>
          <cell r="AO68" t="e">
            <v>#NAME?</v>
          </cell>
          <cell r="AP68" t="e">
            <v>#NAME?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</row>
        <row r="69">
          <cell r="A69" t="str">
            <v>132KV DC Dumraon-Buxar TL Line</v>
          </cell>
          <cell r="B69">
            <v>91</v>
          </cell>
          <cell r="C69" t="str">
            <v>23/0</v>
          </cell>
          <cell r="D69" t="str">
            <v>DR+0</v>
          </cell>
          <cell r="E69" t="str">
            <v>WET</v>
          </cell>
          <cell r="F69" t="str">
            <v>Pralhad Construction</v>
          </cell>
          <cell r="G69">
            <v>43525</v>
          </cell>
          <cell r="H69">
            <v>43553</v>
          </cell>
          <cell r="I69">
            <v>43613</v>
          </cell>
          <cell r="J69">
            <v>43582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 t="e">
            <v>#NAME?</v>
          </cell>
          <cell r="S69" t="e">
            <v>#NAME?</v>
          </cell>
          <cell r="T69">
            <v>0</v>
          </cell>
          <cell r="U69">
            <v>0</v>
          </cell>
          <cell r="V69" t="e">
            <v>#NAME?</v>
          </cell>
          <cell r="W69" t="e">
            <v>#NAME?</v>
          </cell>
          <cell r="X69" t="e">
            <v>#NAME?</v>
          </cell>
          <cell r="Y69" t="e">
            <v>#NAME?</v>
          </cell>
          <cell r="Z69" t="e">
            <v>#NAME?</v>
          </cell>
          <cell r="AA69" t="e">
            <v>#NAME?</v>
          </cell>
          <cell r="AB69" t="e">
            <v>#NAME?</v>
          </cell>
          <cell r="AC69" t="e">
            <v>#NAME?</v>
          </cell>
          <cell r="AD69" t="e">
            <v>#NAME?</v>
          </cell>
          <cell r="AE69" t="e">
            <v>#NAME?</v>
          </cell>
          <cell r="AF69">
            <v>249.32</v>
          </cell>
          <cell r="AG69">
            <v>32.799999999999997</v>
          </cell>
          <cell r="AH69">
            <v>8</v>
          </cell>
          <cell r="AI69">
            <v>290.12</v>
          </cell>
          <cell r="AJ69" t="e">
            <v>#NAME?</v>
          </cell>
          <cell r="AK69" t="e">
            <v>#NAME?</v>
          </cell>
          <cell r="AL69" t="e">
            <v>#NAME?</v>
          </cell>
          <cell r="AM69" t="e">
            <v>#NAME?</v>
          </cell>
          <cell r="AN69" t="e">
            <v>#NAME?</v>
          </cell>
          <cell r="AO69" t="e">
            <v>#NAME?</v>
          </cell>
          <cell r="AP69" t="e">
            <v>#NAME?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</row>
        <row r="70">
          <cell r="A70" t="str">
            <v>132KV DC Dumraon-Buxar TL Line</v>
          </cell>
          <cell r="B70">
            <v>92</v>
          </cell>
          <cell r="C70" t="str">
            <v>29/0</v>
          </cell>
          <cell r="D70" t="str">
            <v>DR+0</v>
          </cell>
          <cell r="E70" t="str">
            <v>WET</v>
          </cell>
          <cell r="F70" t="str">
            <v>Iftekhar</v>
          </cell>
          <cell r="G70">
            <v>43525</v>
          </cell>
          <cell r="H70">
            <v>43553</v>
          </cell>
          <cell r="I70" t="str">
            <v>yes</v>
          </cell>
          <cell r="J70" t="str">
            <v>YES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 t="e">
            <v>#NAME?</v>
          </cell>
          <cell r="S70" t="e">
            <v>#NAME?</v>
          </cell>
          <cell r="T70">
            <v>0</v>
          </cell>
          <cell r="U70">
            <v>0</v>
          </cell>
          <cell r="V70" t="e">
            <v>#NAME?</v>
          </cell>
          <cell r="W70" t="e">
            <v>#NAME?</v>
          </cell>
          <cell r="X70" t="e">
            <v>#NAME?</v>
          </cell>
          <cell r="Y70" t="e">
            <v>#NAME?</v>
          </cell>
          <cell r="Z70" t="e">
            <v>#NAME?</v>
          </cell>
          <cell r="AA70" t="e">
            <v>#NAME?</v>
          </cell>
          <cell r="AB70" t="e">
            <v>#NAME?</v>
          </cell>
          <cell r="AC70" t="e">
            <v>#NAME?</v>
          </cell>
          <cell r="AD70" t="e">
            <v>#NAME?</v>
          </cell>
          <cell r="AE70" t="e">
            <v>#NAME?</v>
          </cell>
          <cell r="AF70">
            <v>249.32</v>
          </cell>
          <cell r="AG70">
            <v>32.799999999999997</v>
          </cell>
          <cell r="AH70">
            <v>8</v>
          </cell>
          <cell r="AI70">
            <v>290.12</v>
          </cell>
          <cell r="AJ70" t="e">
            <v>#NAME?</v>
          </cell>
          <cell r="AK70" t="e">
            <v>#NAME?</v>
          </cell>
          <cell r="AL70" t="e">
            <v>#NAME?</v>
          </cell>
          <cell r="AM70" t="e">
            <v>#NAME?</v>
          </cell>
          <cell r="AN70" t="e">
            <v>#NAME?</v>
          </cell>
          <cell r="AO70" t="e">
            <v>#NAME?</v>
          </cell>
          <cell r="AP70" t="e">
            <v>#NAME?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</row>
        <row r="71">
          <cell r="A71" t="str">
            <v>132KV DC Dumraon-Dumraon TL Line</v>
          </cell>
          <cell r="B71">
            <v>49</v>
          </cell>
          <cell r="C71" t="str">
            <v>10/0</v>
          </cell>
          <cell r="D71" t="str">
            <v>DD+0</v>
          </cell>
          <cell r="E71" t="str">
            <v>WET</v>
          </cell>
          <cell r="F71" t="str">
            <v>Chandan Yadav</v>
          </cell>
          <cell r="G71">
            <v>43543</v>
          </cell>
          <cell r="H71">
            <v>43571</v>
          </cell>
          <cell r="I71">
            <v>43614</v>
          </cell>
          <cell r="J71">
            <v>43552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 t="e">
            <v>#NAME?</v>
          </cell>
          <cell r="S71" t="e">
            <v>#NAME?</v>
          </cell>
          <cell r="T71">
            <v>0</v>
          </cell>
          <cell r="U71">
            <v>0</v>
          </cell>
          <cell r="V71" t="e">
            <v>#NAME?</v>
          </cell>
          <cell r="W71" t="e">
            <v>#NAME?</v>
          </cell>
          <cell r="X71" t="e">
            <v>#NAME?</v>
          </cell>
          <cell r="Y71" t="e">
            <v>#NAME?</v>
          </cell>
          <cell r="Z71" t="e">
            <v>#NAME?</v>
          </cell>
          <cell r="AA71" t="e">
            <v>#NAME?</v>
          </cell>
          <cell r="AB71" t="e">
            <v>#NAME?</v>
          </cell>
          <cell r="AC71" t="e">
            <v>#NAME?</v>
          </cell>
          <cell r="AD71" t="e">
            <v>#NAME?</v>
          </cell>
          <cell r="AE71" t="e">
            <v>#NAME?</v>
          </cell>
          <cell r="AF71">
            <v>396.56</v>
          </cell>
          <cell r="AG71">
            <v>0</v>
          </cell>
          <cell r="AH71">
            <v>8.26</v>
          </cell>
          <cell r="AI71">
            <v>404.82</v>
          </cell>
          <cell r="AJ71" t="e">
            <v>#NAME?</v>
          </cell>
          <cell r="AK71" t="e">
            <v>#NAME?</v>
          </cell>
          <cell r="AL71" t="e">
            <v>#NAME?</v>
          </cell>
          <cell r="AM71" t="e">
            <v>#NAME?</v>
          </cell>
          <cell r="AN71" t="e">
            <v>#NAME?</v>
          </cell>
          <cell r="AO71" t="e">
            <v>#NAME?</v>
          </cell>
          <cell r="AP71" t="e">
            <v>#NAME?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</row>
        <row r="72">
          <cell r="A72" t="str">
            <v>132KV DC Dumraon-Dumraon TL Line</v>
          </cell>
          <cell r="B72">
            <v>47</v>
          </cell>
          <cell r="C72" t="str">
            <v>7/0</v>
          </cell>
          <cell r="D72" t="str">
            <v>DC+3</v>
          </cell>
          <cell r="E72" t="str">
            <v>WET</v>
          </cell>
          <cell r="F72" t="str">
            <v>Kanchan Singh</v>
          </cell>
          <cell r="G72">
            <v>43541</v>
          </cell>
          <cell r="H72">
            <v>43569</v>
          </cell>
          <cell r="I72">
            <v>43576</v>
          </cell>
          <cell r="J72">
            <v>43552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 t="e">
            <v>#NAME?</v>
          </cell>
          <cell r="S72" t="e">
            <v>#NAME?</v>
          </cell>
          <cell r="T72">
            <v>0</v>
          </cell>
          <cell r="U72">
            <v>0</v>
          </cell>
          <cell r="V72" t="e">
            <v>#NAME?</v>
          </cell>
          <cell r="W72" t="e">
            <v>#NAME?</v>
          </cell>
          <cell r="X72" t="e">
            <v>#NAME?</v>
          </cell>
          <cell r="Y72" t="e">
            <v>#NAME?</v>
          </cell>
          <cell r="Z72" t="e">
            <v>#NAME?</v>
          </cell>
          <cell r="AA72" t="e">
            <v>#NAME?</v>
          </cell>
          <cell r="AB72" t="e">
            <v>#NAME?</v>
          </cell>
          <cell r="AC72" t="e">
            <v>#NAME?</v>
          </cell>
          <cell r="AD72" t="e">
            <v>#NAME?</v>
          </cell>
          <cell r="AE72" t="e">
            <v>#NAME?</v>
          </cell>
          <cell r="AF72">
            <v>259.52</v>
          </cell>
          <cell r="AG72">
            <v>54.08</v>
          </cell>
          <cell r="AH72">
            <v>8.26</v>
          </cell>
          <cell r="AI72">
            <v>321.85999999999996</v>
          </cell>
          <cell r="AJ72" t="e">
            <v>#NAME?</v>
          </cell>
          <cell r="AK72" t="e">
            <v>#NAME?</v>
          </cell>
          <cell r="AL72" t="e">
            <v>#NAME?</v>
          </cell>
          <cell r="AM72" t="e">
            <v>#NAME?</v>
          </cell>
          <cell r="AN72" t="e">
            <v>#NAME?</v>
          </cell>
          <cell r="AO72" t="e">
            <v>#NAME?</v>
          </cell>
          <cell r="AP72" t="e">
            <v>#NAME?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 t="str">
            <v>WET</v>
          </cell>
          <cell r="F73" t="str">
            <v>Lalan Mehta</v>
          </cell>
          <cell r="G73">
            <v>43544</v>
          </cell>
          <cell r="H73">
            <v>43572</v>
          </cell>
          <cell r="I73">
            <v>43573</v>
          </cell>
          <cell r="J73">
            <v>43548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 t="e">
            <v>#NAME?</v>
          </cell>
          <cell r="S73" t="e">
            <v>#NAME?</v>
          </cell>
          <cell r="T73">
            <v>0</v>
          </cell>
          <cell r="U73">
            <v>0</v>
          </cell>
          <cell r="V73" t="e">
            <v>#NAME?</v>
          </cell>
          <cell r="W73" t="e">
            <v>#NAME?</v>
          </cell>
          <cell r="X73" t="e">
            <v>#NAME?</v>
          </cell>
          <cell r="Y73" t="e">
            <v>#NAME?</v>
          </cell>
          <cell r="Z73" t="e">
            <v>#NAME?</v>
          </cell>
          <cell r="AA73" t="e">
            <v>#NAME?</v>
          </cell>
          <cell r="AB73" t="e">
            <v>#NAME?</v>
          </cell>
          <cell r="AC73" t="e">
            <v>#NAME?</v>
          </cell>
          <cell r="AD73" t="e">
            <v>#NAME?</v>
          </cell>
          <cell r="AE73" t="e">
            <v>#NAME?</v>
          </cell>
          <cell r="AF73">
            <v>171.56</v>
          </cell>
          <cell r="AG73">
            <v>36.64</v>
          </cell>
          <cell r="AH73">
            <v>7.56</v>
          </cell>
          <cell r="AI73">
            <v>215.76</v>
          </cell>
          <cell r="AJ73" t="e">
            <v>#NAME?</v>
          </cell>
          <cell r="AK73" t="e">
            <v>#NAME?</v>
          </cell>
          <cell r="AL73" t="e">
            <v>#NAME?</v>
          </cell>
          <cell r="AM73" t="e">
            <v>#NAME?</v>
          </cell>
          <cell r="AN73" t="e">
            <v>#NAME?</v>
          </cell>
          <cell r="AO73" t="e">
            <v>#NAME?</v>
          </cell>
          <cell r="AP73" t="e">
            <v>#NAME?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</row>
        <row r="74">
          <cell r="A74" t="str">
            <v>Lilo of 220kv DC Ara-Pusauli at Dumraon TL Line-1</v>
          </cell>
          <cell r="B74">
            <v>20</v>
          </cell>
          <cell r="C74" t="str">
            <v>10/1</v>
          </cell>
          <cell r="D74" t="str">
            <v>DA+0</v>
          </cell>
          <cell r="E74" t="str">
            <v>WET</v>
          </cell>
          <cell r="F74" t="str">
            <v>Bhavesh</v>
          </cell>
          <cell r="G74">
            <v>43548</v>
          </cell>
          <cell r="H74">
            <v>43576</v>
          </cell>
          <cell r="I74">
            <v>0</v>
          </cell>
          <cell r="J74" t="str">
            <v>open</v>
          </cell>
          <cell r="K74" t="str">
            <v>closed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 t="e">
            <v>#NAME?</v>
          </cell>
          <cell r="S74" t="e">
            <v>#NAME?</v>
          </cell>
          <cell r="T74">
            <v>0</v>
          </cell>
          <cell r="U74">
            <v>0</v>
          </cell>
          <cell r="V74" t="e">
            <v>#NAME?</v>
          </cell>
          <cell r="W74" t="e">
            <v>#NAME?</v>
          </cell>
          <cell r="X74" t="e">
            <v>#NAME?</v>
          </cell>
          <cell r="Y74" t="e">
            <v>#NAME?</v>
          </cell>
          <cell r="Z74" t="e">
            <v>#NAME?</v>
          </cell>
          <cell r="AA74" t="e">
            <v>#NAME?</v>
          </cell>
          <cell r="AB74" t="e">
            <v>#NAME?</v>
          </cell>
          <cell r="AC74" t="e">
            <v>#NAME?</v>
          </cell>
          <cell r="AD74" t="e">
            <v>#NAME?</v>
          </cell>
          <cell r="AE74" t="e">
            <v>#NAME?</v>
          </cell>
          <cell r="AF74">
            <v>171.56</v>
          </cell>
          <cell r="AG74">
            <v>36.64</v>
          </cell>
          <cell r="AH74">
            <v>7.56</v>
          </cell>
          <cell r="AI74">
            <v>215.76</v>
          </cell>
          <cell r="AJ74" t="e">
            <v>#NAME?</v>
          </cell>
          <cell r="AK74" t="e">
            <v>#NAME?</v>
          </cell>
          <cell r="AL74" t="e">
            <v>#NAME?</v>
          </cell>
          <cell r="AM74" t="e">
            <v>#NAME?</v>
          </cell>
          <cell r="AN74" t="e">
            <v>#NAME?</v>
          </cell>
          <cell r="AO74" t="e">
            <v>#NAME?</v>
          </cell>
          <cell r="AP74" t="e">
            <v>#NAME?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</row>
        <row r="75">
          <cell r="A75" t="str">
            <v>132KV DC Dumraon-Buxar TL Line</v>
          </cell>
          <cell r="B75">
            <v>90</v>
          </cell>
          <cell r="C75" t="str">
            <v>19/0</v>
          </cell>
          <cell r="D75" t="str">
            <v>DS+0</v>
          </cell>
          <cell r="E75" t="str">
            <v>WET</v>
          </cell>
          <cell r="F75" t="str">
            <v>Maa Durga</v>
          </cell>
          <cell r="G75">
            <v>43524</v>
          </cell>
          <cell r="H75">
            <v>43552</v>
          </cell>
          <cell r="I75" t="str">
            <v>FDN Not Close</v>
          </cell>
          <cell r="J75">
            <v>43576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 t="e">
            <v>#NAME?</v>
          </cell>
          <cell r="S75" t="e">
            <v>#NAME?</v>
          </cell>
          <cell r="T75">
            <v>0</v>
          </cell>
          <cell r="U75">
            <v>0</v>
          </cell>
          <cell r="V75" t="e">
            <v>#NAME?</v>
          </cell>
          <cell r="W75" t="e">
            <v>#NAME?</v>
          </cell>
          <cell r="X75" t="e">
            <v>#NAME?</v>
          </cell>
          <cell r="Y75" t="e">
            <v>#NAME?</v>
          </cell>
          <cell r="Z75" t="e">
            <v>#NAME?</v>
          </cell>
          <cell r="AA75" t="e">
            <v>#NAME?</v>
          </cell>
          <cell r="AB75" t="e">
            <v>#NAME?</v>
          </cell>
          <cell r="AC75" t="e">
            <v>#NAME?</v>
          </cell>
          <cell r="AD75" t="e">
            <v>#NAME?</v>
          </cell>
          <cell r="AE75" t="e">
            <v>#NAME?</v>
          </cell>
          <cell r="AF75">
            <v>301.24</v>
          </cell>
          <cell r="AG75">
            <v>49.2</v>
          </cell>
          <cell r="AH75">
            <v>10.3</v>
          </cell>
          <cell r="AI75">
            <v>360.74</v>
          </cell>
          <cell r="AJ75" t="e">
            <v>#NAME?</v>
          </cell>
          <cell r="AK75" t="e">
            <v>#NAME?</v>
          </cell>
          <cell r="AL75" t="e">
            <v>#NAME?</v>
          </cell>
          <cell r="AM75" t="e">
            <v>#NAME?</v>
          </cell>
          <cell r="AN75" t="e">
            <v>#NAME?</v>
          </cell>
          <cell r="AO75" t="e">
            <v>#NAME?</v>
          </cell>
          <cell r="AP75" t="e">
            <v>#NAME?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</row>
        <row r="76">
          <cell r="A76" t="str">
            <v>132KV DC Dumraon-Buxar TL Line</v>
          </cell>
          <cell r="B76">
            <v>89</v>
          </cell>
          <cell r="C76" t="str">
            <v>30/1</v>
          </cell>
          <cell r="D76" t="str">
            <v>DP+0</v>
          </cell>
          <cell r="E76" t="str">
            <v>WET</v>
          </cell>
          <cell r="F76" t="str">
            <v>Md Rajik</v>
          </cell>
          <cell r="G76">
            <v>43523</v>
          </cell>
          <cell r="H76">
            <v>43551</v>
          </cell>
          <cell r="I76">
            <v>43552</v>
          </cell>
          <cell r="J76" t="str">
            <v>yes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 t="e">
            <v>#NAME?</v>
          </cell>
          <cell r="S76" t="e">
            <v>#NAME?</v>
          </cell>
          <cell r="T76">
            <v>0</v>
          </cell>
          <cell r="U76">
            <v>0</v>
          </cell>
          <cell r="V76" t="e">
            <v>#NAME?</v>
          </cell>
          <cell r="W76" t="e">
            <v>#NAME?</v>
          </cell>
          <cell r="X76" t="e">
            <v>#NAME?</v>
          </cell>
          <cell r="Y76" t="e">
            <v>#NAME?</v>
          </cell>
          <cell r="Z76" t="e">
            <v>#NAME?</v>
          </cell>
          <cell r="AA76" t="e">
            <v>#NAME?</v>
          </cell>
          <cell r="AB76" t="e">
            <v>#NAME?</v>
          </cell>
          <cell r="AC76" t="e">
            <v>#NAME?</v>
          </cell>
          <cell r="AD76" t="e">
            <v>#NAME?</v>
          </cell>
          <cell r="AE76" t="e">
            <v>#NAME?</v>
          </cell>
          <cell r="AF76">
            <v>122.56</v>
          </cell>
          <cell r="AG76">
            <v>17.68</v>
          </cell>
          <cell r="AH76">
            <v>6.51</v>
          </cell>
          <cell r="AI76">
            <v>146.75</v>
          </cell>
          <cell r="AJ76" t="e">
            <v>#NAME?</v>
          </cell>
          <cell r="AK76" t="e">
            <v>#NAME?</v>
          </cell>
          <cell r="AL76" t="e">
            <v>#NAME?</v>
          </cell>
          <cell r="AM76" t="e">
            <v>#NAME?</v>
          </cell>
          <cell r="AN76" t="e">
            <v>#NAME?</v>
          </cell>
          <cell r="AO76" t="e">
            <v>#NAME?</v>
          </cell>
          <cell r="AP76" t="e">
            <v>#NAME?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 t="str">
            <v>WET</v>
          </cell>
          <cell r="F77" t="str">
            <v>Lalan Mehta</v>
          </cell>
          <cell r="G77">
            <v>43523</v>
          </cell>
          <cell r="H77">
            <v>43551</v>
          </cell>
          <cell r="I77">
            <v>43552</v>
          </cell>
          <cell r="J77">
            <v>43551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 t="e">
            <v>#NAME?</v>
          </cell>
          <cell r="S77" t="e">
            <v>#NAME?</v>
          </cell>
          <cell r="T77">
            <v>0</v>
          </cell>
          <cell r="U77">
            <v>0</v>
          </cell>
          <cell r="V77" t="e">
            <v>#NAME?</v>
          </cell>
          <cell r="W77" t="e">
            <v>#NAME?</v>
          </cell>
          <cell r="X77" t="e">
            <v>#NAME?</v>
          </cell>
          <cell r="Y77" t="e">
            <v>#NAME?</v>
          </cell>
          <cell r="Z77" t="e">
            <v>#NAME?</v>
          </cell>
          <cell r="AA77" t="e">
            <v>#NAME?</v>
          </cell>
          <cell r="AB77" t="e">
            <v>#NAME?</v>
          </cell>
          <cell r="AC77" t="e">
            <v>#NAME?</v>
          </cell>
          <cell r="AD77" t="e">
            <v>#NAME?</v>
          </cell>
          <cell r="AE77" t="e">
            <v>#NAME?</v>
          </cell>
          <cell r="AF77">
            <v>396.56</v>
          </cell>
          <cell r="AG77">
            <v>0</v>
          </cell>
          <cell r="AH77">
            <v>8.26</v>
          </cell>
          <cell r="AI77">
            <v>404.82</v>
          </cell>
          <cell r="AJ77" t="e">
            <v>#NAME?</v>
          </cell>
          <cell r="AK77" t="e">
            <v>#NAME?</v>
          </cell>
          <cell r="AL77" t="e">
            <v>#NAME?</v>
          </cell>
          <cell r="AM77" t="e">
            <v>#NAME?</v>
          </cell>
          <cell r="AN77" t="e">
            <v>#NAME?</v>
          </cell>
          <cell r="AO77" t="e">
            <v>#NAME?</v>
          </cell>
          <cell r="AP77" t="e">
            <v>#NAME?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 t="str">
            <v>WET</v>
          </cell>
          <cell r="F78" t="str">
            <v>Lalan Mehta</v>
          </cell>
          <cell r="G78">
            <v>43585</v>
          </cell>
          <cell r="H78">
            <v>43613</v>
          </cell>
          <cell r="I78">
            <v>0</v>
          </cell>
          <cell r="J78" t="str">
            <v>yes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 t="e">
            <v>#NAME?</v>
          </cell>
          <cell r="S78" t="e">
            <v>#NAME?</v>
          </cell>
          <cell r="T78">
            <v>0</v>
          </cell>
          <cell r="U78">
            <v>0</v>
          </cell>
          <cell r="V78" t="e">
            <v>#NAME?</v>
          </cell>
          <cell r="W78" t="e">
            <v>#NAME?</v>
          </cell>
          <cell r="X78" t="e">
            <v>#NAME?</v>
          </cell>
          <cell r="Y78" t="e">
            <v>#NAME?</v>
          </cell>
          <cell r="Z78" t="e">
            <v>#NAME?</v>
          </cell>
          <cell r="AA78" t="e">
            <v>#NAME?</v>
          </cell>
          <cell r="AB78" t="e">
            <v>#NAME?</v>
          </cell>
          <cell r="AC78" t="e">
            <v>#NAME?</v>
          </cell>
          <cell r="AD78" t="e">
            <v>#NAME?</v>
          </cell>
          <cell r="AE78" t="e">
            <v>#NAME?</v>
          </cell>
          <cell r="AF78">
            <v>527.76</v>
          </cell>
          <cell r="AG78">
            <v>165.26999999999998</v>
          </cell>
          <cell r="AH78">
            <v>21.450000000000003</v>
          </cell>
          <cell r="AI78">
            <v>714.48</v>
          </cell>
          <cell r="AJ78" t="e">
            <v>#NAME?</v>
          </cell>
          <cell r="AK78" t="e">
            <v>#NAME?</v>
          </cell>
          <cell r="AL78" t="e">
            <v>#NAME?</v>
          </cell>
          <cell r="AM78" t="e">
            <v>#NAME?</v>
          </cell>
          <cell r="AN78" t="e">
            <v>#NAME?</v>
          </cell>
          <cell r="AO78" t="e">
            <v>#NAME?</v>
          </cell>
          <cell r="AP78" t="e">
            <v>#NAME?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 t="str">
            <v>WET</v>
          </cell>
          <cell r="F79" t="str">
            <v>Lalan Mehta</v>
          </cell>
          <cell r="G79">
            <v>43589</v>
          </cell>
          <cell r="H79">
            <v>43617</v>
          </cell>
          <cell r="I79">
            <v>0</v>
          </cell>
          <cell r="J79" t="str">
            <v>yes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 t="e">
            <v>#NAME?</v>
          </cell>
          <cell r="S79" t="e">
            <v>#NAME?</v>
          </cell>
          <cell r="T79">
            <v>0</v>
          </cell>
          <cell r="U79">
            <v>0</v>
          </cell>
          <cell r="V79" t="e">
            <v>#NAME?</v>
          </cell>
          <cell r="W79" t="e">
            <v>#NAME?</v>
          </cell>
          <cell r="X79" t="e">
            <v>#NAME?</v>
          </cell>
          <cell r="Y79" t="e">
            <v>#NAME?</v>
          </cell>
          <cell r="Z79" t="e">
            <v>#NAME?</v>
          </cell>
          <cell r="AA79" t="e">
            <v>#NAME?</v>
          </cell>
          <cell r="AB79" t="e">
            <v>#NAME?</v>
          </cell>
          <cell r="AC79" t="e">
            <v>#NAME?</v>
          </cell>
          <cell r="AD79" t="e">
            <v>#NAME?</v>
          </cell>
          <cell r="AE79" t="e">
            <v>#NAME?</v>
          </cell>
          <cell r="AF79">
            <v>527.76</v>
          </cell>
          <cell r="AG79">
            <v>165.26999999999998</v>
          </cell>
          <cell r="AH79">
            <v>21.450000000000003</v>
          </cell>
          <cell r="AI79">
            <v>714.48</v>
          </cell>
          <cell r="AJ79" t="e">
            <v>#NAME?</v>
          </cell>
          <cell r="AK79" t="e">
            <v>#NAME?</v>
          </cell>
          <cell r="AL79" t="e">
            <v>#NAME?</v>
          </cell>
          <cell r="AM79" t="e">
            <v>#NAME?</v>
          </cell>
          <cell r="AN79" t="e">
            <v>#NAME?</v>
          </cell>
          <cell r="AO79" t="e">
            <v>#NAME?</v>
          </cell>
          <cell r="AP79" t="e">
            <v>#NAME?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0">
          <cell r="A80" t="str">
            <v>220KV DC Naubatpur-BhusaulaTL Line</v>
          </cell>
          <cell r="B80">
            <v>34</v>
          </cell>
          <cell r="C80" t="str">
            <v>6/3</v>
          </cell>
          <cell r="D80" t="str">
            <v>DA+0</v>
          </cell>
          <cell r="E80" t="str">
            <v>WET</v>
          </cell>
          <cell r="F80" t="str">
            <v>Sunil Kumar</v>
          </cell>
          <cell r="G80">
            <v>43522</v>
          </cell>
          <cell r="H80">
            <v>43550</v>
          </cell>
          <cell r="I80">
            <v>43540</v>
          </cell>
          <cell r="J80">
            <v>43523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 t="e">
            <v>#NAME?</v>
          </cell>
          <cell r="S80" t="e">
            <v>#NAME?</v>
          </cell>
          <cell r="T80">
            <v>0</v>
          </cell>
          <cell r="U80">
            <v>0</v>
          </cell>
          <cell r="V80" t="e">
            <v>#NAME?</v>
          </cell>
          <cell r="W80" t="e">
            <v>#NAME?</v>
          </cell>
          <cell r="X80" t="e">
            <v>#NAME?</v>
          </cell>
          <cell r="Y80" t="e">
            <v>#NAME?</v>
          </cell>
          <cell r="Z80" t="e">
            <v>#NAME?</v>
          </cell>
          <cell r="AA80" t="e">
            <v>#NAME?</v>
          </cell>
          <cell r="AB80" t="e">
            <v>#NAME?</v>
          </cell>
          <cell r="AC80" t="e">
            <v>#NAME?</v>
          </cell>
          <cell r="AD80" t="e">
            <v>#NAME?</v>
          </cell>
          <cell r="AE80" t="e">
            <v>#NAME?</v>
          </cell>
          <cell r="AF80">
            <v>171.56</v>
          </cell>
          <cell r="AG80">
            <v>36.64</v>
          </cell>
          <cell r="AH80">
            <v>7.56</v>
          </cell>
          <cell r="AI80">
            <v>215.76</v>
          </cell>
          <cell r="AJ80" t="e">
            <v>#NAME?</v>
          </cell>
          <cell r="AK80" t="e">
            <v>#NAME?</v>
          </cell>
          <cell r="AL80" t="e">
            <v>#NAME?</v>
          </cell>
          <cell r="AM80" t="e">
            <v>#NAME?</v>
          </cell>
          <cell r="AN80" t="e">
            <v>#NAME?</v>
          </cell>
          <cell r="AO80" t="e">
            <v>#NAME?</v>
          </cell>
          <cell r="AP80" t="e">
            <v>#NAME?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</row>
        <row r="81">
          <cell r="A81" t="str">
            <v>132KV DC Dumraon-Dumraon TL Line</v>
          </cell>
          <cell r="B81">
            <v>48</v>
          </cell>
          <cell r="C81" t="str">
            <v>14/1</v>
          </cell>
          <cell r="D81" t="str">
            <v>DA+0</v>
          </cell>
          <cell r="E81" t="str">
            <v>WET</v>
          </cell>
          <cell r="F81" t="str">
            <v>Shree Gange</v>
          </cell>
          <cell r="G81">
            <v>43541</v>
          </cell>
          <cell r="H81">
            <v>43569</v>
          </cell>
          <cell r="I81">
            <v>43614</v>
          </cell>
          <cell r="J81">
            <v>43547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 t="e">
            <v>#NAME?</v>
          </cell>
          <cell r="S81" t="e">
            <v>#NAME?</v>
          </cell>
          <cell r="T81">
            <v>0</v>
          </cell>
          <cell r="U81">
            <v>0</v>
          </cell>
          <cell r="V81" t="e">
            <v>#NAME?</v>
          </cell>
          <cell r="W81" t="e">
            <v>#NAME?</v>
          </cell>
          <cell r="X81" t="e">
            <v>#NAME?</v>
          </cell>
          <cell r="Y81" t="e">
            <v>#NAME?</v>
          </cell>
          <cell r="Z81" t="e">
            <v>#NAME?</v>
          </cell>
          <cell r="AA81" t="e">
            <v>#NAME?</v>
          </cell>
          <cell r="AB81" t="e">
            <v>#NAME?</v>
          </cell>
          <cell r="AC81" t="e">
            <v>#NAME?</v>
          </cell>
          <cell r="AD81" t="e">
            <v>#NAME?</v>
          </cell>
          <cell r="AE81" t="e">
            <v>#NAME?</v>
          </cell>
          <cell r="AF81">
            <v>171.56</v>
          </cell>
          <cell r="AG81">
            <v>36.64</v>
          </cell>
          <cell r="AH81">
            <v>7.56</v>
          </cell>
          <cell r="AI81">
            <v>215.76</v>
          </cell>
          <cell r="AJ81" t="e">
            <v>#NAME?</v>
          </cell>
          <cell r="AK81" t="e">
            <v>#NAME?</v>
          </cell>
          <cell r="AL81" t="e">
            <v>#NAME?</v>
          </cell>
          <cell r="AM81" t="e">
            <v>#NAME?</v>
          </cell>
          <cell r="AN81" t="e">
            <v>#NAME?</v>
          </cell>
          <cell r="AO81" t="e">
            <v>#NAME?</v>
          </cell>
          <cell r="AP81" t="e">
            <v>#NAME?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</row>
        <row r="82">
          <cell r="A82" t="str">
            <v>132KV DC Dumraon-Buxar TL Line</v>
          </cell>
          <cell r="B82">
            <v>86</v>
          </cell>
          <cell r="C82" t="str">
            <v>29/1</v>
          </cell>
          <cell r="D82" t="str">
            <v>DP+6</v>
          </cell>
          <cell r="E82" t="str">
            <v>WET</v>
          </cell>
          <cell r="F82" t="str">
            <v>Iftekhar</v>
          </cell>
          <cell r="G82">
            <v>43522</v>
          </cell>
          <cell r="H82">
            <v>43550</v>
          </cell>
          <cell r="I82" t="str">
            <v>yes</v>
          </cell>
          <cell r="J82">
            <v>43523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 t="e">
            <v>#NAME?</v>
          </cell>
          <cell r="S82" t="e">
            <v>#NAME?</v>
          </cell>
          <cell r="T82">
            <v>0</v>
          </cell>
          <cell r="U82">
            <v>0</v>
          </cell>
          <cell r="V82" t="e">
            <v>#NAME?</v>
          </cell>
          <cell r="W82" t="e">
            <v>#NAME?</v>
          </cell>
          <cell r="X82" t="e">
            <v>#NAME?</v>
          </cell>
          <cell r="Y82" t="e">
            <v>#NAME?</v>
          </cell>
          <cell r="Z82" t="e">
            <v>#NAME?</v>
          </cell>
          <cell r="AA82" t="e">
            <v>#NAME?</v>
          </cell>
          <cell r="AB82" t="e">
            <v>#NAME?</v>
          </cell>
          <cell r="AC82" t="e">
            <v>#NAME?</v>
          </cell>
          <cell r="AD82" t="e">
            <v>#NAME?</v>
          </cell>
          <cell r="AE82" t="e">
            <v>#NAME?</v>
          </cell>
          <cell r="AF82">
            <v>122.56</v>
          </cell>
          <cell r="AG82">
            <v>17.68</v>
          </cell>
          <cell r="AH82">
            <v>6.51</v>
          </cell>
          <cell r="AI82">
            <v>146.75</v>
          </cell>
          <cell r="AJ82" t="e">
            <v>#NAME?</v>
          </cell>
          <cell r="AK82" t="e">
            <v>#NAME?</v>
          </cell>
          <cell r="AL82" t="e">
            <v>#NAME?</v>
          </cell>
          <cell r="AM82" t="e">
            <v>#NAME?</v>
          </cell>
          <cell r="AN82" t="e">
            <v>#NAME?</v>
          </cell>
          <cell r="AO82" t="e">
            <v>#NAME?</v>
          </cell>
          <cell r="AP82" t="e">
            <v>#NAME?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</row>
        <row r="83">
          <cell r="A83" t="str">
            <v>132KV DC Dumraon-Buxar TL Line</v>
          </cell>
          <cell r="B83">
            <v>87</v>
          </cell>
          <cell r="C83" t="str">
            <v>7/1</v>
          </cell>
          <cell r="D83" t="str">
            <v>DP+0</v>
          </cell>
          <cell r="E83" t="str">
            <v>WET</v>
          </cell>
          <cell r="F83" t="str">
            <v>Shree Gange</v>
          </cell>
          <cell r="G83">
            <v>43522</v>
          </cell>
          <cell r="H83">
            <v>43550</v>
          </cell>
          <cell r="I83">
            <v>43552</v>
          </cell>
          <cell r="J83" t="str">
            <v>YES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 t="e">
            <v>#NAME?</v>
          </cell>
          <cell r="S83" t="e">
            <v>#NAME?</v>
          </cell>
          <cell r="T83">
            <v>0</v>
          </cell>
          <cell r="U83">
            <v>0</v>
          </cell>
          <cell r="V83" t="e">
            <v>#NAME?</v>
          </cell>
          <cell r="W83" t="e">
            <v>#NAME?</v>
          </cell>
          <cell r="X83" t="e">
            <v>#NAME?</v>
          </cell>
          <cell r="Y83" t="e">
            <v>#NAME?</v>
          </cell>
          <cell r="Z83" t="e">
            <v>#NAME?</v>
          </cell>
          <cell r="AA83" t="e">
            <v>#NAME?</v>
          </cell>
          <cell r="AB83" t="e">
            <v>#NAME?</v>
          </cell>
          <cell r="AC83" t="e">
            <v>#NAME?</v>
          </cell>
          <cell r="AD83" t="e">
            <v>#NAME?</v>
          </cell>
          <cell r="AE83" t="e">
            <v>#NAME?</v>
          </cell>
          <cell r="AF83">
            <v>122.56</v>
          </cell>
          <cell r="AG83">
            <v>17.68</v>
          </cell>
          <cell r="AH83">
            <v>6.51</v>
          </cell>
          <cell r="AI83">
            <v>146.75</v>
          </cell>
          <cell r="AJ83" t="e">
            <v>#NAME?</v>
          </cell>
          <cell r="AK83" t="e">
            <v>#NAME?</v>
          </cell>
          <cell r="AL83" t="e">
            <v>#NAME?</v>
          </cell>
          <cell r="AM83" t="e">
            <v>#NAME?</v>
          </cell>
          <cell r="AN83" t="e">
            <v>#NAME?</v>
          </cell>
          <cell r="AO83" t="e">
            <v>#NAME?</v>
          </cell>
          <cell r="AP83" t="e">
            <v>#NAME?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</row>
        <row r="84">
          <cell r="A84" t="str">
            <v>132KV DC Dumraon-Buxar TL Line</v>
          </cell>
          <cell r="B84">
            <v>88</v>
          </cell>
          <cell r="C84" t="str">
            <v>25/0</v>
          </cell>
          <cell r="D84" t="str">
            <v>DS+0</v>
          </cell>
          <cell r="E84" t="str">
            <v>WET</v>
          </cell>
          <cell r="F84" t="str">
            <v>Pralhad Construction</v>
          </cell>
          <cell r="G84">
            <v>43522</v>
          </cell>
          <cell r="H84">
            <v>43550</v>
          </cell>
          <cell r="I84" t="str">
            <v>FDN Not Close</v>
          </cell>
          <cell r="J84">
            <v>43582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 t="e">
            <v>#NAME?</v>
          </cell>
          <cell r="S84" t="e">
            <v>#NAME?</v>
          </cell>
          <cell r="T84">
            <v>0</v>
          </cell>
          <cell r="U84">
            <v>0</v>
          </cell>
          <cell r="V84" t="e">
            <v>#NAME?</v>
          </cell>
          <cell r="W84" t="e">
            <v>#NAME?</v>
          </cell>
          <cell r="X84" t="e">
            <v>#NAME?</v>
          </cell>
          <cell r="Y84" t="e">
            <v>#NAME?</v>
          </cell>
          <cell r="Z84" t="e">
            <v>#NAME?</v>
          </cell>
          <cell r="AA84" t="e">
            <v>#NAME?</v>
          </cell>
          <cell r="AB84" t="e">
            <v>#NAME?</v>
          </cell>
          <cell r="AC84" t="e">
            <v>#NAME?</v>
          </cell>
          <cell r="AD84" t="e">
            <v>#NAME?</v>
          </cell>
          <cell r="AE84" t="e">
            <v>#NAME?</v>
          </cell>
          <cell r="AF84">
            <v>301.24</v>
          </cell>
          <cell r="AG84">
            <v>49.2</v>
          </cell>
          <cell r="AH84">
            <v>10.3</v>
          </cell>
          <cell r="AI84">
            <v>360.74</v>
          </cell>
          <cell r="AJ84" t="e">
            <v>#NAME?</v>
          </cell>
          <cell r="AK84" t="e">
            <v>#NAME?</v>
          </cell>
          <cell r="AL84" t="e">
            <v>#NAME?</v>
          </cell>
          <cell r="AM84" t="e">
            <v>#NAME?</v>
          </cell>
          <cell r="AN84" t="e">
            <v>#NAME?</v>
          </cell>
          <cell r="AO84" t="e">
            <v>#NAME?</v>
          </cell>
          <cell r="AP84" t="e">
            <v>#NAME?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</row>
        <row r="85">
          <cell r="A85" t="str">
            <v>Lilo of 220kv DC Ara-Pusauli at Dumraon TL Line-1</v>
          </cell>
          <cell r="B85">
            <v>19</v>
          </cell>
          <cell r="C85" t="str">
            <v>9/4</v>
          </cell>
          <cell r="D85" t="str">
            <v>DA+0</v>
          </cell>
          <cell r="E85" t="str">
            <v>WET</v>
          </cell>
          <cell r="F85" t="str">
            <v>Akhilesh Kumar</v>
          </cell>
          <cell r="G85">
            <v>43547</v>
          </cell>
          <cell r="H85">
            <v>43575</v>
          </cell>
          <cell r="I85">
            <v>0</v>
          </cell>
          <cell r="J85">
            <v>43552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 t="e">
            <v>#NAME?</v>
          </cell>
          <cell r="S85" t="e">
            <v>#NAME?</v>
          </cell>
          <cell r="T85">
            <v>0</v>
          </cell>
          <cell r="U85">
            <v>0</v>
          </cell>
          <cell r="V85" t="e">
            <v>#NAME?</v>
          </cell>
          <cell r="W85" t="e">
            <v>#NAME?</v>
          </cell>
          <cell r="X85" t="e">
            <v>#NAME?</v>
          </cell>
          <cell r="Y85" t="e">
            <v>#NAME?</v>
          </cell>
          <cell r="Z85" t="e">
            <v>#NAME?</v>
          </cell>
          <cell r="AA85" t="e">
            <v>#NAME?</v>
          </cell>
          <cell r="AB85" t="e">
            <v>#NAME?</v>
          </cell>
          <cell r="AC85" t="e">
            <v>#NAME?</v>
          </cell>
          <cell r="AD85" t="e">
            <v>#NAME?</v>
          </cell>
          <cell r="AE85" t="e">
            <v>#NAME?</v>
          </cell>
          <cell r="AF85">
            <v>171.56</v>
          </cell>
          <cell r="AG85">
            <v>36.64</v>
          </cell>
          <cell r="AH85">
            <v>7.56</v>
          </cell>
          <cell r="AI85">
            <v>215.76</v>
          </cell>
          <cell r="AJ85" t="e">
            <v>#NAME?</v>
          </cell>
          <cell r="AK85" t="e">
            <v>#NAME?</v>
          </cell>
          <cell r="AL85" t="e">
            <v>#NAME?</v>
          </cell>
          <cell r="AM85" t="e">
            <v>#NAME?</v>
          </cell>
          <cell r="AN85" t="e">
            <v>#NAME?</v>
          </cell>
          <cell r="AO85" t="e">
            <v>#NAME?</v>
          </cell>
          <cell r="AP85" t="e">
            <v>#NAME?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</row>
        <row r="86">
          <cell r="A86" t="str">
            <v>132KV DC Dumraon-Dumraon TL Line</v>
          </cell>
          <cell r="B86">
            <v>45</v>
          </cell>
          <cell r="C86" t="str">
            <v>10/1</v>
          </cell>
          <cell r="D86" t="str">
            <v>DA+6</v>
          </cell>
          <cell r="E86" t="str">
            <v>WET</v>
          </cell>
          <cell r="F86" t="str">
            <v>Chandan Yadav</v>
          </cell>
          <cell r="G86">
            <v>43538</v>
          </cell>
          <cell r="H86">
            <v>43566</v>
          </cell>
          <cell r="I86">
            <v>43614</v>
          </cell>
          <cell r="J86">
            <v>43540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 t="e">
            <v>#NAME?</v>
          </cell>
          <cell r="S86" t="e">
            <v>#NAME?</v>
          </cell>
          <cell r="T86">
            <v>0</v>
          </cell>
          <cell r="U86">
            <v>0</v>
          </cell>
          <cell r="V86" t="e">
            <v>#NAME?</v>
          </cell>
          <cell r="W86" t="e">
            <v>#NAME?</v>
          </cell>
          <cell r="X86" t="e">
            <v>#NAME?</v>
          </cell>
          <cell r="Y86" t="e">
            <v>#NAME?</v>
          </cell>
          <cell r="Z86" t="e">
            <v>#NAME?</v>
          </cell>
          <cell r="AA86" t="e">
            <v>#NAME?</v>
          </cell>
          <cell r="AB86" t="e">
            <v>#NAME?</v>
          </cell>
          <cell r="AC86" t="e">
            <v>#NAME?</v>
          </cell>
          <cell r="AD86" t="e">
            <v>#NAME?</v>
          </cell>
          <cell r="AE86" t="e">
            <v>#NAME?</v>
          </cell>
          <cell r="AF86">
            <v>171.56</v>
          </cell>
          <cell r="AG86">
            <v>36.64</v>
          </cell>
          <cell r="AH86">
            <v>7.56</v>
          </cell>
          <cell r="AI86">
            <v>215.76</v>
          </cell>
          <cell r="AJ86" t="e">
            <v>#NAME?</v>
          </cell>
          <cell r="AK86" t="e">
            <v>#NAME?</v>
          </cell>
          <cell r="AL86" t="e">
            <v>#NAME?</v>
          </cell>
          <cell r="AM86" t="e">
            <v>#NAME?</v>
          </cell>
          <cell r="AN86" t="e">
            <v>#NAME?</v>
          </cell>
          <cell r="AO86" t="e">
            <v>#NAME?</v>
          </cell>
          <cell r="AP86" t="e">
            <v>#NAME?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</row>
        <row r="87">
          <cell r="A87" t="str">
            <v>132KV DC Dumraon-Dumraon TL Line</v>
          </cell>
          <cell r="B87">
            <v>46</v>
          </cell>
          <cell r="C87" t="str">
            <v>14/2</v>
          </cell>
          <cell r="D87" t="str">
            <v>DA+0</v>
          </cell>
          <cell r="E87" t="str">
            <v>WET</v>
          </cell>
          <cell r="F87" t="str">
            <v>Shree Gange</v>
          </cell>
          <cell r="G87">
            <v>43538</v>
          </cell>
          <cell r="H87">
            <v>43566</v>
          </cell>
          <cell r="I87">
            <v>43614</v>
          </cell>
          <cell r="J87">
            <v>43540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 t="e">
            <v>#NAME?</v>
          </cell>
          <cell r="S87" t="e">
            <v>#NAME?</v>
          </cell>
          <cell r="T87">
            <v>0</v>
          </cell>
          <cell r="U87">
            <v>0</v>
          </cell>
          <cell r="V87" t="e">
            <v>#NAME?</v>
          </cell>
          <cell r="W87" t="e">
            <v>#NAME?</v>
          </cell>
          <cell r="X87" t="e">
            <v>#NAME?</v>
          </cell>
          <cell r="Y87" t="e">
            <v>#NAME?</v>
          </cell>
          <cell r="Z87" t="e">
            <v>#NAME?</v>
          </cell>
          <cell r="AA87" t="e">
            <v>#NAME?</v>
          </cell>
          <cell r="AB87" t="e">
            <v>#NAME?</v>
          </cell>
          <cell r="AC87" t="e">
            <v>#NAME?</v>
          </cell>
          <cell r="AD87" t="e">
            <v>#NAME?</v>
          </cell>
          <cell r="AE87" t="e">
            <v>#NAME?</v>
          </cell>
          <cell r="AF87">
            <v>171.56</v>
          </cell>
          <cell r="AG87">
            <v>36.64</v>
          </cell>
          <cell r="AH87">
            <v>7.56</v>
          </cell>
          <cell r="AI87">
            <v>215.76</v>
          </cell>
          <cell r="AJ87" t="e">
            <v>#NAME?</v>
          </cell>
          <cell r="AK87" t="e">
            <v>#NAME?</v>
          </cell>
          <cell r="AL87" t="e">
            <v>#NAME?</v>
          </cell>
          <cell r="AM87" t="e">
            <v>#NAME?</v>
          </cell>
          <cell r="AN87" t="e">
            <v>#NAME?</v>
          </cell>
          <cell r="AO87" t="e">
            <v>#NAME?</v>
          </cell>
          <cell r="AP87" t="e">
            <v>#NAME?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</row>
        <row r="88">
          <cell r="A88" t="str">
            <v>132KV DC Dumraon-Buxar TL Line</v>
          </cell>
          <cell r="B88">
            <v>84</v>
          </cell>
          <cell r="C88" t="str">
            <v>18/0</v>
          </cell>
          <cell r="D88" t="str">
            <v>DR+6</v>
          </cell>
          <cell r="E88" t="str">
            <v>WET</v>
          </cell>
          <cell r="F88" t="str">
            <v>Maa Durga</v>
          </cell>
          <cell r="G88">
            <v>43521</v>
          </cell>
          <cell r="H88">
            <v>43549</v>
          </cell>
          <cell r="I88" t="str">
            <v>FDN Not Close</v>
          </cell>
          <cell r="J88">
            <v>43576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 t="e">
            <v>#NAME?</v>
          </cell>
          <cell r="S88" t="e">
            <v>#NAME?</v>
          </cell>
          <cell r="T88">
            <v>0</v>
          </cell>
          <cell r="U88">
            <v>0</v>
          </cell>
          <cell r="V88" t="e">
            <v>#NAME?</v>
          </cell>
          <cell r="W88" t="e">
            <v>#NAME?</v>
          </cell>
          <cell r="X88" t="e">
            <v>#NAME?</v>
          </cell>
          <cell r="Y88" t="e">
            <v>#NAME?</v>
          </cell>
          <cell r="Z88" t="e">
            <v>#NAME?</v>
          </cell>
          <cell r="AA88" t="e">
            <v>#NAME?</v>
          </cell>
          <cell r="AB88" t="e">
            <v>#NAME?</v>
          </cell>
          <cell r="AC88" t="e">
            <v>#NAME?</v>
          </cell>
          <cell r="AD88" t="e">
            <v>#NAME?</v>
          </cell>
          <cell r="AE88" t="e">
            <v>#NAME?</v>
          </cell>
          <cell r="AF88">
            <v>249.32</v>
          </cell>
          <cell r="AG88">
            <v>32.799999999999997</v>
          </cell>
          <cell r="AH88">
            <v>8</v>
          </cell>
          <cell r="AI88">
            <v>290.12</v>
          </cell>
          <cell r="AJ88" t="e">
            <v>#NAME?</v>
          </cell>
          <cell r="AK88" t="e">
            <v>#NAME?</v>
          </cell>
          <cell r="AL88" t="e">
            <v>#NAME?</v>
          </cell>
          <cell r="AM88" t="e">
            <v>#NAME?</v>
          </cell>
          <cell r="AN88" t="e">
            <v>#NAME?</v>
          </cell>
          <cell r="AO88" t="e">
            <v>#NAME?</v>
          </cell>
          <cell r="AP88" t="e">
            <v>#NAME?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</row>
        <row r="89">
          <cell r="A89" t="str">
            <v>132KV DC Dumraon-Buxar TL Line</v>
          </cell>
          <cell r="B89">
            <v>85</v>
          </cell>
          <cell r="C89" t="str">
            <v>35/0</v>
          </cell>
          <cell r="D89" t="str">
            <v>DS+0</v>
          </cell>
          <cell r="E89" t="str">
            <v>WET</v>
          </cell>
          <cell r="F89" t="str">
            <v>Md Rajik</v>
          </cell>
          <cell r="G89">
            <v>43521</v>
          </cell>
          <cell r="H89">
            <v>43549</v>
          </cell>
          <cell r="I89" t="str">
            <v>YES</v>
          </cell>
          <cell r="J89">
            <v>43523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 t="e">
            <v>#NAME?</v>
          </cell>
          <cell r="S89" t="e">
            <v>#NAME?</v>
          </cell>
          <cell r="T89">
            <v>0</v>
          </cell>
          <cell r="U89">
            <v>0</v>
          </cell>
          <cell r="V89" t="e">
            <v>#NAME?</v>
          </cell>
          <cell r="W89" t="e">
            <v>#NAME?</v>
          </cell>
          <cell r="X89" t="e">
            <v>#NAME?</v>
          </cell>
          <cell r="Y89" t="e">
            <v>#NAME?</v>
          </cell>
          <cell r="Z89" t="e">
            <v>#NAME?</v>
          </cell>
          <cell r="AA89" t="e">
            <v>#NAME?</v>
          </cell>
          <cell r="AB89" t="e">
            <v>#NAME?</v>
          </cell>
          <cell r="AC89" t="e">
            <v>#NAME?</v>
          </cell>
          <cell r="AD89" t="e">
            <v>#NAME?</v>
          </cell>
          <cell r="AE89" t="e">
            <v>#NAME?</v>
          </cell>
          <cell r="AF89">
            <v>301.24</v>
          </cell>
          <cell r="AG89">
            <v>49.2</v>
          </cell>
          <cell r="AH89">
            <v>10.3</v>
          </cell>
          <cell r="AI89">
            <v>360.74</v>
          </cell>
          <cell r="AJ89" t="e">
            <v>#NAME?</v>
          </cell>
          <cell r="AK89" t="e">
            <v>#NAME?</v>
          </cell>
          <cell r="AL89" t="e">
            <v>#NAME?</v>
          </cell>
          <cell r="AM89" t="e">
            <v>#NAME?</v>
          </cell>
          <cell r="AN89" t="e">
            <v>#NAME?</v>
          </cell>
          <cell r="AO89" t="e">
            <v>#NAME?</v>
          </cell>
          <cell r="AP89" t="e">
            <v>#NAME?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</row>
        <row r="90">
          <cell r="A90" t="str">
            <v>220KV DC Naubatpur-BhusaulaTL Line</v>
          </cell>
          <cell r="B90">
            <v>32</v>
          </cell>
          <cell r="C90" t="str">
            <v>6/2</v>
          </cell>
          <cell r="D90" t="str">
            <v>DA+0</v>
          </cell>
          <cell r="E90" t="str">
            <v>WET</v>
          </cell>
          <cell r="F90" t="str">
            <v>Sunil Kumar</v>
          </cell>
          <cell r="G90">
            <v>43520</v>
          </cell>
          <cell r="H90">
            <v>43548</v>
          </cell>
          <cell r="I90">
            <v>43540</v>
          </cell>
          <cell r="J90">
            <v>43523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 t="e">
            <v>#NAME?</v>
          </cell>
          <cell r="S90" t="e">
            <v>#NAME?</v>
          </cell>
          <cell r="T90">
            <v>0</v>
          </cell>
          <cell r="U90">
            <v>0</v>
          </cell>
          <cell r="V90" t="e">
            <v>#NAME?</v>
          </cell>
          <cell r="W90" t="e">
            <v>#NAME?</v>
          </cell>
          <cell r="X90" t="e">
            <v>#NAME?</v>
          </cell>
          <cell r="Y90" t="e">
            <v>#NAME?</v>
          </cell>
          <cell r="Z90" t="e">
            <v>#NAME?</v>
          </cell>
          <cell r="AA90" t="e">
            <v>#NAME?</v>
          </cell>
          <cell r="AB90" t="e">
            <v>#NAME?</v>
          </cell>
          <cell r="AC90" t="e">
            <v>#NAME?</v>
          </cell>
          <cell r="AD90" t="e">
            <v>#NAME?</v>
          </cell>
          <cell r="AE90" t="e">
            <v>#NAME?</v>
          </cell>
          <cell r="AF90">
            <v>171.56</v>
          </cell>
          <cell r="AG90">
            <v>36.64</v>
          </cell>
          <cell r="AH90">
            <v>7.56</v>
          </cell>
          <cell r="AI90">
            <v>215.76</v>
          </cell>
          <cell r="AJ90" t="e">
            <v>#NAME?</v>
          </cell>
          <cell r="AK90" t="e">
            <v>#NAME?</v>
          </cell>
          <cell r="AL90" t="e">
            <v>#NAME?</v>
          </cell>
          <cell r="AM90" t="e">
            <v>#NAME?</v>
          </cell>
          <cell r="AN90" t="e">
            <v>#NAME?</v>
          </cell>
          <cell r="AO90" t="e">
            <v>#NAME?</v>
          </cell>
          <cell r="AP90" t="e">
            <v>#NAME?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</row>
        <row r="91">
          <cell r="A91" t="str">
            <v>220KV DC Naubatpur-BhusaulaTL Line</v>
          </cell>
          <cell r="B91">
            <v>33</v>
          </cell>
          <cell r="C91" t="str">
            <v>16/1</v>
          </cell>
          <cell r="D91" t="str">
            <v>DA+6</v>
          </cell>
          <cell r="E91" t="str">
            <v>WET</v>
          </cell>
          <cell r="F91" t="str">
            <v>Veena Construction</v>
          </cell>
          <cell r="G91">
            <v>43520</v>
          </cell>
          <cell r="H91">
            <v>43548</v>
          </cell>
          <cell r="I91">
            <v>43552</v>
          </cell>
          <cell r="J91" t="str">
            <v>YES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 t="e">
            <v>#NAME?</v>
          </cell>
          <cell r="S91" t="e">
            <v>#NAME?</v>
          </cell>
          <cell r="T91">
            <v>0</v>
          </cell>
          <cell r="U91">
            <v>0</v>
          </cell>
          <cell r="V91" t="e">
            <v>#NAME?</v>
          </cell>
          <cell r="W91" t="e">
            <v>#NAME?</v>
          </cell>
          <cell r="X91" t="e">
            <v>#NAME?</v>
          </cell>
          <cell r="Y91" t="e">
            <v>#NAME?</v>
          </cell>
          <cell r="Z91" t="e">
            <v>#NAME?</v>
          </cell>
          <cell r="AA91" t="e">
            <v>#NAME?</v>
          </cell>
          <cell r="AB91" t="e">
            <v>#NAME?</v>
          </cell>
          <cell r="AC91" t="e">
            <v>#NAME?</v>
          </cell>
          <cell r="AD91" t="e">
            <v>#NAME?</v>
          </cell>
          <cell r="AE91" t="e">
            <v>#NAME?</v>
          </cell>
          <cell r="AF91">
            <v>171.56</v>
          </cell>
          <cell r="AG91">
            <v>36.64</v>
          </cell>
          <cell r="AH91">
            <v>7.56</v>
          </cell>
          <cell r="AI91">
            <v>215.76</v>
          </cell>
          <cell r="AJ91" t="e">
            <v>#NAME?</v>
          </cell>
          <cell r="AK91" t="e">
            <v>#NAME?</v>
          </cell>
          <cell r="AL91" t="e">
            <v>#NAME?</v>
          </cell>
          <cell r="AM91" t="e">
            <v>#NAME?</v>
          </cell>
          <cell r="AN91" t="e">
            <v>#NAME?</v>
          </cell>
          <cell r="AO91" t="e">
            <v>#NAME?</v>
          </cell>
          <cell r="AP91" t="e">
            <v>#NAME?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</row>
        <row r="92">
          <cell r="A92" t="str">
            <v>220KV DC Naubatpur-BhusaulaTL Line</v>
          </cell>
          <cell r="B92">
            <v>29</v>
          </cell>
          <cell r="C92" t="str">
            <v>6/0</v>
          </cell>
          <cell r="D92" t="str">
            <v>DD+6</v>
          </cell>
          <cell r="E92" t="str">
            <v>WET</v>
          </cell>
          <cell r="F92" t="str">
            <v>Lalan Mehta</v>
          </cell>
          <cell r="G92">
            <v>43518</v>
          </cell>
          <cell r="H92">
            <v>43546</v>
          </cell>
          <cell r="I92">
            <v>43552</v>
          </cell>
          <cell r="J92" t="str">
            <v>YES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 t="e">
            <v>#NAME?</v>
          </cell>
          <cell r="S92" t="e">
            <v>#NAME?</v>
          </cell>
          <cell r="T92">
            <v>0</v>
          </cell>
          <cell r="U92">
            <v>0</v>
          </cell>
          <cell r="V92" t="e">
            <v>#NAME?</v>
          </cell>
          <cell r="W92" t="e">
            <v>#NAME?</v>
          </cell>
          <cell r="X92" t="e">
            <v>#NAME?</v>
          </cell>
          <cell r="Y92" t="e">
            <v>#NAME?</v>
          </cell>
          <cell r="Z92" t="e">
            <v>#NAME?</v>
          </cell>
          <cell r="AA92" t="e">
            <v>#NAME?</v>
          </cell>
          <cell r="AB92" t="e">
            <v>#NAME?</v>
          </cell>
          <cell r="AC92" t="e">
            <v>#NAME?</v>
          </cell>
          <cell r="AD92" t="e">
            <v>#NAME?</v>
          </cell>
          <cell r="AE92" t="e">
            <v>#NAME?</v>
          </cell>
          <cell r="AF92">
            <v>396.56</v>
          </cell>
          <cell r="AG92">
            <v>0</v>
          </cell>
          <cell r="AH92">
            <v>8.26</v>
          </cell>
          <cell r="AI92">
            <v>404.82</v>
          </cell>
          <cell r="AJ92" t="e">
            <v>#NAME?</v>
          </cell>
          <cell r="AK92" t="e">
            <v>#NAME?</v>
          </cell>
          <cell r="AL92" t="e">
            <v>#NAME?</v>
          </cell>
          <cell r="AM92" t="e">
            <v>#NAME?</v>
          </cell>
          <cell r="AN92" t="e">
            <v>#NAME?</v>
          </cell>
          <cell r="AO92" t="e">
            <v>#NAME?</v>
          </cell>
          <cell r="AP92" t="e">
            <v>#NAME?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</row>
        <row r="93">
          <cell r="A93" t="str">
            <v>132KV DC Dumraon-Dumraon TL Line</v>
          </cell>
          <cell r="B93">
            <v>44</v>
          </cell>
          <cell r="C93" t="str">
            <v>7/1</v>
          </cell>
          <cell r="D93" t="str">
            <v>DA+0</v>
          </cell>
          <cell r="E93" t="str">
            <v>WET</v>
          </cell>
          <cell r="F93" t="str">
            <v>Kanchan Singh</v>
          </cell>
          <cell r="G93">
            <v>43536</v>
          </cell>
          <cell r="H93">
            <v>43564</v>
          </cell>
          <cell r="I93">
            <v>0</v>
          </cell>
          <cell r="J93" t="str">
            <v>YES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 t="e">
            <v>#NAME?</v>
          </cell>
          <cell r="S93" t="e">
            <v>#NAME?</v>
          </cell>
          <cell r="T93">
            <v>0</v>
          </cell>
          <cell r="U93">
            <v>0</v>
          </cell>
          <cell r="V93" t="e">
            <v>#NAME?</v>
          </cell>
          <cell r="W93" t="e">
            <v>#NAME?</v>
          </cell>
          <cell r="X93" t="e">
            <v>#NAME?</v>
          </cell>
          <cell r="Y93" t="e">
            <v>#NAME?</v>
          </cell>
          <cell r="Z93" t="e">
            <v>#NAME?</v>
          </cell>
          <cell r="AA93" t="e">
            <v>#NAME?</v>
          </cell>
          <cell r="AB93" t="e">
            <v>#NAME?</v>
          </cell>
          <cell r="AC93" t="e">
            <v>#NAME?</v>
          </cell>
          <cell r="AD93" t="e">
            <v>#NAME?</v>
          </cell>
          <cell r="AE93" t="e">
            <v>#NAME?</v>
          </cell>
          <cell r="AF93">
            <v>171.56</v>
          </cell>
          <cell r="AG93">
            <v>36.64</v>
          </cell>
          <cell r="AH93">
            <v>7.56</v>
          </cell>
          <cell r="AI93">
            <v>215.76</v>
          </cell>
          <cell r="AJ93" t="e">
            <v>#NAME?</v>
          </cell>
          <cell r="AK93" t="e">
            <v>#NAME?</v>
          </cell>
          <cell r="AL93" t="e">
            <v>#NAME?</v>
          </cell>
          <cell r="AM93" t="e">
            <v>#NAME?</v>
          </cell>
          <cell r="AN93" t="e">
            <v>#NAME?</v>
          </cell>
          <cell r="AO93" t="e">
            <v>#NAME?</v>
          </cell>
          <cell r="AP93" t="e">
            <v>#NAME?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 t="str">
            <v>WET</v>
          </cell>
          <cell r="F94" t="str">
            <v>Lalan Mehta</v>
          </cell>
          <cell r="G94">
            <v>43543</v>
          </cell>
          <cell r="H94">
            <v>43571</v>
          </cell>
          <cell r="I94">
            <v>43552</v>
          </cell>
          <cell r="J94">
            <v>43548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 t="e">
            <v>#NAME?</v>
          </cell>
          <cell r="S94" t="e">
            <v>#NAME?</v>
          </cell>
          <cell r="T94">
            <v>0</v>
          </cell>
          <cell r="U94">
            <v>0</v>
          </cell>
          <cell r="V94" t="e">
            <v>#NAME?</v>
          </cell>
          <cell r="W94" t="e">
            <v>#NAME?</v>
          </cell>
          <cell r="X94" t="e">
            <v>#NAME?</v>
          </cell>
          <cell r="Y94" t="e">
            <v>#NAME?</v>
          </cell>
          <cell r="Z94" t="e">
            <v>#NAME?</v>
          </cell>
          <cell r="AA94" t="e">
            <v>#NAME?</v>
          </cell>
          <cell r="AB94" t="e">
            <v>#NAME?</v>
          </cell>
          <cell r="AC94" t="e">
            <v>#NAME?</v>
          </cell>
          <cell r="AD94" t="e">
            <v>#NAME?</v>
          </cell>
          <cell r="AE94" t="e">
            <v>#NAME?</v>
          </cell>
          <cell r="AF94">
            <v>396.56</v>
          </cell>
          <cell r="AG94">
            <v>0</v>
          </cell>
          <cell r="AH94">
            <v>8.26</v>
          </cell>
          <cell r="AI94">
            <v>404.82</v>
          </cell>
          <cell r="AJ94" t="e">
            <v>#NAME?</v>
          </cell>
          <cell r="AK94" t="e">
            <v>#NAME?</v>
          </cell>
          <cell r="AL94" t="e">
            <v>#NAME?</v>
          </cell>
          <cell r="AM94" t="e">
            <v>#NAME?</v>
          </cell>
          <cell r="AN94" t="e">
            <v>#NAME?</v>
          </cell>
          <cell r="AO94" t="e">
            <v>#NAME?</v>
          </cell>
          <cell r="AP94" t="e">
            <v>#NAME?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</row>
        <row r="95">
          <cell r="A95" t="str">
            <v>Lilo of 220kv DC Ara-Pusauli at Dumraon TL Line-1</v>
          </cell>
          <cell r="B95">
            <v>18</v>
          </cell>
          <cell r="C95" t="str">
            <v>9/6</v>
          </cell>
          <cell r="D95" t="str">
            <v>DA+0</v>
          </cell>
          <cell r="E95" t="str">
            <v>WET</v>
          </cell>
          <cell r="F95" t="str">
            <v>Upendra Singh</v>
          </cell>
          <cell r="G95">
            <v>43544</v>
          </cell>
          <cell r="H95">
            <v>43572</v>
          </cell>
          <cell r="I95">
            <v>0</v>
          </cell>
          <cell r="J95">
            <v>43552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 t="e">
            <v>#NAME?</v>
          </cell>
          <cell r="S95" t="e">
            <v>#NAME?</v>
          </cell>
          <cell r="T95">
            <v>0</v>
          </cell>
          <cell r="U95">
            <v>0</v>
          </cell>
          <cell r="V95" t="e">
            <v>#NAME?</v>
          </cell>
          <cell r="W95" t="e">
            <v>#NAME?</v>
          </cell>
          <cell r="X95" t="e">
            <v>#NAME?</v>
          </cell>
          <cell r="Y95" t="e">
            <v>#NAME?</v>
          </cell>
          <cell r="Z95" t="e">
            <v>#NAME?</v>
          </cell>
          <cell r="AA95" t="e">
            <v>#NAME?</v>
          </cell>
          <cell r="AB95" t="e">
            <v>#NAME?</v>
          </cell>
          <cell r="AC95" t="e">
            <v>#NAME?</v>
          </cell>
          <cell r="AD95" t="e">
            <v>#NAME?</v>
          </cell>
          <cell r="AE95" t="e">
            <v>#NAME?</v>
          </cell>
          <cell r="AF95">
            <v>171.56</v>
          </cell>
          <cell r="AG95">
            <v>36.64</v>
          </cell>
          <cell r="AH95">
            <v>7.56</v>
          </cell>
          <cell r="AI95">
            <v>215.76</v>
          </cell>
          <cell r="AJ95" t="e">
            <v>#NAME?</v>
          </cell>
          <cell r="AK95" t="e">
            <v>#NAME?</v>
          </cell>
          <cell r="AL95" t="e">
            <v>#NAME?</v>
          </cell>
          <cell r="AM95" t="e">
            <v>#NAME?</v>
          </cell>
          <cell r="AN95" t="e">
            <v>#NAME?</v>
          </cell>
          <cell r="AO95" t="e">
            <v>#NAME?</v>
          </cell>
          <cell r="AP95" t="e">
            <v>#NAME?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</row>
        <row r="96">
          <cell r="A96" t="str">
            <v>220KV DC Naubatpur-BhusaulaTL Line</v>
          </cell>
          <cell r="B96">
            <v>30</v>
          </cell>
          <cell r="C96" t="str">
            <v>6/1</v>
          </cell>
          <cell r="D96" t="str">
            <v>DA+0</v>
          </cell>
          <cell r="E96" t="str">
            <v>WET</v>
          </cell>
          <cell r="F96" t="str">
            <v>Sunil Kumar</v>
          </cell>
          <cell r="G96">
            <v>43518</v>
          </cell>
          <cell r="H96">
            <v>43546</v>
          </cell>
          <cell r="I96">
            <v>43540</v>
          </cell>
          <cell r="J96">
            <v>43517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 t="e">
            <v>#NAME?</v>
          </cell>
          <cell r="S96" t="e">
            <v>#NAME?</v>
          </cell>
          <cell r="T96">
            <v>0</v>
          </cell>
          <cell r="U96">
            <v>0</v>
          </cell>
          <cell r="V96" t="e">
            <v>#NAME?</v>
          </cell>
          <cell r="W96" t="e">
            <v>#NAME?</v>
          </cell>
          <cell r="X96" t="e">
            <v>#NAME?</v>
          </cell>
          <cell r="Y96" t="e">
            <v>#NAME?</v>
          </cell>
          <cell r="Z96" t="e">
            <v>#NAME?</v>
          </cell>
          <cell r="AA96" t="e">
            <v>#NAME?</v>
          </cell>
          <cell r="AB96" t="e">
            <v>#NAME?</v>
          </cell>
          <cell r="AC96" t="e">
            <v>#NAME?</v>
          </cell>
          <cell r="AD96" t="e">
            <v>#NAME?</v>
          </cell>
          <cell r="AE96" t="e">
            <v>#NAME?</v>
          </cell>
          <cell r="AF96">
            <v>171.56</v>
          </cell>
          <cell r="AG96">
            <v>36.64</v>
          </cell>
          <cell r="AH96">
            <v>7.56</v>
          </cell>
          <cell r="AI96">
            <v>215.76</v>
          </cell>
          <cell r="AJ96" t="e">
            <v>#NAME?</v>
          </cell>
          <cell r="AK96" t="e">
            <v>#NAME?</v>
          </cell>
          <cell r="AL96" t="e">
            <v>#NAME?</v>
          </cell>
          <cell r="AM96" t="e">
            <v>#NAME?</v>
          </cell>
          <cell r="AN96" t="e">
            <v>#NAME?</v>
          </cell>
          <cell r="AO96" t="e">
            <v>#NAME?</v>
          </cell>
          <cell r="AP96" t="e">
            <v>#NAME?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</row>
        <row r="97">
          <cell r="A97" t="str">
            <v>132KV DC Dumraon-Dumraon TL Line</v>
          </cell>
          <cell r="B97">
            <v>43</v>
          </cell>
          <cell r="C97" t="str">
            <v>1/0</v>
          </cell>
          <cell r="D97" t="str">
            <v>DD+0</v>
          </cell>
          <cell r="E97" t="str">
            <v>wet</v>
          </cell>
          <cell r="F97" t="str">
            <v>Deepak Pandey</v>
          </cell>
          <cell r="G97">
            <v>43535</v>
          </cell>
          <cell r="H97">
            <v>43563</v>
          </cell>
          <cell r="I97">
            <v>43614</v>
          </cell>
          <cell r="J97" t="str">
            <v>YES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 t="e">
            <v>#NAME?</v>
          </cell>
          <cell r="S97" t="e">
            <v>#NAME?</v>
          </cell>
          <cell r="T97">
            <v>0</v>
          </cell>
          <cell r="U97">
            <v>0</v>
          </cell>
          <cell r="V97" t="e">
            <v>#NAME?</v>
          </cell>
          <cell r="W97" t="e">
            <v>#NAME?</v>
          </cell>
          <cell r="X97" t="e">
            <v>#NAME?</v>
          </cell>
          <cell r="Y97" t="e">
            <v>#NAME?</v>
          </cell>
          <cell r="Z97" t="e">
            <v>#NAME?</v>
          </cell>
          <cell r="AA97" t="e">
            <v>#NAME?</v>
          </cell>
          <cell r="AB97" t="e">
            <v>#NAME?</v>
          </cell>
          <cell r="AC97" t="e">
            <v>#NAME?</v>
          </cell>
          <cell r="AD97" t="e">
            <v>#NAME?</v>
          </cell>
          <cell r="AE97" t="e">
            <v>#NAME?</v>
          </cell>
          <cell r="AF97">
            <v>396.56</v>
          </cell>
          <cell r="AG97">
            <v>0</v>
          </cell>
          <cell r="AH97">
            <v>8.26</v>
          </cell>
          <cell r="AI97">
            <v>404.82</v>
          </cell>
          <cell r="AJ97" t="e">
            <v>#NAME?</v>
          </cell>
          <cell r="AK97" t="e">
            <v>#NAME?</v>
          </cell>
          <cell r="AL97" t="e">
            <v>#NAME?</v>
          </cell>
          <cell r="AM97" t="e">
            <v>#NAME?</v>
          </cell>
          <cell r="AN97" t="e">
            <v>#NAME?</v>
          </cell>
          <cell r="AO97" t="e">
            <v>#NAME?</v>
          </cell>
          <cell r="AP97" t="e">
            <v>#NAME?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</row>
        <row r="98">
          <cell r="A98" t="str">
            <v>132KV DC Dumraon-Dumraon TL Line</v>
          </cell>
          <cell r="B98">
            <v>42</v>
          </cell>
          <cell r="C98" t="str">
            <v>1/1</v>
          </cell>
          <cell r="D98" t="str">
            <v>DA+0</v>
          </cell>
          <cell r="E98" t="str">
            <v>WET</v>
          </cell>
          <cell r="F98" t="str">
            <v>Deepak Pandey</v>
          </cell>
          <cell r="G98">
            <v>43532</v>
          </cell>
          <cell r="H98">
            <v>43560</v>
          </cell>
          <cell r="I98">
            <v>43614</v>
          </cell>
          <cell r="J98" t="str">
            <v>YES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 t="e">
            <v>#NAME?</v>
          </cell>
          <cell r="S98" t="e">
            <v>#NAME?</v>
          </cell>
          <cell r="T98">
            <v>0</v>
          </cell>
          <cell r="U98">
            <v>0</v>
          </cell>
          <cell r="V98" t="e">
            <v>#NAME?</v>
          </cell>
          <cell r="W98" t="e">
            <v>#NAME?</v>
          </cell>
          <cell r="X98" t="e">
            <v>#NAME?</v>
          </cell>
          <cell r="Y98" t="e">
            <v>#NAME?</v>
          </cell>
          <cell r="Z98" t="e">
            <v>#NAME?</v>
          </cell>
          <cell r="AA98" t="e">
            <v>#NAME?</v>
          </cell>
          <cell r="AB98" t="e">
            <v>#NAME?</v>
          </cell>
          <cell r="AC98" t="e">
            <v>#NAME?</v>
          </cell>
          <cell r="AD98" t="e">
            <v>#NAME?</v>
          </cell>
          <cell r="AE98" t="e">
            <v>#NAME?</v>
          </cell>
          <cell r="AF98">
            <v>171.56</v>
          </cell>
          <cell r="AG98">
            <v>36.64</v>
          </cell>
          <cell r="AH98">
            <v>7.56</v>
          </cell>
          <cell r="AI98">
            <v>215.76</v>
          </cell>
          <cell r="AJ98" t="e">
            <v>#NAME?</v>
          </cell>
          <cell r="AK98" t="e">
            <v>#NAME?</v>
          </cell>
          <cell r="AL98" t="e">
            <v>#NAME?</v>
          </cell>
          <cell r="AM98" t="e">
            <v>#NAME?</v>
          </cell>
          <cell r="AN98" t="e">
            <v>#NAME?</v>
          </cell>
          <cell r="AO98" t="e">
            <v>#NAME?</v>
          </cell>
          <cell r="AP98" t="e">
            <v>#NAME?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</row>
        <row r="99">
          <cell r="A99" t="str">
            <v>132KV DC Dumraon-Dumraon TL Line</v>
          </cell>
          <cell r="B99">
            <v>40</v>
          </cell>
          <cell r="C99" t="str">
            <v>5/0</v>
          </cell>
          <cell r="D99" t="str">
            <v>DD+6</v>
          </cell>
          <cell r="E99" t="str">
            <v>WET</v>
          </cell>
          <cell r="F99" t="str">
            <v>Chandan Yadav</v>
          </cell>
          <cell r="G99">
            <v>43531</v>
          </cell>
          <cell r="H99">
            <v>43559</v>
          </cell>
          <cell r="I99">
            <v>43614</v>
          </cell>
          <cell r="J99" t="str">
            <v>YES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 t="e">
            <v>#NAME?</v>
          </cell>
          <cell r="S99" t="e">
            <v>#NAME?</v>
          </cell>
          <cell r="T99">
            <v>0</v>
          </cell>
          <cell r="U99">
            <v>0</v>
          </cell>
          <cell r="V99" t="e">
            <v>#NAME?</v>
          </cell>
          <cell r="W99" t="e">
            <v>#NAME?</v>
          </cell>
          <cell r="X99" t="e">
            <v>#NAME?</v>
          </cell>
          <cell r="Y99" t="e">
            <v>#NAME?</v>
          </cell>
          <cell r="Z99" t="e">
            <v>#NAME?</v>
          </cell>
          <cell r="AA99" t="e">
            <v>#NAME?</v>
          </cell>
          <cell r="AB99" t="e">
            <v>#NAME?</v>
          </cell>
          <cell r="AC99" t="e">
            <v>#NAME?</v>
          </cell>
          <cell r="AD99" t="e">
            <v>#NAME?</v>
          </cell>
          <cell r="AE99" t="e">
            <v>#NAME?</v>
          </cell>
          <cell r="AF99">
            <v>396.56</v>
          </cell>
          <cell r="AG99">
            <v>0</v>
          </cell>
          <cell r="AH99">
            <v>8.26</v>
          </cell>
          <cell r="AI99">
            <v>404.82</v>
          </cell>
          <cell r="AJ99" t="e">
            <v>#NAME?</v>
          </cell>
          <cell r="AK99" t="e">
            <v>#NAME?</v>
          </cell>
          <cell r="AL99" t="e">
            <v>#NAME?</v>
          </cell>
          <cell r="AM99" t="e">
            <v>#NAME?</v>
          </cell>
          <cell r="AN99" t="e">
            <v>#NAME?</v>
          </cell>
          <cell r="AO99" t="e">
            <v>#NAME?</v>
          </cell>
          <cell r="AP99" t="e">
            <v>#NAME?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</row>
        <row r="100">
          <cell r="A100" t="str">
            <v>132KV DC Dumraon-Buxar TL Line</v>
          </cell>
          <cell r="B100">
            <v>83</v>
          </cell>
          <cell r="C100" t="str">
            <v>26/0</v>
          </cell>
          <cell r="D100" t="str">
            <v>DS+0</v>
          </cell>
          <cell r="E100" t="str">
            <v>WET</v>
          </cell>
          <cell r="F100" t="str">
            <v>Pralhad Construction</v>
          </cell>
          <cell r="G100">
            <v>43519</v>
          </cell>
          <cell r="H100">
            <v>43547</v>
          </cell>
          <cell r="I100" t="str">
            <v>FDN Not Close</v>
          </cell>
          <cell r="J100">
            <v>43582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 t="e">
            <v>#NAME?</v>
          </cell>
          <cell r="S100" t="e">
            <v>#NAME?</v>
          </cell>
          <cell r="T100">
            <v>0</v>
          </cell>
          <cell r="U100">
            <v>0</v>
          </cell>
          <cell r="V100" t="e">
            <v>#NAME?</v>
          </cell>
          <cell r="W100" t="e">
            <v>#NAME?</v>
          </cell>
          <cell r="X100" t="e">
            <v>#NAME?</v>
          </cell>
          <cell r="Y100" t="e">
            <v>#NAME?</v>
          </cell>
          <cell r="Z100" t="e">
            <v>#NAME?</v>
          </cell>
          <cell r="AA100" t="e">
            <v>#NAME?</v>
          </cell>
          <cell r="AB100" t="e">
            <v>#NAME?</v>
          </cell>
          <cell r="AC100" t="e">
            <v>#NAME?</v>
          </cell>
          <cell r="AD100" t="e">
            <v>#NAME?</v>
          </cell>
          <cell r="AE100" t="e">
            <v>#NAME?</v>
          </cell>
          <cell r="AF100">
            <v>301.24</v>
          </cell>
          <cell r="AG100">
            <v>49.2</v>
          </cell>
          <cell r="AH100">
            <v>10.3</v>
          </cell>
          <cell r="AI100">
            <v>360.74</v>
          </cell>
          <cell r="AJ100" t="e">
            <v>#NAME?</v>
          </cell>
          <cell r="AK100" t="e">
            <v>#NAME?</v>
          </cell>
          <cell r="AL100" t="e">
            <v>#NAME?</v>
          </cell>
          <cell r="AM100" t="e">
            <v>#NAME?</v>
          </cell>
          <cell r="AN100" t="e">
            <v>#NAME?</v>
          </cell>
          <cell r="AO100" t="e">
            <v>#NAME?</v>
          </cell>
          <cell r="AP100" t="e">
            <v>#NAME?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 t="str">
            <v>WET</v>
          </cell>
          <cell r="F101" t="str">
            <v>Lalan Mehta</v>
          </cell>
          <cell r="G101">
            <v>43538</v>
          </cell>
          <cell r="H101">
            <v>43566</v>
          </cell>
          <cell r="I101">
            <v>43552</v>
          </cell>
          <cell r="J101">
            <v>43540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 t="e">
            <v>#NAME?</v>
          </cell>
          <cell r="S101" t="e">
            <v>#NAME?</v>
          </cell>
          <cell r="T101">
            <v>0</v>
          </cell>
          <cell r="U101">
            <v>0</v>
          </cell>
          <cell r="V101" t="e">
            <v>#NAME?</v>
          </cell>
          <cell r="W101" t="e">
            <v>#NAME?</v>
          </cell>
          <cell r="X101" t="e">
            <v>#NAME?</v>
          </cell>
          <cell r="Y101" t="e">
            <v>#NAME?</v>
          </cell>
          <cell r="Z101" t="e">
            <v>#NAME?</v>
          </cell>
          <cell r="AA101" t="e">
            <v>#NAME?</v>
          </cell>
          <cell r="AB101" t="e">
            <v>#NAME?</v>
          </cell>
          <cell r="AC101" t="e">
            <v>#NAME?</v>
          </cell>
          <cell r="AD101" t="e">
            <v>#NAME?</v>
          </cell>
          <cell r="AE101" t="e">
            <v>#NAME?</v>
          </cell>
          <cell r="AF101">
            <v>396.56</v>
          </cell>
          <cell r="AG101">
            <v>0</v>
          </cell>
          <cell r="AH101">
            <v>8.26</v>
          </cell>
          <cell r="AI101">
            <v>404.82</v>
          </cell>
          <cell r="AJ101" t="e">
            <v>#NAME?</v>
          </cell>
          <cell r="AK101" t="e">
            <v>#NAME?</v>
          </cell>
          <cell r="AL101" t="e">
            <v>#NAME?</v>
          </cell>
          <cell r="AM101" t="e">
            <v>#NAME?</v>
          </cell>
          <cell r="AN101" t="e">
            <v>#NAME?</v>
          </cell>
          <cell r="AO101" t="e">
            <v>#NAME?</v>
          </cell>
          <cell r="AP101" t="e">
            <v>#NAME?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</row>
        <row r="102">
          <cell r="A102" t="str">
            <v>220KV DC Naubatpur-BhusaulaTL Line</v>
          </cell>
          <cell r="B102">
            <v>31</v>
          </cell>
          <cell r="C102" t="str">
            <v>12A/0</v>
          </cell>
          <cell r="D102" t="str">
            <v>DC+6</v>
          </cell>
          <cell r="E102" t="str">
            <v>WET</v>
          </cell>
          <cell r="F102" t="str">
            <v>Veena Construction</v>
          </cell>
          <cell r="G102">
            <v>43518</v>
          </cell>
          <cell r="H102">
            <v>43546</v>
          </cell>
          <cell r="I102">
            <v>43552</v>
          </cell>
          <cell r="J102">
            <v>43551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 t="e">
            <v>#NAME?</v>
          </cell>
          <cell r="S102" t="e">
            <v>#NAME?</v>
          </cell>
          <cell r="T102">
            <v>0</v>
          </cell>
          <cell r="U102">
            <v>0</v>
          </cell>
          <cell r="V102" t="e">
            <v>#NAME?</v>
          </cell>
          <cell r="W102" t="e">
            <v>#NAME?</v>
          </cell>
          <cell r="X102" t="e">
            <v>#NAME?</v>
          </cell>
          <cell r="Y102" t="e">
            <v>#NAME?</v>
          </cell>
          <cell r="Z102" t="e">
            <v>#NAME?</v>
          </cell>
          <cell r="AA102" t="e">
            <v>#NAME?</v>
          </cell>
          <cell r="AB102" t="e">
            <v>#NAME?</v>
          </cell>
          <cell r="AC102" t="e">
            <v>#NAME?</v>
          </cell>
          <cell r="AD102" t="e">
            <v>#NAME?</v>
          </cell>
          <cell r="AE102" t="e">
            <v>#NAME?</v>
          </cell>
          <cell r="AF102">
            <v>259.52</v>
          </cell>
          <cell r="AG102">
            <v>54.08</v>
          </cell>
          <cell r="AH102">
            <v>8.26</v>
          </cell>
          <cell r="AI102">
            <v>321.85999999999996</v>
          </cell>
          <cell r="AJ102" t="e">
            <v>#NAME?</v>
          </cell>
          <cell r="AK102" t="e">
            <v>#NAME?</v>
          </cell>
          <cell r="AL102" t="e">
            <v>#NAME?</v>
          </cell>
          <cell r="AM102" t="e">
            <v>#NAME?</v>
          </cell>
          <cell r="AN102" t="e">
            <v>#NAME?</v>
          </cell>
          <cell r="AO102" t="e">
            <v>#NAME?</v>
          </cell>
          <cell r="AP102" t="e">
            <v>#NAME?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 t="str">
            <v>WET</v>
          </cell>
          <cell r="F103" t="str">
            <v>Sunil Kumar</v>
          </cell>
          <cell r="G103">
            <v>43516</v>
          </cell>
          <cell r="H103">
            <v>43544</v>
          </cell>
          <cell r="I103">
            <v>43540</v>
          </cell>
          <cell r="J103">
            <v>43517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 t="e">
            <v>#NAME?</v>
          </cell>
          <cell r="S103" t="e">
            <v>#NAME?</v>
          </cell>
          <cell r="T103">
            <v>0</v>
          </cell>
          <cell r="U103">
            <v>0</v>
          </cell>
          <cell r="V103" t="e">
            <v>#NAME?</v>
          </cell>
          <cell r="W103" t="e">
            <v>#NAME?</v>
          </cell>
          <cell r="X103" t="e">
            <v>#NAME?</v>
          </cell>
          <cell r="Y103" t="e">
            <v>#NAME?</v>
          </cell>
          <cell r="Z103" t="e">
            <v>#NAME?</v>
          </cell>
          <cell r="AA103" t="e">
            <v>#NAME?</v>
          </cell>
          <cell r="AB103" t="e">
            <v>#NAME?</v>
          </cell>
          <cell r="AC103" t="e">
            <v>#NAME?</v>
          </cell>
          <cell r="AD103" t="e">
            <v>#NAME?</v>
          </cell>
          <cell r="AE103" t="e">
            <v>#NAME?</v>
          </cell>
          <cell r="AF103">
            <v>396.56</v>
          </cell>
          <cell r="AG103">
            <v>0</v>
          </cell>
          <cell r="AH103">
            <v>8.26</v>
          </cell>
          <cell r="AI103">
            <v>404.82</v>
          </cell>
          <cell r="AJ103" t="e">
            <v>#NAME?</v>
          </cell>
          <cell r="AK103" t="e">
            <v>#NAME?</v>
          </cell>
          <cell r="AL103" t="e">
            <v>#NAME?</v>
          </cell>
          <cell r="AM103" t="e">
            <v>#NAME?</v>
          </cell>
          <cell r="AN103" t="e">
            <v>#NAME?</v>
          </cell>
          <cell r="AO103" t="e">
            <v>#NAME?</v>
          </cell>
          <cell r="AP103" t="e">
            <v>#NAME?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</row>
        <row r="104">
          <cell r="A104" t="str">
            <v>220KV DC Naubatpur-BhusaulaTL Line</v>
          </cell>
          <cell r="B104">
            <v>27</v>
          </cell>
          <cell r="C104" t="str">
            <v>14/0</v>
          </cell>
          <cell r="D104" t="str">
            <v>DD+18</v>
          </cell>
          <cell r="E104" t="str">
            <v>PS</v>
          </cell>
          <cell r="F104" t="str">
            <v>Veena Construction</v>
          </cell>
          <cell r="G104">
            <v>43515</v>
          </cell>
          <cell r="H104">
            <v>43543</v>
          </cell>
          <cell r="I104">
            <v>43540</v>
          </cell>
          <cell r="J104">
            <v>43517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 t="e">
            <v>#NAME?</v>
          </cell>
          <cell r="S104" t="e">
            <v>#NAME?</v>
          </cell>
          <cell r="T104">
            <v>0</v>
          </cell>
          <cell r="U104">
            <v>0</v>
          </cell>
          <cell r="V104" t="e">
            <v>#NAME?</v>
          </cell>
          <cell r="W104" t="e">
            <v>#NAME?</v>
          </cell>
          <cell r="X104" t="e">
            <v>#NAME?</v>
          </cell>
          <cell r="Y104" t="e">
            <v>#NAME?</v>
          </cell>
          <cell r="Z104" t="e">
            <v>#NAME?</v>
          </cell>
          <cell r="AA104" t="e">
            <v>#NAME?</v>
          </cell>
          <cell r="AB104" t="e">
            <v>#NAME?</v>
          </cell>
          <cell r="AC104" t="e">
            <v>#NAME?</v>
          </cell>
          <cell r="AD104" t="e">
            <v>#NAME?</v>
          </cell>
          <cell r="AE104" t="e">
            <v>#NAME?</v>
          </cell>
          <cell r="AF104">
            <v>462.57</v>
          </cell>
          <cell r="AG104">
            <v>0</v>
          </cell>
          <cell r="AH104">
            <v>8.52</v>
          </cell>
          <cell r="AI104">
            <v>471.09</v>
          </cell>
          <cell r="AJ104" t="e">
            <v>#NAME?</v>
          </cell>
          <cell r="AK104" t="e">
            <v>#NAME?</v>
          </cell>
          <cell r="AL104" t="e">
            <v>#NAME?</v>
          </cell>
          <cell r="AM104" t="e">
            <v>#NAME?</v>
          </cell>
          <cell r="AN104" t="e">
            <v>#NAME?</v>
          </cell>
          <cell r="AO104" t="e">
            <v>#NAME?</v>
          </cell>
          <cell r="AP104" t="e">
            <v>#NAME?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</row>
        <row r="105">
          <cell r="A105" t="str">
            <v>132KV DC Dumraon-Buxar TL Line</v>
          </cell>
          <cell r="B105">
            <v>81</v>
          </cell>
          <cell r="C105" t="str">
            <v>28/10</v>
          </cell>
          <cell r="D105" t="str">
            <v>DP+0</v>
          </cell>
          <cell r="E105" t="str">
            <v>WET</v>
          </cell>
          <cell r="F105" t="str">
            <v>Iftekhar</v>
          </cell>
          <cell r="G105">
            <v>43518</v>
          </cell>
          <cell r="H105">
            <v>43546</v>
          </cell>
          <cell r="I105" t="str">
            <v>yes</v>
          </cell>
          <cell r="J105">
            <v>43520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 t="e">
            <v>#NAME?</v>
          </cell>
          <cell r="S105" t="e">
            <v>#NAME?</v>
          </cell>
          <cell r="T105">
            <v>0</v>
          </cell>
          <cell r="U105">
            <v>0</v>
          </cell>
          <cell r="V105" t="e">
            <v>#NAME?</v>
          </cell>
          <cell r="W105" t="e">
            <v>#NAME?</v>
          </cell>
          <cell r="X105" t="e">
            <v>#NAME?</v>
          </cell>
          <cell r="Y105" t="e">
            <v>#NAME?</v>
          </cell>
          <cell r="Z105" t="e">
            <v>#NAME?</v>
          </cell>
          <cell r="AA105" t="e">
            <v>#NAME?</v>
          </cell>
          <cell r="AB105" t="e">
            <v>#NAME?</v>
          </cell>
          <cell r="AC105" t="e">
            <v>#NAME?</v>
          </cell>
          <cell r="AD105" t="e">
            <v>#NAME?</v>
          </cell>
          <cell r="AE105" t="e">
            <v>#NAME?</v>
          </cell>
          <cell r="AF105">
            <v>122.56</v>
          </cell>
          <cell r="AG105">
            <v>17.68</v>
          </cell>
          <cell r="AH105">
            <v>6.51</v>
          </cell>
          <cell r="AI105">
            <v>146.75</v>
          </cell>
          <cell r="AJ105" t="e">
            <v>#NAME?</v>
          </cell>
          <cell r="AK105" t="e">
            <v>#NAME?</v>
          </cell>
          <cell r="AL105" t="e">
            <v>#NAME?</v>
          </cell>
          <cell r="AM105" t="e">
            <v>#NAME?</v>
          </cell>
          <cell r="AN105" t="e">
            <v>#NAME?</v>
          </cell>
          <cell r="AO105" t="e">
            <v>#NAME?</v>
          </cell>
          <cell r="AP105" t="e">
            <v>#NAME?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</row>
        <row r="106">
          <cell r="A106" t="str">
            <v>132KV DC Dumraon-Dumraon TL Line</v>
          </cell>
          <cell r="B106">
            <v>41</v>
          </cell>
          <cell r="C106" t="str">
            <v>6/8</v>
          </cell>
          <cell r="D106" t="str">
            <v>DA+0</v>
          </cell>
          <cell r="E106" t="str">
            <v>WET</v>
          </cell>
          <cell r="F106" t="str">
            <v>Kanchan Singh</v>
          </cell>
          <cell r="G106">
            <v>43531</v>
          </cell>
          <cell r="H106">
            <v>43559</v>
          </cell>
          <cell r="I106">
            <v>0</v>
          </cell>
          <cell r="J106" t="str">
            <v>YES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 t="e">
            <v>#NAME?</v>
          </cell>
          <cell r="S106" t="e">
            <v>#NAME?</v>
          </cell>
          <cell r="T106">
            <v>0</v>
          </cell>
          <cell r="U106">
            <v>0</v>
          </cell>
          <cell r="V106" t="e">
            <v>#NAME?</v>
          </cell>
          <cell r="W106" t="e">
            <v>#NAME?</v>
          </cell>
          <cell r="X106" t="e">
            <v>#NAME?</v>
          </cell>
          <cell r="Y106" t="e">
            <v>#NAME?</v>
          </cell>
          <cell r="Z106" t="e">
            <v>#NAME?</v>
          </cell>
          <cell r="AA106" t="e">
            <v>#NAME?</v>
          </cell>
          <cell r="AB106" t="e">
            <v>#NAME?</v>
          </cell>
          <cell r="AC106" t="e">
            <v>#NAME?</v>
          </cell>
          <cell r="AD106" t="e">
            <v>#NAME?</v>
          </cell>
          <cell r="AE106" t="e">
            <v>#NAME?</v>
          </cell>
          <cell r="AF106">
            <v>171.56</v>
          </cell>
          <cell r="AG106">
            <v>36.64</v>
          </cell>
          <cell r="AH106">
            <v>7.56</v>
          </cell>
          <cell r="AI106">
            <v>215.76</v>
          </cell>
          <cell r="AJ106" t="e">
            <v>#NAME?</v>
          </cell>
          <cell r="AK106" t="e">
            <v>#NAME?</v>
          </cell>
          <cell r="AL106" t="e">
            <v>#NAME?</v>
          </cell>
          <cell r="AM106" t="e">
            <v>#NAME?</v>
          </cell>
          <cell r="AN106" t="e">
            <v>#NAME?</v>
          </cell>
          <cell r="AO106" t="e">
            <v>#NAME?</v>
          </cell>
          <cell r="AP106" t="e">
            <v>#NAME?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</row>
        <row r="107">
          <cell r="A107" t="str">
            <v>132KV DC Dumraon-Buxar TL Line</v>
          </cell>
          <cell r="B107">
            <v>82</v>
          </cell>
          <cell r="C107" t="str">
            <v>16/0</v>
          </cell>
          <cell r="D107" t="str">
            <v>DS+6</v>
          </cell>
          <cell r="E107" t="str">
            <v>WET</v>
          </cell>
          <cell r="F107" t="str">
            <v>Maa Durga</v>
          </cell>
          <cell r="G107">
            <v>43518</v>
          </cell>
          <cell r="H107">
            <v>43546</v>
          </cell>
          <cell r="I107" t="str">
            <v>FDN Not Close</v>
          </cell>
          <cell r="J107">
            <v>43576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 t="e">
            <v>#NAME?</v>
          </cell>
          <cell r="S107" t="e">
            <v>#NAME?</v>
          </cell>
          <cell r="T107">
            <v>0</v>
          </cell>
          <cell r="U107">
            <v>0</v>
          </cell>
          <cell r="V107" t="e">
            <v>#NAME?</v>
          </cell>
          <cell r="W107" t="e">
            <v>#NAME?</v>
          </cell>
          <cell r="X107" t="e">
            <v>#NAME?</v>
          </cell>
          <cell r="Y107" t="e">
            <v>#NAME?</v>
          </cell>
          <cell r="Z107" t="e">
            <v>#NAME?</v>
          </cell>
          <cell r="AA107" t="e">
            <v>#NAME?</v>
          </cell>
          <cell r="AB107" t="e">
            <v>#NAME?</v>
          </cell>
          <cell r="AC107" t="e">
            <v>#NAME?</v>
          </cell>
          <cell r="AD107" t="e">
            <v>#NAME?</v>
          </cell>
          <cell r="AE107" t="e">
            <v>#NAME?</v>
          </cell>
          <cell r="AF107">
            <v>301.24</v>
          </cell>
          <cell r="AG107">
            <v>49.2</v>
          </cell>
          <cell r="AH107">
            <v>10.3</v>
          </cell>
          <cell r="AI107">
            <v>360.74</v>
          </cell>
          <cell r="AJ107" t="e">
            <v>#NAME?</v>
          </cell>
          <cell r="AK107" t="e">
            <v>#NAME?</v>
          </cell>
          <cell r="AL107" t="e">
            <v>#NAME?</v>
          </cell>
          <cell r="AM107" t="e">
            <v>#NAME?</v>
          </cell>
          <cell r="AN107" t="e">
            <v>#NAME?</v>
          </cell>
          <cell r="AO107" t="e">
            <v>#NAME?</v>
          </cell>
          <cell r="AP107" t="e">
            <v>#NAME?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</row>
        <row r="108">
          <cell r="A108" t="str">
            <v>220KV DC Naubatpur-BhusaulaTL Line</v>
          </cell>
          <cell r="B108">
            <v>26</v>
          </cell>
          <cell r="C108" t="str">
            <v>4/0</v>
          </cell>
          <cell r="D108" t="str">
            <v>DD+25</v>
          </cell>
          <cell r="E108" t="str">
            <v>WET</v>
          </cell>
          <cell r="F108" t="str">
            <v>Lalan Mehta</v>
          </cell>
          <cell r="G108">
            <v>43514</v>
          </cell>
          <cell r="H108">
            <v>43542</v>
          </cell>
          <cell r="I108">
            <v>43540</v>
          </cell>
          <cell r="J108">
            <v>43517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 t="e">
            <v>#NAME?</v>
          </cell>
          <cell r="S108" t="e">
            <v>#NAME?</v>
          </cell>
          <cell r="T108">
            <v>0</v>
          </cell>
          <cell r="U108">
            <v>0</v>
          </cell>
          <cell r="V108" t="e">
            <v>#NAME?</v>
          </cell>
          <cell r="W108" t="e">
            <v>#NAME?</v>
          </cell>
          <cell r="X108" t="e">
            <v>#NAME?</v>
          </cell>
          <cell r="Y108" t="e">
            <v>#NAME?</v>
          </cell>
          <cell r="Z108" t="e">
            <v>#NAME?</v>
          </cell>
          <cell r="AA108" t="e">
            <v>#NAME?</v>
          </cell>
          <cell r="AB108" t="e">
            <v>#NAME?</v>
          </cell>
          <cell r="AC108" t="e">
            <v>#NAME?</v>
          </cell>
          <cell r="AD108" t="e">
            <v>#NAME?</v>
          </cell>
          <cell r="AE108" t="e">
            <v>#NAME?</v>
          </cell>
          <cell r="AF108">
            <v>462.57</v>
          </cell>
          <cell r="AG108">
            <v>0</v>
          </cell>
          <cell r="AH108">
            <v>8.52</v>
          </cell>
          <cell r="AI108">
            <v>471.09</v>
          </cell>
          <cell r="AJ108" t="e">
            <v>#NAME?</v>
          </cell>
          <cell r="AK108" t="e">
            <v>#NAME?</v>
          </cell>
          <cell r="AL108" t="e">
            <v>#NAME?</v>
          </cell>
          <cell r="AM108" t="e">
            <v>#NAME?</v>
          </cell>
          <cell r="AN108" t="e">
            <v>#NAME?</v>
          </cell>
          <cell r="AO108" t="e">
            <v>#NAME?</v>
          </cell>
          <cell r="AP108" t="e">
            <v>#NAME?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</row>
        <row r="109">
          <cell r="A109" t="str">
            <v>132KV DC Dumraon-Dumraon TL Line</v>
          </cell>
          <cell r="B109">
            <v>39</v>
          </cell>
          <cell r="C109" t="str">
            <v>1/3</v>
          </cell>
          <cell r="D109" t="str">
            <v>DA+0</v>
          </cell>
          <cell r="E109" t="str">
            <v>WET</v>
          </cell>
          <cell r="F109" t="str">
            <v>Deepak Pandey</v>
          </cell>
          <cell r="G109">
            <v>43530</v>
          </cell>
          <cell r="H109">
            <v>43558</v>
          </cell>
          <cell r="I109">
            <v>43614</v>
          </cell>
          <cell r="J109" t="str">
            <v>YES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 t="e">
            <v>#NAME?</v>
          </cell>
          <cell r="S109" t="e">
            <v>#NAME?</v>
          </cell>
          <cell r="T109">
            <v>0</v>
          </cell>
          <cell r="U109">
            <v>0</v>
          </cell>
          <cell r="V109" t="e">
            <v>#NAME?</v>
          </cell>
          <cell r="W109" t="e">
            <v>#NAME?</v>
          </cell>
          <cell r="X109" t="e">
            <v>#NAME?</v>
          </cell>
          <cell r="Y109" t="e">
            <v>#NAME?</v>
          </cell>
          <cell r="Z109" t="e">
            <v>#NAME?</v>
          </cell>
          <cell r="AA109" t="e">
            <v>#NAME?</v>
          </cell>
          <cell r="AB109" t="e">
            <v>#NAME?</v>
          </cell>
          <cell r="AC109" t="e">
            <v>#NAME?</v>
          </cell>
          <cell r="AD109" t="e">
            <v>#NAME?</v>
          </cell>
          <cell r="AE109" t="e">
            <v>#NAME?</v>
          </cell>
          <cell r="AF109">
            <v>171.56</v>
          </cell>
          <cell r="AG109">
            <v>36.64</v>
          </cell>
          <cell r="AH109">
            <v>7.56</v>
          </cell>
          <cell r="AI109">
            <v>215.76</v>
          </cell>
          <cell r="AJ109" t="e">
            <v>#NAME?</v>
          </cell>
          <cell r="AK109" t="e">
            <v>#NAME?</v>
          </cell>
          <cell r="AL109" t="e">
            <v>#NAME?</v>
          </cell>
          <cell r="AM109" t="e">
            <v>#NAME?</v>
          </cell>
          <cell r="AN109" t="e">
            <v>#NAME?</v>
          </cell>
          <cell r="AO109" t="e">
            <v>#NAME?</v>
          </cell>
          <cell r="AP109" t="e">
            <v>#NAME?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</row>
        <row r="110">
          <cell r="A110" t="str">
            <v>132KV DC Dumraon-Dumraon TL Line</v>
          </cell>
          <cell r="B110">
            <v>37</v>
          </cell>
          <cell r="C110" t="str">
            <v>1/2</v>
          </cell>
          <cell r="D110" t="str">
            <v>DA+0</v>
          </cell>
          <cell r="E110" t="str">
            <v>WET</v>
          </cell>
          <cell r="F110" t="str">
            <v>Deepak Pandey</v>
          </cell>
          <cell r="G110">
            <v>43527</v>
          </cell>
          <cell r="H110">
            <v>43555</v>
          </cell>
          <cell r="I110">
            <v>43614</v>
          </cell>
          <cell r="J110" t="str">
            <v>YES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 t="e">
            <v>#NAME?</v>
          </cell>
          <cell r="S110" t="e">
            <v>#NAME?</v>
          </cell>
          <cell r="T110">
            <v>0</v>
          </cell>
          <cell r="U110">
            <v>0</v>
          </cell>
          <cell r="V110" t="e">
            <v>#NAME?</v>
          </cell>
          <cell r="W110" t="e">
            <v>#NAME?</v>
          </cell>
          <cell r="X110" t="e">
            <v>#NAME?</v>
          </cell>
          <cell r="Y110" t="e">
            <v>#NAME?</v>
          </cell>
          <cell r="Z110" t="e">
            <v>#NAME?</v>
          </cell>
          <cell r="AA110" t="e">
            <v>#NAME?</v>
          </cell>
          <cell r="AB110" t="e">
            <v>#NAME?</v>
          </cell>
          <cell r="AC110" t="e">
            <v>#NAME?</v>
          </cell>
          <cell r="AD110" t="e">
            <v>#NAME?</v>
          </cell>
          <cell r="AE110" t="e">
            <v>#NAME?</v>
          </cell>
          <cell r="AF110">
            <v>171.56</v>
          </cell>
          <cell r="AG110">
            <v>36.64</v>
          </cell>
          <cell r="AH110">
            <v>7.56</v>
          </cell>
          <cell r="AI110">
            <v>215.76</v>
          </cell>
          <cell r="AJ110" t="e">
            <v>#NAME?</v>
          </cell>
          <cell r="AK110" t="e">
            <v>#NAME?</v>
          </cell>
          <cell r="AL110" t="e">
            <v>#NAME?</v>
          </cell>
          <cell r="AM110" t="e">
            <v>#NAME?</v>
          </cell>
          <cell r="AN110" t="e">
            <v>#NAME?</v>
          </cell>
          <cell r="AO110" t="e">
            <v>#NAME?</v>
          </cell>
          <cell r="AP110" t="e">
            <v>#NAME?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 t="str">
            <v>WET</v>
          </cell>
          <cell r="F111" t="str">
            <v>Lalan Mehta</v>
          </cell>
          <cell r="G111">
            <v>43529</v>
          </cell>
          <cell r="H111">
            <v>43557</v>
          </cell>
          <cell r="I111">
            <v>43552</v>
          </cell>
          <cell r="J111">
            <v>43540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 t="e">
            <v>#NAME?</v>
          </cell>
          <cell r="S111" t="e">
            <v>#NAME?</v>
          </cell>
          <cell r="T111">
            <v>0</v>
          </cell>
          <cell r="U111">
            <v>0</v>
          </cell>
          <cell r="V111" t="e">
            <v>#NAME?</v>
          </cell>
          <cell r="W111" t="e">
            <v>#NAME?</v>
          </cell>
          <cell r="X111" t="e">
            <v>#NAME?</v>
          </cell>
          <cell r="Y111" t="e">
            <v>#NAME?</v>
          </cell>
          <cell r="Z111" t="e">
            <v>#NAME?</v>
          </cell>
          <cell r="AA111" t="e">
            <v>#NAME?</v>
          </cell>
          <cell r="AB111" t="e">
            <v>#NAME?</v>
          </cell>
          <cell r="AC111" t="e">
            <v>#NAME?</v>
          </cell>
          <cell r="AD111" t="e">
            <v>#NAME?</v>
          </cell>
          <cell r="AE111" t="e">
            <v>#NAME?</v>
          </cell>
          <cell r="AF111">
            <v>259.52</v>
          </cell>
          <cell r="AG111">
            <v>54.08</v>
          </cell>
          <cell r="AH111">
            <v>8.26</v>
          </cell>
          <cell r="AI111">
            <v>321.85999999999996</v>
          </cell>
          <cell r="AJ111" t="e">
            <v>#NAME?</v>
          </cell>
          <cell r="AK111" t="e">
            <v>#NAME?</v>
          </cell>
          <cell r="AL111" t="e">
            <v>#NAME?</v>
          </cell>
          <cell r="AM111" t="e">
            <v>#NAME?</v>
          </cell>
          <cell r="AN111" t="e">
            <v>#NAME?</v>
          </cell>
          <cell r="AO111" t="e">
            <v>#NAME?</v>
          </cell>
          <cell r="AP111" t="e">
            <v>#NAME?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</row>
        <row r="112">
          <cell r="A112" t="str">
            <v>220KV DC Naubatpur-BhusaulaTL Line</v>
          </cell>
          <cell r="B112">
            <v>25</v>
          </cell>
          <cell r="C112" t="str">
            <v>9/0</v>
          </cell>
          <cell r="D112" t="str">
            <v>DD+0</v>
          </cell>
          <cell r="E112" t="str">
            <v>WET</v>
          </cell>
          <cell r="F112" t="str">
            <v>Sunil Kumar</v>
          </cell>
          <cell r="G112">
            <v>43513</v>
          </cell>
          <cell r="H112">
            <v>43541</v>
          </cell>
          <cell r="I112">
            <v>43540</v>
          </cell>
          <cell r="J112">
            <v>43517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 t="e">
            <v>#NAME?</v>
          </cell>
          <cell r="S112" t="e">
            <v>#NAME?</v>
          </cell>
          <cell r="T112">
            <v>0</v>
          </cell>
          <cell r="U112">
            <v>0</v>
          </cell>
          <cell r="V112" t="e">
            <v>#NAME?</v>
          </cell>
          <cell r="W112" t="e">
            <v>#NAME?</v>
          </cell>
          <cell r="X112" t="e">
            <v>#NAME?</v>
          </cell>
          <cell r="Y112" t="e">
            <v>#NAME?</v>
          </cell>
          <cell r="Z112" t="e">
            <v>#NAME?</v>
          </cell>
          <cell r="AA112" t="e">
            <v>#NAME?</v>
          </cell>
          <cell r="AB112" t="e">
            <v>#NAME?</v>
          </cell>
          <cell r="AC112" t="e">
            <v>#NAME?</v>
          </cell>
          <cell r="AD112" t="e">
            <v>#NAME?</v>
          </cell>
          <cell r="AE112" t="e">
            <v>#NAME?</v>
          </cell>
          <cell r="AF112">
            <v>396.56</v>
          </cell>
          <cell r="AG112">
            <v>0</v>
          </cell>
          <cell r="AH112">
            <v>8.26</v>
          </cell>
          <cell r="AI112">
            <v>404.82</v>
          </cell>
          <cell r="AJ112" t="e">
            <v>#NAME?</v>
          </cell>
          <cell r="AK112" t="e">
            <v>#NAME?</v>
          </cell>
          <cell r="AL112" t="e">
            <v>#NAME?</v>
          </cell>
          <cell r="AM112" t="e">
            <v>#NAME?</v>
          </cell>
          <cell r="AN112" t="e">
            <v>#NAME?</v>
          </cell>
          <cell r="AO112" t="e">
            <v>#NAME?</v>
          </cell>
          <cell r="AP112" t="e">
            <v>#NAME?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</row>
        <row r="113">
          <cell r="A113" t="str">
            <v>132KV DC Dumraon-Buxar TL Line</v>
          </cell>
          <cell r="B113">
            <v>80</v>
          </cell>
          <cell r="C113" t="str">
            <v>34/0</v>
          </cell>
          <cell r="D113" t="str">
            <v>DR+3</v>
          </cell>
          <cell r="E113" t="str">
            <v>WET</v>
          </cell>
          <cell r="F113" t="str">
            <v>Md Rajik</v>
          </cell>
          <cell r="G113">
            <v>43517</v>
          </cell>
          <cell r="H113">
            <v>43545</v>
          </cell>
          <cell r="I113" t="str">
            <v>YES</v>
          </cell>
          <cell r="J113">
            <v>43520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 t="e">
            <v>#NAME?</v>
          </cell>
          <cell r="S113" t="e">
            <v>#NAME?</v>
          </cell>
          <cell r="T113">
            <v>0</v>
          </cell>
          <cell r="U113">
            <v>0</v>
          </cell>
          <cell r="V113" t="e">
            <v>#NAME?</v>
          </cell>
          <cell r="W113" t="e">
            <v>#NAME?</v>
          </cell>
          <cell r="X113" t="e">
            <v>#NAME?</v>
          </cell>
          <cell r="Y113" t="e">
            <v>#NAME?</v>
          </cell>
          <cell r="Z113" t="e">
            <v>#NAME?</v>
          </cell>
          <cell r="AA113" t="e">
            <v>#NAME?</v>
          </cell>
          <cell r="AB113" t="e">
            <v>#NAME?</v>
          </cell>
          <cell r="AC113" t="e">
            <v>#NAME?</v>
          </cell>
          <cell r="AD113" t="e">
            <v>#NAME?</v>
          </cell>
          <cell r="AE113" t="e">
            <v>#NAME?</v>
          </cell>
          <cell r="AF113">
            <v>249.32</v>
          </cell>
          <cell r="AG113">
            <v>32.799999999999997</v>
          </cell>
          <cell r="AH113">
            <v>8</v>
          </cell>
          <cell r="AI113">
            <v>290.12</v>
          </cell>
          <cell r="AJ113" t="e">
            <v>#NAME?</v>
          </cell>
          <cell r="AK113" t="e">
            <v>#NAME?</v>
          </cell>
          <cell r="AL113" t="e">
            <v>#NAME?</v>
          </cell>
          <cell r="AM113" t="e">
            <v>#NAME?</v>
          </cell>
          <cell r="AN113" t="e">
            <v>#NAME?</v>
          </cell>
          <cell r="AO113" t="e">
            <v>#NAME?</v>
          </cell>
          <cell r="AP113" t="e">
            <v>#NAME?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</row>
        <row r="114">
          <cell r="A114" t="str">
            <v>132KV DC Dumraon-Buxar TL Line</v>
          </cell>
          <cell r="B114">
            <v>78</v>
          </cell>
          <cell r="C114" t="str">
            <v>10/3</v>
          </cell>
          <cell r="D114" t="str">
            <v>DP+3</v>
          </cell>
          <cell r="E114" t="str">
            <v>WET</v>
          </cell>
          <cell r="F114" t="str">
            <v>Shree Gange</v>
          </cell>
          <cell r="G114">
            <v>43515</v>
          </cell>
          <cell r="H114">
            <v>43543</v>
          </cell>
          <cell r="I114">
            <v>43552</v>
          </cell>
          <cell r="J114" t="str">
            <v>YES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 t="e">
            <v>#NAME?</v>
          </cell>
          <cell r="S114" t="e">
            <v>#NAME?</v>
          </cell>
          <cell r="T114">
            <v>0</v>
          </cell>
          <cell r="U114">
            <v>0</v>
          </cell>
          <cell r="V114" t="e">
            <v>#NAME?</v>
          </cell>
          <cell r="W114" t="e">
            <v>#NAME?</v>
          </cell>
          <cell r="X114" t="e">
            <v>#NAME?</v>
          </cell>
          <cell r="Y114" t="e">
            <v>#NAME?</v>
          </cell>
          <cell r="Z114" t="e">
            <v>#NAME?</v>
          </cell>
          <cell r="AA114" t="e">
            <v>#NAME?</v>
          </cell>
          <cell r="AB114" t="e">
            <v>#NAME?</v>
          </cell>
          <cell r="AC114" t="e">
            <v>#NAME?</v>
          </cell>
          <cell r="AD114" t="e">
            <v>#NAME?</v>
          </cell>
          <cell r="AE114" t="e">
            <v>#NAME?</v>
          </cell>
          <cell r="AF114">
            <v>122.56</v>
          </cell>
          <cell r="AG114">
            <v>17.68</v>
          </cell>
          <cell r="AH114">
            <v>6.51</v>
          </cell>
          <cell r="AI114">
            <v>146.75</v>
          </cell>
          <cell r="AJ114" t="e">
            <v>#NAME?</v>
          </cell>
          <cell r="AK114" t="e">
            <v>#NAME?</v>
          </cell>
          <cell r="AL114" t="e">
            <v>#NAME?</v>
          </cell>
          <cell r="AM114" t="e">
            <v>#NAME?</v>
          </cell>
          <cell r="AN114" t="e">
            <v>#NAME?</v>
          </cell>
          <cell r="AO114" t="e">
            <v>#NAME?</v>
          </cell>
          <cell r="AP114" t="e">
            <v>#NAME?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</row>
        <row r="115">
          <cell r="A115" t="str">
            <v>132KV DC Dumraon-Buxar TL Line</v>
          </cell>
          <cell r="B115">
            <v>79</v>
          </cell>
          <cell r="C115" t="str">
            <v>27/0</v>
          </cell>
          <cell r="D115" t="str">
            <v>DS+3</v>
          </cell>
          <cell r="E115" t="str">
            <v>WET</v>
          </cell>
          <cell r="F115" t="str">
            <v>Pralhad Construction</v>
          </cell>
          <cell r="G115">
            <v>43515</v>
          </cell>
          <cell r="H115">
            <v>43543</v>
          </cell>
          <cell r="I115" t="str">
            <v>FDN Not Close</v>
          </cell>
          <cell r="J115">
            <v>43582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 t="e">
            <v>#NAME?</v>
          </cell>
          <cell r="S115" t="e">
            <v>#NAME?</v>
          </cell>
          <cell r="T115">
            <v>0</v>
          </cell>
          <cell r="U115">
            <v>0</v>
          </cell>
          <cell r="V115" t="e">
            <v>#NAME?</v>
          </cell>
          <cell r="W115" t="e">
            <v>#NAME?</v>
          </cell>
          <cell r="X115" t="e">
            <v>#NAME?</v>
          </cell>
          <cell r="Y115" t="e">
            <v>#NAME?</v>
          </cell>
          <cell r="Z115" t="e">
            <v>#NAME?</v>
          </cell>
          <cell r="AA115" t="e">
            <v>#NAME?</v>
          </cell>
          <cell r="AB115" t="e">
            <v>#NAME?</v>
          </cell>
          <cell r="AC115" t="e">
            <v>#NAME?</v>
          </cell>
          <cell r="AD115" t="e">
            <v>#NAME?</v>
          </cell>
          <cell r="AE115" t="e">
            <v>#NAME?</v>
          </cell>
          <cell r="AF115">
            <v>301.24</v>
          </cell>
          <cell r="AG115">
            <v>49.2</v>
          </cell>
          <cell r="AH115">
            <v>10.3</v>
          </cell>
          <cell r="AI115">
            <v>360.74</v>
          </cell>
          <cell r="AJ115" t="e">
            <v>#NAME?</v>
          </cell>
          <cell r="AK115" t="e">
            <v>#NAME?</v>
          </cell>
          <cell r="AL115" t="e">
            <v>#NAME?</v>
          </cell>
          <cell r="AM115" t="e">
            <v>#NAME?</v>
          </cell>
          <cell r="AN115" t="e">
            <v>#NAME?</v>
          </cell>
          <cell r="AO115" t="e">
            <v>#NAME?</v>
          </cell>
          <cell r="AP115" t="e">
            <v>#NAME?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</row>
        <row r="116">
          <cell r="A116" t="str">
            <v>132KV DC Dumraon-Buxar TL Line</v>
          </cell>
          <cell r="B116">
            <v>75</v>
          </cell>
          <cell r="C116" t="str">
            <v>10/2</v>
          </cell>
          <cell r="D116" t="str">
            <v>DP+3</v>
          </cell>
          <cell r="E116" t="str">
            <v>WET</v>
          </cell>
          <cell r="F116" t="str">
            <v>Vaibahv Enterprizes</v>
          </cell>
          <cell r="G116">
            <v>43514</v>
          </cell>
          <cell r="H116">
            <v>43542</v>
          </cell>
          <cell r="I116">
            <v>43552</v>
          </cell>
          <cell r="J116" t="str">
            <v>YES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 t="e">
            <v>#NAME?</v>
          </cell>
          <cell r="S116" t="e">
            <v>#NAME?</v>
          </cell>
          <cell r="T116">
            <v>0</v>
          </cell>
          <cell r="U116">
            <v>0</v>
          </cell>
          <cell r="V116" t="e">
            <v>#NAME?</v>
          </cell>
          <cell r="W116" t="e">
            <v>#NAME?</v>
          </cell>
          <cell r="X116" t="e">
            <v>#NAME?</v>
          </cell>
          <cell r="Y116" t="e">
            <v>#NAME?</v>
          </cell>
          <cell r="Z116" t="e">
            <v>#NAME?</v>
          </cell>
          <cell r="AA116" t="e">
            <v>#NAME?</v>
          </cell>
          <cell r="AB116" t="e">
            <v>#NAME?</v>
          </cell>
          <cell r="AC116" t="e">
            <v>#NAME?</v>
          </cell>
          <cell r="AD116" t="e">
            <v>#NAME?</v>
          </cell>
          <cell r="AE116" t="e">
            <v>#NAME?</v>
          </cell>
          <cell r="AF116">
            <v>122.56</v>
          </cell>
          <cell r="AG116">
            <v>17.68</v>
          </cell>
          <cell r="AH116">
            <v>6.51</v>
          </cell>
          <cell r="AI116">
            <v>146.75</v>
          </cell>
          <cell r="AJ116" t="e">
            <v>#NAME?</v>
          </cell>
          <cell r="AK116" t="e">
            <v>#NAME?</v>
          </cell>
          <cell r="AL116" t="e">
            <v>#NAME?</v>
          </cell>
          <cell r="AM116" t="e">
            <v>#NAME?</v>
          </cell>
          <cell r="AN116" t="e">
            <v>#NAME?</v>
          </cell>
          <cell r="AO116" t="e">
            <v>#NAME?</v>
          </cell>
          <cell r="AP116" t="e">
            <v>#NAME?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</row>
        <row r="117">
          <cell r="A117" t="str">
            <v>132KV DC Dumraon-Buxar TL Line</v>
          </cell>
          <cell r="B117">
            <v>76</v>
          </cell>
          <cell r="C117" t="str">
            <v>17/0</v>
          </cell>
          <cell r="D117" t="str">
            <v>DS+6</v>
          </cell>
          <cell r="E117" t="str">
            <v>WET</v>
          </cell>
          <cell r="F117" t="str">
            <v>Maa Durga</v>
          </cell>
          <cell r="G117">
            <v>43514</v>
          </cell>
          <cell r="H117">
            <v>43542</v>
          </cell>
          <cell r="I117" t="str">
            <v>FDN Not Close</v>
          </cell>
          <cell r="J117">
            <v>43576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 t="e">
            <v>#NAME?</v>
          </cell>
          <cell r="S117" t="e">
            <v>#NAME?</v>
          </cell>
          <cell r="T117">
            <v>0</v>
          </cell>
          <cell r="U117">
            <v>0</v>
          </cell>
          <cell r="V117" t="e">
            <v>#NAME?</v>
          </cell>
          <cell r="W117" t="e">
            <v>#NAME?</v>
          </cell>
          <cell r="X117" t="e">
            <v>#NAME?</v>
          </cell>
          <cell r="Y117" t="e">
            <v>#NAME?</v>
          </cell>
          <cell r="Z117" t="e">
            <v>#NAME?</v>
          </cell>
          <cell r="AA117" t="e">
            <v>#NAME?</v>
          </cell>
          <cell r="AB117" t="e">
            <v>#NAME?</v>
          </cell>
          <cell r="AC117" t="e">
            <v>#NAME?</v>
          </cell>
          <cell r="AD117" t="e">
            <v>#NAME?</v>
          </cell>
          <cell r="AE117" t="e">
            <v>#NAME?</v>
          </cell>
          <cell r="AF117">
            <v>301.24</v>
          </cell>
          <cell r="AG117">
            <v>49.2</v>
          </cell>
          <cell r="AH117">
            <v>10.3</v>
          </cell>
          <cell r="AI117">
            <v>360.74</v>
          </cell>
          <cell r="AJ117" t="e">
            <v>#NAME?</v>
          </cell>
          <cell r="AK117" t="e">
            <v>#NAME?</v>
          </cell>
          <cell r="AL117" t="e">
            <v>#NAME?</v>
          </cell>
          <cell r="AM117" t="e">
            <v>#NAME?</v>
          </cell>
          <cell r="AN117" t="e">
            <v>#NAME?</v>
          </cell>
          <cell r="AO117" t="e">
            <v>#NAME?</v>
          </cell>
          <cell r="AP117" t="e">
            <v>#NAME?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</row>
        <row r="118">
          <cell r="A118" t="str">
            <v>220KV DC Naubatpur-BhusaulaTL Line</v>
          </cell>
          <cell r="B118">
            <v>24</v>
          </cell>
          <cell r="C118" t="str">
            <v>3/0</v>
          </cell>
          <cell r="D118" t="str">
            <v>DD+18</v>
          </cell>
          <cell r="E118" t="str">
            <v>WET</v>
          </cell>
          <cell r="F118" t="str">
            <v>Lalan Mehta</v>
          </cell>
          <cell r="G118">
            <v>43512</v>
          </cell>
          <cell r="H118">
            <v>43540</v>
          </cell>
          <cell r="I118">
            <v>43540</v>
          </cell>
          <cell r="J118">
            <v>43513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 t="e">
            <v>#NAME?</v>
          </cell>
          <cell r="S118" t="e">
            <v>#NAME?</v>
          </cell>
          <cell r="T118">
            <v>0</v>
          </cell>
          <cell r="U118">
            <v>0</v>
          </cell>
          <cell r="V118" t="e">
            <v>#NAME?</v>
          </cell>
          <cell r="W118" t="e">
            <v>#NAME?</v>
          </cell>
          <cell r="X118" t="e">
            <v>#NAME?</v>
          </cell>
          <cell r="Y118" t="e">
            <v>#NAME?</v>
          </cell>
          <cell r="Z118" t="e">
            <v>#NAME?</v>
          </cell>
          <cell r="AA118" t="e">
            <v>#NAME?</v>
          </cell>
          <cell r="AB118" t="e">
            <v>#NAME?</v>
          </cell>
          <cell r="AC118" t="e">
            <v>#NAME?</v>
          </cell>
          <cell r="AD118" t="e">
            <v>#NAME?</v>
          </cell>
          <cell r="AE118" t="e">
            <v>#NAME?</v>
          </cell>
          <cell r="AF118">
            <v>462.57</v>
          </cell>
          <cell r="AG118">
            <v>0</v>
          </cell>
          <cell r="AH118">
            <v>8.52</v>
          </cell>
          <cell r="AI118">
            <v>471.09</v>
          </cell>
          <cell r="AJ118" t="e">
            <v>#NAME?</v>
          </cell>
          <cell r="AK118" t="e">
            <v>#NAME?</v>
          </cell>
          <cell r="AL118" t="e">
            <v>#NAME?</v>
          </cell>
          <cell r="AM118" t="e">
            <v>#NAME?</v>
          </cell>
          <cell r="AN118" t="e">
            <v>#NAME?</v>
          </cell>
          <cell r="AO118" t="e">
            <v>#NAME?</v>
          </cell>
          <cell r="AP118" t="e">
            <v>#NAME?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</row>
        <row r="119">
          <cell r="A119" t="str">
            <v>132KV DC Dumraon-Dumraon TL Line</v>
          </cell>
          <cell r="B119">
            <v>38</v>
          </cell>
          <cell r="C119" t="str">
            <v>7/2</v>
          </cell>
          <cell r="D119" t="str">
            <v>DA+0</v>
          </cell>
          <cell r="E119" t="str">
            <v>WET</v>
          </cell>
          <cell r="F119" t="str">
            <v>Kanchan Singh</v>
          </cell>
          <cell r="G119">
            <v>43527</v>
          </cell>
          <cell r="H119">
            <v>43555</v>
          </cell>
          <cell r="I119">
            <v>0</v>
          </cell>
          <cell r="J119" t="str">
            <v>YES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 t="e">
            <v>#NAME?</v>
          </cell>
          <cell r="S119" t="e">
            <v>#NAME?</v>
          </cell>
          <cell r="T119">
            <v>0</v>
          </cell>
          <cell r="U119">
            <v>0</v>
          </cell>
          <cell r="V119" t="e">
            <v>#NAME?</v>
          </cell>
          <cell r="W119" t="e">
            <v>#NAME?</v>
          </cell>
          <cell r="X119" t="e">
            <v>#NAME?</v>
          </cell>
          <cell r="Y119" t="e">
            <v>#NAME?</v>
          </cell>
          <cell r="Z119" t="e">
            <v>#NAME?</v>
          </cell>
          <cell r="AA119" t="e">
            <v>#NAME?</v>
          </cell>
          <cell r="AB119" t="e">
            <v>#NAME?</v>
          </cell>
          <cell r="AC119" t="e">
            <v>#NAME?</v>
          </cell>
          <cell r="AD119" t="e">
            <v>#NAME?</v>
          </cell>
          <cell r="AE119" t="e">
            <v>#NAME?</v>
          </cell>
          <cell r="AF119">
            <v>171.56</v>
          </cell>
          <cell r="AG119">
            <v>36.64</v>
          </cell>
          <cell r="AH119">
            <v>7.56</v>
          </cell>
          <cell r="AI119">
            <v>215.76</v>
          </cell>
          <cell r="AJ119" t="e">
            <v>#NAME?</v>
          </cell>
          <cell r="AK119" t="e">
            <v>#NAME?</v>
          </cell>
          <cell r="AL119" t="e">
            <v>#NAME?</v>
          </cell>
          <cell r="AM119" t="e">
            <v>#NAME?</v>
          </cell>
          <cell r="AN119" t="e">
            <v>#NAME?</v>
          </cell>
          <cell r="AO119" t="e">
            <v>#NAME?</v>
          </cell>
          <cell r="AP119" t="e">
            <v>#NAME?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</row>
        <row r="120">
          <cell r="A120" t="str">
            <v>132KV DC Dumraon-Buxar TL Line</v>
          </cell>
          <cell r="B120">
            <v>77</v>
          </cell>
          <cell r="C120" t="str">
            <v>33/0</v>
          </cell>
          <cell r="D120" t="str">
            <v>DS+0</v>
          </cell>
          <cell r="E120" t="str">
            <v>WET</v>
          </cell>
          <cell r="F120" t="str">
            <v>Md Rajik</v>
          </cell>
          <cell r="G120">
            <v>43514</v>
          </cell>
          <cell r="H120">
            <v>43542</v>
          </cell>
          <cell r="I120" t="str">
            <v>YES</v>
          </cell>
          <cell r="J120">
            <v>43520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 t="e">
            <v>#NAME?</v>
          </cell>
          <cell r="S120" t="e">
            <v>#NAME?</v>
          </cell>
          <cell r="T120">
            <v>0</v>
          </cell>
          <cell r="U120">
            <v>0</v>
          </cell>
          <cell r="V120" t="e">
            <v>#NAME?</v>
          </cell>
          <cell r="W120" t="e">
            <v>#NAME?</v>
          </cell>
          <cell r="X120" t="e">
            <v>#NAME?</v>
          </cell>
          <cell r="Y120" t="e">
            <v>#NAME?</v>
          </cell>
          <cell r="Z120" t="e">
            <v>#NAME?</v>
          </cell>
          <cell r="AA120" t="e">
            <v>#NAME?</v>
          </cell>
          <cell r="AB120" t="e">
            <v>#NAME?</v>
          </cell>
          <cell r="AC120" t="e">
            <v>#NAME?</v>
          </cell>
          <cell r="AD120" t="e">
            <v>#NAME?</v>
          </cell>
          <cell r="AE120" t="e">
            <v>#NAME?</v>
          </cell>
          <cell r="AF120">
            <v>301.24</v>
          </cell>
          <cell r="AG120">
            <v>49.2</v>
          </cell>
          <cell r="AH120">
            <v>10.3</v>
          </cell>
          <cell r="AI120">
            <v>360.74</v>
          </cell>
          <cell r="AJ120" t="e">
            <v>#NAME?</v>
          </cell>
          <cell r="AK120" t="e">
            <v>#NAME?</v>
          </cell>
          <cell r="AL120" t="e">
            <v>#NAME?</v>
          </cell>
          <cell r="AM120" t="e">
            <v>#NAME?</v>
          </cell>
          <cell r="AN120" t="e">
            <v>#NAME?</v>
          </cell>
          <cell r="AO120" t="e">
            <v>#NAME?</v>
          </cell>
          <cell r="AP120" t="e">
            <v>#NAME?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</row>
        <row r="121">
          <cell r="A121" t="str">
            <v>220KV DC Naubatpur-BhusaulaTL Line</v>
          </cell>
          <cell r="B121">
            <v>23</v>
          </cell>
          <cell r="C121" t="str">
            <v>15/0</v>
          </cell>
          <cell r="D121" t="str">
            <v>DD+25</v>
          </cell>
          <cell r="E121" t="str">
            <v>WET</v>
          </cell>
          <cell r="F121" t="str">
            <v>Veena Construction</v>
          </cell>
          <cell r="G121">
            <v>43511</v>
          </cell>
          <cell r="H121">
            <v>43539</v>
          </cell>
          <cell r="I121">
            <v>43540</v>
          </cell>
          <cell r="J121">
            <v>43513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 t="e">
            <v>#NAME?</v>
          </cell>
          <cell r="S121" t="e">
            <v>#NAME?</v>
          </cell>
          <cell r="T121">
            <v>0</v>
          </cell>
          <cell r="U121">
            <v>0</v>
          </cell>
          <cell r="V121" t="e">
            <v>#NAME?</v>
          </cell>
          <cell r="W121" t="e">
            <v>#NAME?</v>
          </cell>
          <cell r="X121" t="e">
            <v>#NAME?</v>
          </cell>
          <cell r="Y121" t="e">
            <v>#NAME?</v>
          </cell>
          <cell r="Z121" t="e">
            <v>#NAME?</v>
          </cell>
          <cell r="AA121" t="e">
            <v>#NAME?</v>
          </cell>
          <cell r="AB121" t="e">
            <v>#NAME?</v>
          </cell>
          <cell r="AC121" t="e">
            <v>#NAME?</v>
          </cell>
          <cell r="AD121" t="e">
            <v>#NAME?</v>
          </cell>
          <cell r="AE121" t="e">
            <v>#NAME?</v>
          </cell>
          <cell r="AF121">
            <v>462.57</v>
          </cell>
          <cell r="AG121">
            <v>0</v>
          </cell>
          <cell r="AH121">
            <v>8.52</v>
          </cell>
          <cell r="AI121">
            <v>471.09</v>
          </cell>
          <cell r="AJ121" t="e">
            <v>#NAME?</v>
          </cell>
          <cell r="AK121" t="e">
            <v>#NAME?</v>
          </cell>
          <cell r="AL121" t="e">
            <v>#NAME?</v>
          </cell>
          <cell r="AM121" t="e">
            <v>#NAME?</v>
          </cell>
          <cell r="AN121" t="e">
            <v>#NAME?</v>
          </cell>
          <cell r="AO121" t="e">
            <v>#NAME?</v>
          </cell>
          <cell r="AP121" t="e">
            <v>#NAME?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 t="str">
            <v>WET</v>
          </cell>
          <cell r="F122" t="str">
            <v>Chandan Yadav</v>
          </cell>
          <cell r="G122">
            <v>43526</v>
          </cell>
          <cell r="H122">
            <v>43554</v>
          </cell>
          <cell r="I122">
            <v>43614</v>
          </cell>
          <cell r="J122" t="str">
            <v>YES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 t="e">
            <v>#NAME?</v>
          </cell>
          <cell r="S122" t="e">
            <v>#NAME?</v>
          </cell>
          <cell r="T122">
            <v>0</v>
          </cell>
          <cell r="U122">
            <v>0</v>
          </cell>
          <cell r="V122" t="e">
            <v>#NAME?</v>
          </cell>
          <cell r="W122" t="e">
            <v>#NAME?</v>
          </cell>
          <cell r="X122" t="e">
            <v>#NAME?</v>
          </cell>
          <cell r="Y122" t="e">
            <v>#NAME?</v>
          </cell>
          <cell r="Z122" t="e">
            <v>#NAME?</v>
          </cell>
          <cell r="AA122" t="e">
            <v>#NAME?</v>
          </cell>
          <cell r="AB122" t="e">
            <v>#NAME?</v>
          </cell>
          <cell r="AC122" t="e">
            <v>#NAME?</v>
          </cell>
          <cell r="AD122" t="e">
            <v>#NAME?</v>
          </cell>
          <cell r="AE122" t="e">
            <v>#NAME?</v>
          </cell>
          <cell r="AF122">
            <v>259.52</v>
          </cell>
          <cell r="AG122">
            <v>54.08</v>
          </cell>
          <cell r="AH122">
            <v>8.26</v>
          </cell>
          <cell r="AI122">
            <v>321.85999999999996</v>
          </cell>
          <cell r="AJ122" t="e">
            <v>#NAME?</v>
          </cell>
          <cell r="AK122" t="e">
            <v>#NAME?</v>
          </cell>
          <cell r="AL122" t="e">
            <v>#NAME?</v>
          </cell>
          <cell r="AM122" t="e">
            <v>#NAME?</v>
          </cell>
          <cell r="AN122" t="e">
            <v>#NAME?</v>
          </cell>
          <cell r="AO122" t="e">
            <v>#NAME?</v>
          </cell>
          <cell r="AP122" t="e">
            <v>#NAME?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</row>
        <row r="123">
          <cell r="A123" t="str">
            <v>132KV DC Dumraon-Dumraon TL Line</v>
          </cell>
          <cell r="B123">
            <v>35</v>
          </cell>
          <cell r="C123" t="str">
            <v>1/7</v>
          </cell>
          <cell r="D123" t="str">
            <v>DA+6</v>
          </cell>
          <cell r="E123" t="str">
            <v>WET</v>
          </cell>
          <cell r="F123" t="str">
            <v>Deepak Pandey</v>
          </cell>
          <cell r="G123">
            <v>43525</v>
          </cell>
          <cell r="H123">
            <v>43553</v>
          </cell>
          <cell r="I123">
            <v>43614</v>
          </cell>
          <cell r="J123" t="str">
            <v>YES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 t="e">
            <v>#NAME?</v>
          </cell>
          <cell r="S123" t="e">
            <v>#NAME?</v>
          </cell>
          <cell r="T123">
            <v>0</v>
          </cell>
          <cell r="U123">
            <v>0</v>
          </cell>
          <cell r="V123" t="e">
            <v>#NAME?</v>
          </cell>
          <cell r="W123" t="e">
            <v>#NAME?</v>
          </cell>
          <cell r="X123" t="e">
            <v>#NAME?</v>
          </cell>
          <cell r="Y123" t="e">
            <v>#NAME?</v>
          </cell>
          <cell r="Z123" t="e">
            <v>#NAME?</v>
          </cell>
          <cell r="AA123" t="e">
            <v>#NAME?</v>
          </cell>
          <cell r="AB123" t="e">
            <v>#NAME?</v>
          </cell>
          <cell r="AC123" t="e">
            <v>#NAME?</v>
          </cell>
          <cell r="AD123" t="e">
            <v>#NAME?</v>
          </cell>
          <cell r="AE123" t="e">
            <v>#NAME?</v>
          </cell>
          <cell r="AF123">
            <v>171.56</v>
          </cell>
          <cell r="AG123">
            <v>36.64</v>
          </cell>
          <cell r="AH123">
            <v>7.56</v>
          </cell>
          <cell r="AI123">
            <v>215.76</v>
          </cell>
          <cell r="AJ123" t="e">
            <v>#NAME?</v>
          </cell>
          <cell r="AK123" t="e">
            <v>#NAME?</v>
          </cell>
          <cell r="AL123" t="e">
            <v>#NAME?</v>
          </cell>
          <cell r="AM123" t="e">
            <v>#NAME?</v>
          </cell>
          <cell r="AN123" t="e">
            <v>#NAME?</v>
          </cell>
          <cell r="AO123" t="e">
            <v>#NAME?</v>
          </cell>
          <cell r="AP123" t="e">
            <v>#NAME?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</row>
        <row r="124">
          <cell r="A124" t="str">
            <v>132KV DC Gaya-Jehanabad TL Line</v>
          </cell>
          <cell r="B124">
            <v>86</v>
          </cell>
          <cell r="C124" t="str">
            <v>1/0</v>
          </cell>
          <cell r="D124" t="str">
            <v>DD+0</v>
          </cell>
          <cell r="E124" t="str">
            <v>WET</v>
          </cell>
          <cell r="F124" t="str">
            <v>Deepak Kumar</v>
          </cell>
          <cell r="G124">
            <v>43512</v>
          </cell>
          <cell r="H124">
            <v>43540</v>
          </cell>
          <cell r="I124">
            <v>43513</v>
          </cell>
          <cell r="J124" t="str">
            <v>YES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 t="e">
            <v>#NAME?</v>
          </cell>
          <cell r="S124" t="e">
            <v>#NAME?</v>
          </cell>
          <cell r="T124">
            <v>0</v>
          </cell>
          <cell r="U124">
            <v>0</v>
          </cell>
          <cell r="V124" t="e">
            <v>#NAME?</v>
          </cell>
          <cell r="W124" t="e">
            <v>#NAME?</v>
          </cell>
          <cell r="X124" t="e">
            <v>#NAME?</v>
          </cell>
          <cell r="Y124" t="e">
            <v>#NAME?</v>
          </cell>
          <cell r="Z124" t="e">
            <v>#NAME?</v>
          </cell>
          <cell r="AA124" t="e">
            <v>#NAME?</v>
          </cell>
          <cell r="AB124" t="e">
            <v>#NAME?</v>
          </cell>
          <cell r="AC124" t="e">
            <v>#NAME?</v>
          </cell>
          <cell r="AD124" t="e">
            <v>#NAME?</v>
          </cell>
          <cell r="AE124" t="e">
            <v>#NAME?</v>
          </cell>
          <cell r="AF124">
            <v>396.56</v>
          </cell>
          <cell r="AG124">
            <v>0</v>
          </cell>
          <cell r="AH124">
            <v>8.26</v>
          </cell>
          <cell r="AI124">
            <v>404.82</v>
          </cell>
          <cell r="AJ124" t="e">
            <v>#NAME?</v>
          </cell>
          <cell r="AK124" t="e">
            <v>#NAME?</v>
          </cell>
          <cell r="AL124" t="e">
            <v>#NAME?</v>
          </cell>
          <cell r="AM124" t="e">
            <v>#NAME?</v>
          </cell>
          <cell r="AN124" t="e">
            <v>#NAME?</v>
          </cell>
          <cell r="AO124" t="e">
            <v>#NAME?</v>
          </cell>
          <cell r="AP124" t="e">
            <v>#NAME?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</row>
        <row r="125">
          <cell r="A125" t="str">
            <v>220KV DC Naubatpur-BhusaulaTL Line</v>
          </cell>
          <cell r="B125">
            <v>21</v>
          </cell>
          <cell r="C125" t="str">
            <v>2/0</v>
          </cell>
          <cell r="D125" t="str">
            <v>DD+25</v>
          </cell>
          <cell r="E125" t="str">
            <v>WET</v>
          </cell>
          <cell r="F125" t="str">
            <v>Lalan Mehta</v>
          </cell>
          <cell r="G125">
            <v>43510</v>
          </cell>
          <cell r="H125">
            <v>43538</v>
          </cell>
          <cell r="I125">
            <v>43540</v>
          </cell>
          <cell r="J125">
            <v>43523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 t="e">
            <v>#NAME?</v>
          </cell>
          <cell r="S125" t="e">
            <v>#NAME?</v>
          </cell>
          <cell r="T125">
            <v>0</v>
          </cell>
          <cell r="U125">
            <v>0</v>
          </cell>
          <cell r="V125" t="e">
            <v>#NAME?</v>
          </cell>
          <cell r="W125" t="e">
            <v>#NAME?</v>
          </cell>
          <cell r="X125" t="e">
            <v>#NAME?</v>
          </cell>
          <cell r="Y125" t="e">
            <v>#NAME?</v>
          </cell>
          <cell r="Z125" t="e">
            <v>#NAME?</v>
          </cell>
          <cell r="AA125" t="e">
            <v>#NAME?</v>
          </cell>
          <cell r="AB125" t="e">
            <v>#NAME?</v>
          </cell>
          <cell r="AC125" t="e">
            <v>#NAME?</v>
          </cell>
          <cell r="AD125" t="e">
            <v>#NAME?</v>
          </cell>
          <cell r="AE125" t="e">
            <v>#NAME?</v>
          </cell>
          <cell r="AF125">
            <v>462.57</v>
          </cell>
          <cell r="AG125">
            <v>0</v>
          </cell>
          <cell r="AH125">
            <v>8.52</v>
          </cell>
          <cell r="AI125">
            <v>471.09</v>
          </cell>
          <cell r="AJ125" t="e">
            <v>#NAME?</v>
          </cell>
          <cell r="AK125" t="e">
            <v>#NAME?</v>
          </cell>
          <cell r="AL125" t="e">
            <v>#NAME?</v>
          </cell>
          <cell r="AM125" t="e">
            <v>#NAME?</v>
          </cell>
          <cell r="AN125" t="e">
            <v>#NAME?</v>
          </cell>
          <cell r="AO125" t="e">
            <v>#NAME?</v>
          </cell>
          <cell r="AP125" t="e">
            <v>#NAME?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</row>
        <row r="126">
          <cell r="A126" t="str">
            <v>220KV DC Naubatpur-BhusaulaTL Line</v>
          </cell>
          <cell r="B126">
            <v>22</v>
          </cell>
          <cell r="C126" t="str">
            <v>8/0</v>
          </cell>
          <cell r="D126" t="str">
            <v>DD+0</v>
          </cell>
          <cell r="E126" t="str">
            <v>WET</v>
          </cell>
          <cell r="F126" t="str">
            <v>Sunil Kumar</v>
          </cell>
          <cell r="G126">
            <v>43510</v>
          </cell>
          <cell r="H126">
            <v>43538</v>
          </cell>
          <cell r="I126">
            <v>43540</v>
          </cell>
          <cell r="J126">
            <v>43513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 t="e">
            <v>#NAME?</v>
          </cell>
          <cell r="S126" t="e">
            <v>#NAME?</v>
          </cell>
          <cell r="T126">
            <v>0</v>
          </cell>
          <cell r="U126">
            <v>0</v>
          </cell>
          <cell r="V126" t="e">
            <v>#NAME?</v>
          </cell>
          <cell r="W126" t="e">
            <v>#NAME?</v>
          </cell>
          <cell r="X126" t="e">
            <v>#NAME?</v>
          </cell>
          <cell r="Y126" t="e">
            <v>#NAME?</v>
          </cell>
          <cell r="Z126" t="e">
            <v>#NAME?</v>
          </cell>
          <cell r="AA126" t="e">
            <v>#NAME?</v>
          </cell>
          <cell r="AB126" t="e">
            <v>#NAME?</v>
          </cell>
          <cell r="AC126" t="e">
            <v>#NAME?</v>
          </cell>
          <cell r="AD126" t="e">
            <v>#NAME?</v>
          </cell>
          <cell r="AE126" t="e">
            <v>#NAME?</v>
          </cell>
          <cell r="AF126">
            <v>396.56</v>
          </cell>
          <cell r="AG126">
            <v>0</v>
          </cell>
          <cell r="AH126">
            <v>8.26</v>
          </cell>
          <cell r="AI126">
            <v>404.82</v>
          </cell>
          <cell r="AJ126" t="e">
            <v>#NAME?</v>
          </cell>
          <cell r="AK126" t="e">
            <v>#NAME?</v>
          </cell>
          <cell r="AL126" t="e">
            <v>#NAME?</v>
          </cell>
          <cell r="AM126" t="e">
            <v>#NAME?</v>
          </cell>
          <cell r="AN126" t="e">
            <v>#NAME?</v>
          </cell>
          <cell r="AO126" t="e">
            <v>#NAME?</v>
          </cell>
          <cell r="AP126" t="e">
            <v>#NAME?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</row>
        <row r="127">
          <cell r="A127" t="str">
            <v>132KV DC Dumraon-Buxar TL Line</v>
          </cell>
          <cell r="B127">
            <v>74</v>
          </cell>
          <cell r="C127" t="str">
            <v>28/11</v>
          </cell>
          <cell r="D127" t="str">
            <v>DP+0</v>
          </cell>
          <cell r="E127" t="str">
            <v>WET</v>
          </cell>
          <cell r="F127" t="str">
            <v>Iftekhar</v>
          </cell>
          <cell r="G127">
            <v>43513</v>
          </cell>
          <cell r="H127">
            <v>43541</v>
          </cell>
          <cell r="I127" t="str">
            <v>yes</v>
          </cell>
          <cell r="J127">
            <v>43520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 t="e">
            <v>#NAME?</v>
          </cell>
          <cell r="S127" t="e">
            <v>#NAME?</v>
          </cell>
          <cell r="T127">
            <v>0</v>
          </cell>
          <cell r="U127">
            <v>0</v>
          </cell>
          <cell r="V127" t="e">
            <v>#NAME?</v>
          </cell>
          <cell r="W127" t="e">
            <v>#NAME?</v>
          </cell>
          <cell r="X127" t="e">
            <v>#NAME?</v>
          </cell>
          <cell r="Y127" t="e">
            <v>#NAME?</v>
          </cell>
          <cell r="Z127" t="e">
            <v>#NAME?</v>
          </cell>
          <cell r="AA127" t="e">
            <v>#NAME?</v>
          </cell>
          <cell r="AB127" t="e">
            <v>#NAME?</v>
          </cell>
          <cell r="AC127" t="e">
            <v>#NAME?</v>
          </cell>
          <cell r="AD127" t="e">
            <v>#NAME?</v>
          </cell>
          <cell r="AE127" t="e">
            <v>#NAME?</v>
          </cell>
          <cell r="AF127">
            <v>122.56</v>
          </cell>
          <cell r="AG127">
            <v>17.68</v>
          </cell>
          <cell r="AH127">
            <v>6.51</v>
          </cell>
          <cell r="AI127">
            <v>146.75</v>
          </cell>
          <cell r="AJ127" t="e">
            <v>#NAME?</v>
          </cell>
          <cell r="AK127" t="e">
            <v>#NAME?</v>
          </cell>
          <cell r="AL127" t="e">
            <v>#NAME?</v>
          </cell>
          <cell r="AM127" t="e">
            <v>#NAME?</v>
          </cell>
          <cell r="AN127" t="e">
            <v>#NAME?</v>
          </cell>
          <cell r="AO127" t="e">
            <v>#NAME?</v>
          </cell>
          <cell r="AP127" t="e">
            <v>#NAME?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 t="str">
            <v>WET</v>
          </cell>
          <cell r="F128" t="str">
            <v>Sunil Kumar</v>
          </cell>
          <cell r="G128">
            <v>43507</v>
          </cell>
          <cell r="H128">
            <v>43535</v>
          </cell>
          <cell r="I128">
            <v>43540</v>
          </cell>
          <cell r="J128">
            <v>43513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 t="e">
            <v>#NAME?</v>
          </cell>
          <cell r="S128" t="e">
            <v>#NAME?</v>
          </cell>
          <cell r="T128">
            <v>0</v>
          </cell>
          <cell r="U128">
            <v>0</v>
          </cell>
          <cell r="V128" t="e">
            <v>#NAME?</v>
          </cell>
          <cell r="W128" t="e">
            <v>#NAME?</v>
          </cell>
          <cell r="X128" t="e">
            <v>#NAME?</v>
          </cell>
          <cell r="Y128" t="e">
            <v>#NAME?</v>
          </cell>
          <cell r="Z128" t="e">
            <v>#NAME?</v>
          </cell>
          <cell r="AA128" t="e">
            <v>#NAME?</v>
          </cell>
          <cell r="AB128" t="e">
            <v>#NAME?</v>
          </cell>
          <cell r="AC128" t="e">
            <v>#NAME?</v>
          </cell>
          <cell r="AD128" t="e">
            <v>#NAME?</v>
          </cell>
          <cell r="AE128" t="e">
            <v>#NAME?</v>
          </cell>
          <cell r="AF128">
            <v>396.56</v>
          </cell>
          <cell r="AG128">
            <v>0</v>
          </cell>
          <cell r="AH128">
            <v>8.26</v>
          </cell>
          <cell r="AI128">
            <v>404.82</v>
          </cell>
          <cell r="AJ128" t="e">
            <v>#NAME?</v>
          </cell>
          <cell r="AK128" t="e">
            <v>#NAME?</v>
          </cell>
          <cell r="AL128" t="e">
            <v>#NAME?</v>
          </cell>
          <cell r="AM128" t="e">
            <v>#NAME?</v>
          </cell>
          <cell r="AN128" t="e">
            <v>#NAME?</v>
          </cell>
          <cell r="AO128" t="e">
            <v>#NAME?</v>
          </cell>
          <cell r="AP128" t="e">
            <v>#NAME?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</row>
        <row r="129">
          <cell r="A129" t="str">
            <v>132KV DC Dumraon-Dumraon TL Line</v>
          </cell>
          <cell r="B129">
            <v>33</v>
          </cell>
          <cell r="C129" t="str">
            <v>1/6</v>
          </cell>
          <cell r="D129" t="str">
            <v>DA+3</v>
          </cell>
          <cell r="E129" t="str">
            <v>WET</v>
          </cell>
          <cell r="F129" t="str">
            <v>Deepak Pandey</v>
          </cell>
          <cell r="G129">
            <v>43524</v>
          </cell>
          <cell r="H129">
            <v>43552</v>
          </cell>
          <cell r="I129">
            <v>43614</v>
          </cell>
          <cell r="J129" t="str">
            <v>YES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 t="e">
            <v>#NAME?</v>
          </cell>
          <cell r="S129" t="e">
            <v>#NAME?</v>
          </cell>
          <cell r="T129">
            <v>0</v>
          </cell>
          <cell r="U129">
            <v>0</v>
          </cell>
          <cell r="V129" t="e">
            <v>#NAME?</v>
          </cell>
          <cell r="W129" t="e">
            <v>#NAME?</v>
          </cell>
          <cell r="X129" t="e">
            <v>#NAME?</v>
          </cell>
          <cell r="Y129" t="e">
            <v>#NAME?</v>
          </cell>
          <cell r="Z129" t="e">
            <v>#NAME?</v>
          </cell>
          <cell r="AA129" t="e">
            <v>#NAME?</v>
          </cell>
          <cell r="AB129" t="e">
            <v>#NAME?</v>
          </cell>
          <cell r="AC129" t="e">
            <v>#NAME?</v>
          </cell>
          <cell r="AD129" t="e">
            <v>#NAME?</v>
          </cell>
          <cell r="AE129" t="e">
            <v>#NAME?</v>
          </cell>
          <cell r="AF129">
            <v>171.56</v>
          </cell>
          <cell r="AG129">
            <v>36.64</v>
          </cell>
          <cell r="AH129">
            <v>7.56</v>
          </cell>
          <cell r="AI129">
            <v>215.76</v>
          </cell>
          <cell r="AJ129" t="e">
            <v>#NAME?</v>
          </cell>
          <cell r="AK129" t="e">
            <v>#NAME?</v>
          </cell>
          <cell r="AL129" t="e">
            <v>#NAME?</v>
          </cell>
          <cell r="AM129" t="e">
            <v>#NAME?</v>
          </cell>
          <cell r="AN129" t="e">
            <v>#NAME?</v>
          </cell>
          <cell r="AO129" t="e">
            <v>#NAME?</v>
          </cell>
          <cell r="AP129" t="e">
            <v>#NAME?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</row>
        <row r="130">
          <cell r="A130" t="str">
            <v>132KV DC Dumraon-Dumraon TL Line</v>
          </cell>
          <cell r="B130">
            <v>34</v>
          </cell>
          <cell r="C130" t="str">
            <v>7/3</v>
          </cell>
          <cell r="D130" t="str">
            <v>DA+3</v>
          </cell>
          <cell r="E130" t="str">
            <v>WET</v>
          </cell>
          <cell r="F130" t="str">
            <v>Kanchan Singh</v>
          </cell>
          <cell r="G130">
            <v>43524</v>
          </cell>
          <cell r="H130">
            <v>43552</v>
          </cell>
          <cell r="I130">
            <v>0</v>
          </cell>
          <cell r="J130" t="str">
            <v>YES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 t="e">
            <v>#NAME?</v>
          </cell>
          <cell r="S130" t="e">
            <v>#NAME?</v>
          </cell>
          <cell r="T130">
            <v>0</v>
          </cell>
          <cell r="U130">
            <v>0</v>
          </cell>
          <cell r="V130" t="e">
            <v>#NAME?</v>
          </cell>
          <cell r="W130" t="e">
            <v>#NAME?</v>
          </cell>
          <cell r="X130" t="e">
            <v>#NAME?</v>
          </cell>
          <cell r="Y130" t="e">
            <v>#NAME?</v>
          </cell>
          <cell r="Z130" t="e">
            <v>#NAME?</v>
          </cell>
          <cell r="AA130" t="e">
            <v>#NAME?</v>
          </cell>
          <cell r="AB130" t="e">
            <v>#NAME?</v>
          </cell>
          <cell r="AC130" t="e">
            <v>#NAME?</v>
          </cell>
          <cell r="AD130" t="e">
            <v>#NAME?</v>
          </cell>
          <cell r="AE130" t="e">
            <v>#NAME?</v>
          </cell>
          <cell r="AF130">
            <v>171.56</v>
          </cell>
          <cell r="AG130">
            <v>36.64</v>
          </cell>
          <cell r="AH130">
            <v>7.56</v>
          </cell>
          <cell r="AI130">
            <v>215.76</v>
          </cell>
          <cell r="AJ130" t="e">
            <v>#NAME?</v>
          </cell>
          <cell r="AK130" t="e">
            <v>#NAME?</v>
          </cell>
          <cell r="AL130" t="e">
            <v>#NAME?</v>
          </cell>
          <cell r="AM130" t="e">
            <v>#NAME?</v>
          </cell>
          <cell r="AN130" t="e">
            <v>#NAME?</v>
          </cell>
          <cell r="AO130" t="e">
            <v>#NAME?</v>
          </cell>
          <cell r="AP130" t="e">
            <v>#NAME?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</row>
        <row r="131">
          <cell r="A131" t="str">
            <v>132KV DC Dumraon-Buxar TL Line</v>
          </cell>
          <cell r="B131">
            <v>73</v>
          </cell>
          <cell r="C131" t="str">
            <v>33/1</v>
          </cell>
          <cell r="D131" t="str">
            <v>DP+3</v>
          </cell>
          <cell r="E131" t="str">
            <v>WET</v>
          </cell>
          <cell r="F131" t="str">
            <v>Md Rajik</v>
          </cell>
          <cell r="G131">
            <v>43511</v>
          </cell>
          <cell r="H131">
            <v>43539</v>
          </cell>
          <cell r="I131" t="str">
            <v>YES</v>
          </cell>
          <cell r="J131">
            <v>43520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 t="e">
            <v>#NAME?</v>
          </cell>
          <cell r="S131" t="e">
            <v>#NAME?</v>
          </cell>
          <cell r="T131">
            <v>0</v>
          </cell>
          <cell r="U131">
            <v>0</v>
          </cell>
          <cell r="V131" t="e">
            <v>#NAME?</v>
          </cell>
          <cell r="W131" t="e">
            <v>#NAME?</v>
          </cell>
          <cell r="X131" t="e">
            <v>#NAME?</v>
          </cell>
          <cell r="Y131" t="e">
            <v>#NAME?</v>
          </cell>
          <cell r="Z131" t="e">
            <v>#NAME?</v>
          </cell>
          <cell r="AA131" t="e">
            <v>#NAME?</v>
          </cell>
          <cell r="AB131" t="e">
            <v>#NAME?</v>
          </cell>
          <cell r="AC131" t="e">
            <v>#NAME?</v>
          </cell>
          <cell r="AD131" t="e">
            <v>#NAME?</v>
          </cell>
          <cell r="AE131" t="e">
            <v>#NAME?</v>
          </cell>
          <cell r="AF131">
            <v>122.56</v>
          </cell>
          <cell r="AG131">
            <v>17.68</v>
          </cell>
          <cell r="AH131">
            <v>6.51</v>
          </cell>
          <cell r="AI131">
            <v>146.75</v>
          </cell>
          <cell r="AJ131" t="e">
            <v>#NAME?</v>
          </cell>
          <cell r="AK131" t="e">
            <v>#NAME?</v>
          </cell>
          <cell r="AL131" t="e">
            <v>#NAME?</v>
          </cell>
          <cell r="AM131" t="e">
            <v>#NAME?</v>
          </cell>
          <cell r="AN131" t="e">
            <v>#NAME?</v>
          </cell>
          <cell r="AO131" t="e">
            <v>#NAME?</v>
          </cell>
          <cell r="AP131" t="e">
            <v>#NAME?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</row>
        <row r="132">
          <cell r="A132" t="str">
            <v>220KV DC Naubatpur-BhusaulaTL Line</v>
          </cell>
          <cell r="B132">
            <v>19</v>
          </cell>
          <cell r="C132" t="str">
            <v>16/0</v>
          </cell>
          <cell r="D132" t="str">
            <v>DB+3</v>
          </cell>
          <cell r="E132" t="str">
            <v>WET</v>
          </cell>
          <cell r="F132" t="str">
            <v>Veena Construction</v>
          </cell>
          <cell r="G132">
            <v>43506</v>
          </cell>
          <cell r="H132">
            <v>43534</v>
          </cell>
          <cell r="I132">
            <v>43540</v>
          </cell>
          <cell r="J132">
            <v>43513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 t="e">
            <v>#NAME?</v>
          </cell>
          <cell r="S132" t="e">
            <v>#NAME?</v>
          </cell>
          <cell r="T132">
            <v>0</v>
          </cell>
          <cell r="U132">
            <v>0</v>
          </cell>
          <cell r="V132" t="e">
            <v>#NAME?</v>
          </cell>
          <cell r="W132" t="e">
            <v>#NAME?</v>
          </cell>
          <cell r="X132" t="e">
            <v>#NAME?</v>
          </cell>
          <cell r="Y132" t="e">
            <v>#NAME?</v>
          </cell>
          <cell r="Z132" t="e">
            <v>#NAME?</v>
          </cell>
          <cell r="AA132" t="e">
            <v>#NAME?</v>
          </cell>
          <cell r="AB132" t="e">
            <v>#NAME?</v>
          </cell>
          <cell r="AC132" t="e">
            <v>#NAME?</v>
          </cell>
          <cell r="AD132" t="e">
            <v>#NAME?</v>
          </cell>
          <cell r="AE132" t="e">
            <v>#NAME?</v>
          </cell>
          <cell r="AF132">
            <v>211.8</v>
          </cell>
          <cell r="AG132">
            <v>43.43</v>
          </cell>
          <cell r="AH132">
            <v>6.86</v>
          </cell>
          <cell r="AI132">
            <v>262.09000000000003</v>
          </cell>
          <cell r="AJ132" t="e">
            <v>#NAME?</v>
          </cell>
          <cell r="AK132" t="e">
            <v>#NAME?</v>
          </cell>
          <cell r="AL132" t="e">
            <v>#NAME?</v>
          </cell>
          <cell r="AM132" t="e">
            <v>#NAME?</v>
          </cell>
          <cell r="AN132" t="e">
            <v>#NAME?</v>
          </cell>
          <cell r="AO132" t="e">
            <v>#NAME?</v>
          </cell>
          <cell r="AP132" t="e">
            <v>#NAME?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</row>
        <row r="133">
          <cell r="A133" t="str">
            <v>220KV DC Naubatpur-BhusaulaTL Line</v>
          </cell>
          <cell r="B133">
            <v>17</v>
          </cell>
          <cell r="C133" t="str">
            <v>6/5</v>
          </cell>
          <cell r="D133" t="str">
            <v>DA+0</v>
          </cell>
          <cell r="E133" t="str">
            <v>WET</v>
          </cell>
          <cell r="F133" t="str">
            <v>Ans Construction</v>
          </cell>
          <cell r="G133">
            <v>43503</v>
          </cell>
          <cell r="H133">
            <v>43531</v>
          </cell>
          <cell r="I133">
            <v>43552</v>
          </cell>
          <cell r="J133">
            <v>43548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 t="e">
            <v>#NAME?</v>
          </cell>
          <cell r="S133" t="e">
            <v>#NAME?</v>
          </cell>
          <cell r="T133">
            <v>0</v>
          </cell>
          <cell r="U133">
            <v>0</v>
          </cell>
          <cell r="V133" t="e">
            <v>#NAME?</v>
          </cell>
          <cell r="W133" t="e">
            <v>#NAME?</v>
          </cell>
          <cell r="X133" t="e">
            <v>#NAME?</v>
          </cell>
          <cell r="Y133" t="e">
            <v>#NAME?</v>
          </cell>
          <cell r="Z133" t="e">
            <v>#NAME?</v>
          </cell>
          <cell r="AA133" t="e">
            <v>#NAME?</v>
          </cell>
          <cell r="AB133" t="e">
            <v>#NAME?</v>
          </cell>
          <cell r="AC133" t="e">
            <v>#NAME?</v>
          </cell>
          <cell r="AD133" t="e">
            <v>#NAME?</v>
          </cell>
          <cell r="AE133" t="e">
            <v>#NAME?</v>
          </cell>
          <cell r="AF133">
            <v>171.56</v>
          </cell>
          <cell r="AG133">
            <v>36.64</v>
          </cell>
          <cell r="AH133">
            <v>7.56</v>
          </cell>
          <cell r="AI133">
            <v>215.76</v>
          </cell>
          <cell r="AJ133" t="e">
            <v>#NAME?</v>
          </cell>
          <cell r="AK133" t="e">
            <v>#NAME?</v>
          </cell>
          <cell r="AL133" t="e">
            <v>#NAME?</v>
          </cell>
          <cell r="AM133" t="e">
            <v>#NAME?</v>
          </cell>
          <cell r="AN133" t="e">
            <v>#NAME?</v>
          </cell>
          <cell r="AO133" t="e">
            <v>#NAME?</v>
          </cell>
          <cell r="AP133" t="e">
            <v>#NAME?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</row>
        <row r="134">
          <cell r="A134" t="str">
            <v>132KV DC Dumraon-Dumraon TL Line</v>
          </cell>
          <cell r="B134">
            <v>32</v>
          </cell>
          <cell r="C134" t="str">
            <v>1/8</v>
          </cell>
          <cell r="D134" t="str">
            <v>DA+3</v>
          </cell>
          <cell r="E134" t="str">
            <v>WET</v>
          </cell>
          <cell r="F134" t="str">
            <v>Deepak Pandey</v>
          </cell>
          <cell r="G134">
            <v>43522</v>
          </cell>
          <cell r="H134">
            <v>43550</v>
          </cell>
          <cell r="I134">
            <v>43614</v>
          </cell>
          <cell r="J134">
            <v>43523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 t="e">
            <v>#NAME?</v>
          </cell>
          <cell r="S134" t="e">
            <v>#NAME?</v>
          </cell>
          <cell r="T134">
            <v>0</v>
          </cell>
          <cell r="U134">
            <v>0</v>
          </cell>
          <cell r="V134" t="e">
            <v>#NAME?</v>
          </cell>
          <cell r="W134" t="e">
            <v>#NAME?</v>
          </cell>
          <cell r="X134" t="e">
            <v>#NAME?</v>
          </cell>
          <cell r="Y134" t="e">
            <v>#NAME?</v>
          </cell>
          <cell r="Z134" t="e">
            <v>#NAME?</v>
          </cell>
          <cell r="AA134" t="e">
            <v>#NAME?</v>
          </cell>
          <cell r="AB134" t="e">
            <v>#NAME?</v>
          </cell>
          <cell r="AC134" t="e">
            <v>#NAME?</v>
          </cell>
          <cell r="AD134" t="e">
            <v>#NAME?</v>
          </cell>
          <cell r="AE134" t="e">
            <v>#NAME?</v>
          </cell>
          <cell r="AF134">
            <v>171.56</v>
          </cell>
          <cell r="AG134">
            <v>36.64</v>
          </cell>
          <cell r="AH134">
            <v>7.56</v>
          </cell>
          <cell r="AI134">
            <v>215.76</v>
          </cell>
          <cell r="AJ134" t="e">
            <v>#NAME?</v>
          </cell>
          <cell r="AK134" t="e">
            <v>#NAME?</v>
          </cell>
          <cell r="AL134" t="e">
            <v>#NAME?</v>
          </cell>
          <cell r="AM134" t="e">
            <v>#NAME?</v>
          </cell>
          <cell r="AN134" t="e">
            <v>#NAME?</v>
          </cell>
          <cell r="AO134" t="e">
            <v>#NAME?</v>
          </cell>
          <cell r="AP134" t="e">
            <v>#NAME?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</row>
        <row r="135">
          <cell r="A135" t="str">
            <v>220KV DC Naubatpur-BhusaulaTL Line</v>
          </cell>
          <cell r="B135">
            <v>18</v>
          </cell>
          <cell r="C135" t="str">
            <v>13/1</v>
          </cell>
          <cell r="D135" t="str">
            <v>DB+6</v>
          </cell>
          <cell r="E135" t="str">
            <v>WET</v>
          </cell>
          <cell r="F135" t="str">
            <v>Veena Construction</v>
          </cell>
          <cell r="G135">
            <v>43503</v>
          </cell>
          <cell r="H135">
            <v>43531</v>
          </cell>
          <cell r="I135">
            <v>43552</v>
          </cell>
          <cell r="J135" t="str">
            <v>YES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 t="e">
            <v>#NAME?</v>
          </cell>
          <cell r="S135" t="e">
            <v>#NAME?</v>
          </cell>
          <cell r="T135">
            <v>0</v>
          </cell>
          <cell r="U135">
            <v>0</v>
          </cell>
          <cell r="V135" t="e">
            <v>#NAME?</v>
          </cell>
          <cell r="W135" t="e">
            <v>#NAME?</v>
          </cell>
          <cell r="X135" t="e">
            <v>#NAME?</v>
          </cell>
          <cell r="Y135" t="e">
            <v>#NAME?</v>
          </cell>
          <cell r="Z135" t="e">
            <v>#NAME?</v>
          </cell>
          <cell r="AA135" t="e">
            <v>#NAME?</v>
          </cell>
          <cell r="AB135" t="e">
            <v>#NAME?</v>
          </cell>
          <cell r="AC135" t="e">
            <v>#NAME?</v>
          </cell>
          <cell r="AD135" t="e">
            <v>#NAME?</v>
          </cell>
          <cell r="AE135" t="e">
            <v>#NAME?</v>
          </cell>
          <cell r="AF135">
            <v>211.8</v>
          </cell>
          <cell r="AG135">
            <v>43.43</v>
          </cell>
          <cell r="AH135">
            <v>6.86</v>
          </cell>
          <cell r="AI135">
            <v>262.09000000000003</v>
          </cell>
          <cell r="AJ135" t="e">
            <v>#NAME?</v>
          </cell>
          <cell r="AK135" t="e">
            <v>#NAME?</v>
          </cell>
          <cell r="AL135" t="e">
            <v>#NAME?</v>
          </cell>
          <cell r="AM135" t="e">
            <v>#NAME?</v>
          </cell>
          <cell r="AN135" t="e">
            <v>#NAME?</v>
          </cell>
          <cell r="AO135" t="e">
            <v>#NAME?</v>
          </cell>
          <cell r="AP135" t="e">
            <v>#NAME?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</row>
        <row r="136">
          <cell r="A136" t="str">
            <v>132KV DC Dumraon-Dumraon TL Line</v>
          </cell>
          <cell r="B136">
            <v>30</v>
          </cell>
          <cell r="C136" t="str">
            <v>6/1</v>
          </cell>
          <cell r="D136" t="str">
            <v>DA+6</v>
          </cell>
          <cell r="E136" t="str">
            <v>WET</v>
          </cell>
          <cell r="F136" t="str">
            <v>Chandan Yadav</v>
          </cell>
          <cell r="G136">
            <v>43521</v>
          </cell>
          <cell r="H136">
            <v>43549</v>
          </cell>
          <cell r="I136">
            <v>43614</v>
          </cell>
          <cell r="J136">
            <v>43582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 t="e">
            <v>#NAME?</v>
          </cell>
          <cell r="S136" t="e">
            <v>#NAME?</v>
          </cell>
          <cell r="T136">
            <v>0</v>
          </cell>
          <cell r="U136">
            <v>0</v>
          </cell>
          <cell r="V136" t="e">
            <v>#NAME?</v>
          </cell>
          <cell r="W136" t="e">
            <v>#NAME?</v>
          </cell>
          <cell r="X136" t="e">
            <v>#NAME?</v>
          </cell>
          <cell r="Y136" t="e">
            <v>#NAME?</v>
          </cell>
          <cell r="Z136" t="e">
            <v>#NAME?</v>
          </cell>
          <cell r="AA136" t="e">
            <v>#NAME?</v>
          </cell>
          <cell r="AB136" t="e">
            <v>#NAME?</v>
          </cell>
          <cell r="AC136" t="e">
            <v>#NAME?</v>
          </cell>
          <cell r="AD136" t="e">
            <v>#NAME?</v>
          </cell>
          <cell r="AE136" t="e">
            <v>#NAME?</v>
          </cell>
          <cell r="AF136">
            <v>171.56</v>
          </cell>
          <cell r="AG136">
            <v>36.64</v>
          </cell>
          <cell r="AH136">
            <v>7.56</v>
          </cell>
          <cell r="AI136">
            <v>215.76</v>
          </cell>
          <cell r="AJ136" t="e">
            <v>#NAME?</v>
          </cell>
          <cell r="AK136" t="e">
            <v>#NAME?</v>
          </cell>
          <cell r="AL136" t="e">
            <v>#NAME?</v>
          </cell>
          <cell r="AM136" t="e">
            <v>#NAME?</v>
          </cell>
          <cell r="AN136" t="e">
            <v>#NAME?</v>
          </cell>
          <cell r="AO136" t="e">
            <v>#NAME?</v>
          </cell>
          <cell r="AP136" t="e">
            <v>#NAME?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</row>
        <row r="137">
          <cell r="A137" t="str">
            <v>132KV DC Dumraon-Buxar TL Line</v>
          </cell>
          <cell r="B137">
            <v>72</v>
          </cell>
          <cell r="C137" t="str">
            <v>28/8</v>
          </cell>
          <cell r="D137" t="str">
            <v>DP+0</v>
          </cell>
          <cell r="E137" t="str">
            <v>WET</v>
          </cell>
          <cell r="F137" t="str">
            <v>Iftekhar</v>
          </cell>
          <cell r="G137">
            <v>43510</v>
          </cell>
          <cell r="H137">
            <v>43538</v>
          </cell>
          <cell r="I137" t="str">
            <v>yes</v>
          </cell>
          <cell r="J137">
            <v>43520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 t="e">
            <v>#NAME?</v>
          </cell>
          <cell r="S137" t="e">
            <v>#NAME?</v>
          </cell>
          <cell r="T137">
            <v>0</v>
          </cell>
          <cell r="U137">
            <v>0</v>
          </cell>
          <cell r="V137" t="e">
            <v>#NAME?</v>
          </cell>
          <cell r="W137" t="e">
            <v>#NAME?</v>
          </cell>
          <cell r="X137" t="e">
            <v>#NAME?</v>
          </cell>
          <cell r="Y137" t="e">
            <v>#NAME?</v>
          </cell>
          <cell r="Z137" t="e">
            <v>#NAME?</v>
          </cell>
          <cell r="AA137" t="e">
            <v>#NAME?</v>
          </cell>
          <cell r="AB137" t="e">
            <v>#NAME?</v>
          </cell>
          <cell r="AC137" t="e">
            <v>#NAME?</v>
          </cell>
          <cell r="AD137" t="e">
            <v>#NAME?</v>
          </cell>
          <cell r="AE137" t="e">
            <v>#NAME?</v>
          </cell>
          <cell r="AF137">
            <v>122.56</v>
          </cell>
          <cell r="AG137">
            <v>17.68</v>
          </cell>
          <cell r="AH137">
            <v>6.51</v>
          </cell>
          <cell r="AI137">
            <v>146.75</v>
          </cell>
          <cell r="AJ137" t="e">
            <v>#NAME?</v>
          </cell>
          <cell r="AK137" t="e">
            <v>#NAME?</v>
          </cell>
          <cell r="AL137" t="e">
            <v>#NAME?</v>
          </cell>
          <cell r="AM137" t="e">
            <v>#NAME?</v>
          </cell>
          <cell r="AN137" t="e">
            <v>#NAME?</v>
          </cell>
          <cell r="AO137" t="e">
            <v>#NAME?</v>
          </cell>
          <cell r="AP137" t="e">
            <v>#NAME?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</row>
        <row r="138">
          <cell r="A138" t="str">
            <v>132KV DC Dumraon-Dumraon TL Line</v>
          </cell>
          <cell r="B138">
            <v>31</v>
          </cell>
          <cell r="C138" t="str">
            <v>6/7</v>
          </cell>
          <cell r="D138" t="str">
            <v>DA+3</v>
          </cell>
          <cell r="E138" t="str">
            <v>WET</v>
          </cell>
          <cell r="F138" t="str">
            <v>Kanchan Singh</v>
          </cell>
          <cell r="G138">
            <v>43521</v>
          </cell>
          <cell r="H138">
            <v>43549</v>
          </cell>
          <cell r="I138">
            <v>0</v>
          </cell>
          <cell r="J138">
            <v>43523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 t="e">
            <v>#NAME?</v>
          </cell>
          <cell r="S138" t="e">
            <v>#NAME?</v>
          </cell>
          <cell r="T138">
            <v>0</v>
          </cell>
          <cell r="U138">
            <v>0</v>
          </cell>
          <cell r="V138" t="e">
            <v>#NAME?</v>
          </cell>
          <cell r="W138" t="e">
            <v>#NAME?</v>
          </cell>
          <cell r="X138" t="e">
            <v>#NAME?</v>
          </cell>
          <cell r="Y138" t="e">
            <v>#NAME?</v>
          </cell>
          <cell r="Z138" t="e">
            <v>#NAME?</v>
          </cell>
          <cell r="AA138" t="e">
            <v>#NAME?</v>
          </cell>
          <cell r="AB138" t="e">
            <v>#NAME?</v>
          </cell>
          <cell r="AC138" t="e">
            <v>#NAME?</v>
          </cell>
          <cell r="AD138" t="e">
            <v>#NAME?</v>
          </cell>
          <cell r="AE138" t="e">
            <v>#NAME?</v>
          </cell>
          <cell r="AF138">
            <v>171.56</v>
          </cell>
          <cell r="AG138">
            <v>36.64</v>
          </cell>
          <cell r="AH138">
            <v>7.56</v>
          </cell>
          <cell r="AI138">
            <v>215.76</v>
          </cell>
          <cell r="AJ138" t="e">
            <v>#NAME?</v>
          </cell>
          <cell r="AK138" t="e">
            <v>#NAME?</v>
          </cell>
          <cell r="AL138" t="e">
            <v>#NAME?</v>
          </cell>
          <cell r="AM138" t="e">
            <v>#NAME?</v>
          </cell>
          <cell r="AN138" t="e">
            <v>#NAME?</v>
          </cell>
          <cell r="AO138" t="e">
            <v>#NAME?</v>
          </cell>
          <cell r="AP138" t="e">
            <v>#NAME?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</row>
        <row r="139">
          <cell r="A139" t="str">
            <v>220 KV DC Naubatpur-Bihta TL Line</v>
          </cell>
          <cell r="B139">
            <v>7</v>
          </cell>
          <cell r="C139" t="str">
            <v>3/1</v>
          </cell>
          <cell r="D139" t="str">
            <v>DA+0</v>
          </cell>
          <cell r="E139" t="str">
            <v>WET</v>
          </cell>
          <cell r="F139" t="str">
            <v>Lalan Mehta</v>
          </cell>
          <cell r="G139">
            <v>43524</v>
          </cell>
          <cell r="H139">
            <v>43552</v>
          </cell>
          <cell r="I139">
            <v>43552</v>
          </cell>
          <cell r="J139">
            <v>43540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 t="e">
            <v>#NAME?</v>
          </cell>
          <cell r="S139" t="e">
            <v>#NAME?</v>
          </cell>
          <cell r="T139">
            <v>0</v>
          </cell>
          <cell r="U139">
            <v>0</v>
          </cell>
          <cell r="V139" t="e">
            <v>#NAME?</v>
          </cell>
          <cell r="W139" t="e">
            <v>#NAME?</v>
          </cell>
          <cell r="X139" t="e">
            <v>#NAME?</v>
          </cell>
          <cell r="Y139" t="e">
            <v>#NAME?</v>
          </cell>
          <cell r="Z139" t="e">
            <v>#NAME?</v>
          </cell>
          <cell r="AA139" t="e">
            <v>#NAME?</v>
          </cell>
          <cell r="AB139" t="e">
            <v>#NAME?</v>
          </cell>
          <cell r="AC139" t="e">
            <v>#NAME?</v>
          </cell>
          <cell r="AD139" t="e">
            <v>#NAME?</v>
          </cell>
          <cell r="AE139" t="e">
            <v>#NAME?</v>
          </cell>
          <cell r="AF139">
            <v>171.56</v>
          </cell>
          <cell r="AG139">
            <v>36.64</v>
          </cell>
          <cell r="AH139">
            <v>7.56</v>
          </cell>
          <cell r="AI139">
            <v>215.76</v>
          </cell>
          <cell r="AJ139" t="e">
            <v>#NAME?</v>
          </cell>
          <cell r="AK139" t="e">
            <v>#NAME?</v>
          </cell>
          <cell r="AL139" t="e">
            <v>#NAME?</v>
          </cell>
          <cell r="AM139" t="e">
            <v>#NAME?</v>
          </cell>
          <cell r="AN139" t="e">
            <v>#NAME?</v>
          </cell>
          <cell r="AO139" t="e">
            <v>#NAME?</v>
          </cell>
          <cell r="AP139" t="e">
            <v>#NAME?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</row>
        <row r="140">
          <cell r="A140" t="str">
            <v>132KV DC Dumraon-Dumraon TL Line</v>
          </cell>
          <cell r="B140">
            <v>29</v>
          </cell>
          <cell r="C140" t="str">
            <v>1/4</v>
          </cell>
          <cell r="D140" t="str">
            <v>DA+3</v>
          </cell>
          <cell r="E140" t="str">
            <v>WET</v>
          </cell>
          <cell r="F140" t="str">
            <v>Deepak Pandey</v>
          </cell>
          <cell r="G140">
            <v>43520</v>
          </cell>
          <cell r="H140">
            <v>43548</v>
          </cell>
          <cell r="I140">
            <v>43614</v>
          </cell>
          <cell r="J140" t="str">
            <v>yes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 t="e">
            <v>#NAME?</v>
          </cell>
          <cell r="S140" t="e">
            <v>#NAME?</v>
          </cell>
          <cell r="T140">
            <v>0</v>
          </cell>
          <cell r="U140">
            <v>0</v>
          </cell>
          <cell r="V140" t="e">
            <v>#NAME?</v>
          </cell>
          <cell r="W140" t="e">
            <v>#NAME?</v>
          </cell>
          <cell r="X140" t="e">
            <v>#NAME?</v>
          </cell>
          <cell r="Y140" t="e">
            <v>#NAME?</v>
          </cell>
          <cell r="Z140" t="e">
            <v>#NAME?</v>
          </cell>
          <cell r="AA140" t="e">
            <v>#NAME?</v>
          </cell>
          <cell r="AB140" t="e">
            <v>#NAME?</v>
          </cell>
          <cell r="AC140" t="e">
            <v>#NAME?</v>
          </cell>
          <cell r="AD140" t="e">
            <v>#NAME?</v>
          </cell>
          <cell r="AE140" t="e">
            <v>#NAME?</v>
          </cell>
          <cell r="AF140">
            <v>171.56</v>
          </cell>
          <cell r="AG140">
            <v>36.64</v>
          </cell>
          <cell r="AH140">
            <v>7.56</v>
          </cell>
          <cell r="AI140">
            <v>215.76</v>
          </cell>
          <cell r="AJ140" t="e">
            <v>#NAME?</v>
          </cell>
          <cell r="AK140" t="e">
            <v>#NAME?</v>
          </cell>
          <cell r="AL140" t="e">
            <v>#NAME?</v>
          </cell>
          <cell r="AM140" t="e">
            <v>#NAME?</v>
          </cell>
          <cell r="AN140" t="e">
            <v>#NAME?</v>
          </cell>
          <cell r="AO140" t="e">
            <v>#NAME?</v>
          </cell>
          <cell r="AP140" t="e">
            <v>#NAME?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</row>
        <row r="141">
          <cell r="A141" t="str">
            <v>220KV DC Naubatpur-BhusaulaTL Line</v>
          </cell>
          <cell r="B141">
            <v>16</v>
          </cell>
          <cell r="C141" t="str">
            <v>13/0</v>
          </cell>
          <cell r="D141" t="str">
            <v>DC+6</v>
          </cell>
          <cell r="E141" t="str">
            <v>WET</v>
          </cell>
          <cell r="F141" t="str">
            <v>Veena Construction</v>
          </cell>
          <cell r="G141">
            <v>43499</v>
          </cell>
          <cell r="H141">
            <v>43527</v>
          </cell>
          <cell r="I141">
            <v>43540</v>
          </cell>
          <cell r="J141" t="str">
            <v>YES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 t="e">
            <v>#NAME?</v>
          </cell>
          <cell r="S141" t="e">
            <v>#NAME?</v>
          </cell>
          <cell r="T141">
            <v>0</v>
          </cell>
          <cell r="U141">
            <v>0</v>
          </cell>
          <cell r="V141" t="e">
            <v>#NAME?</v>
          </cell>
          <cell r="W141" t="e">
            <v>#NAME?</v>
          </cell>
          <cell r="X141" t="e">
            <v>#NAME?</v>
          </cell>
          <cell r="Y141" t="e">
            <v>#NAME?</v>
          </cell>
          <cell r="Z141" t="e">
            <v>#NAME?</v>
          </cell>
          <cell r="AA141" t="e">
            <v>#NAME?</v>
          </cell>
          <cell r="AB141" t="e">
            <v>#NAME?</v>
          </cell>
          <cell r="AC141" t="e">
            <v>#NAME?</v>
          </cell>
          <cell r="AD141" t="e">
            <v>#NAME?</v>
          </cell>
          <cell r="AE141" t="e">
            <v>#NAME?</v>
          </cell>
          <cell r="AF141">
            <v>259.52</v>
          </cell>
          <cell r="AG141">
            <v>54.08</v>
          </cell>
          <cell r="AH141">
            <v>8.26</v>
          </cell>
          <cell r="AI141">
            <v>321.85999999999996</v>
          </cell>
          <cell r="AJ141" t="e">
            <v>#NAME?</v>
          </cell>
          <cell r="AK141" t="e">
            <v>#NAME?</v>
          </cell>
          <cell r="AL141" t="e">
            <v>#NAME?</v>
          </cell>
          <cell r="AM141" t="e">
            <v>#NAME?</v>
          </cell>
          <cell r="AN141" t="e">
            <v>#NAME?</v>
          </cell>
          <cell r="AO141" t="e">
            <v>#NAME?</v>
          </cell>
          <cell r="AP141" t="e">
            <v>#NAME?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</row>
        <row r="142">
          <cell r="A142" t="str">
            <v>132KV DC Dumraon-Buxar TL Line</v>
          </cell>
          <cell r="B142">
            <v>71</v>
          </cell>
          <cell r="C142" t="str">
            <v>32/0</v>
          </cell>
          <cell r="D142" t="str">
            <v>DS+3</v>
          </cell>
          <cell r="E142" t="str">
            <v>WET</v>
          </cell>
          <cell r="F142" t="str">
            <v>Md Rajik</v>
          </cell>
          <cell r="G142">
            <v>43508</v>
          </cell>
          <cell r="H142">
            <v>43536</v>
          </cell>
          <cell r="I142" t="str">
            <v>YES</v>
          </cell>
          <cell r="J142">
            <v>43520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 t="e">
            <v>#NAME?</v>
          </cell>
          <cell r="S142" t="e">
            <v>#NAME?</v>
          </cell>
          <cell r="T142">
            <v>0</v>
          </cell>
          <cell r="U142">
            <v>0</v>
          </cell>
          <cell r="V142" t="e">
            <v>#NAME?</v>
          </cell>
          <cell r="W142" t="e">
            <v>#NAME?</v>
          </cell>
          <cell r="X142" t="e">
            <v>#NAME?</v>
          </cell>
          <cell r="Y142" t="e">
            <v>#NAME?</v>
          </cell>
          <cell r="Z142" t="e">
            <v>#NAME?</v>
          </cell>
          <cell r="AA142" t="e">
            <v>#NAME?</v>
          </cell>
          <cell r="AB142" t="e">
            <v>#NAME?</v>
          </cell>
          <cell r="AC142" t="e">
            <v>#NAME?</v>
          </cell>
          <cell r="AD142" t="e">
            <v>#NAME?</v>
          </cell>
          <cell r="AE142" t="e">
            <v>#NAME?</v>
          </cell>
          <cell r="AF142">
            <v>301.24</v>
          </cell>
          <cell r="AG142">
            <v>49.2</v>
          </cell>
          <cell r="AH142">
            <v>10.3</v>
          </cell>
          <cell r="AI142">
            <v>360.74</v>
          </cell>
          <cell r="AJ142" t="e">
            <v>#NAME?</v>
          </cell>
          <cell r="AK142" t="e">
            <v>#NAME?</v>
          </cell>
          <cell r="AL142" t="e">
            <v>#NAME?</v>
          </cell>
          <cell r="AM142" t="e">
            <v>#NAME?</v>
          </cell>
          <cell r="AN142" t="e">
            <v>#NAME?</v>
          </cell>
          <cell r="AO142" t="e">
            <v>#NAME?</v>
          </cell>
          <cell r="AP142" t="e">
            <v>#NAME?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</row>
        <row r="143">
          <cell r="A143" t="str">
            <v>220KV DC Naubatpur-BhusaulaTL Line</v>
          </cell>
          <cell r="B143">
            <v>14</v>
          </cell>
          <cell r="C143" t="str">
            <v>6/4</v>
          </cell>
          <cell r="D143" t="str">
            <v>DA+0</v>
          </cell>
          <cell r="E143" t="str">
            <v>WET</v>
          </cell>
          <cell r="F143" t="str">
            <v>Ans Construction</v>
          </cell>
          <cell r="G143">
            <v>43497</v>
          </cell>
          <cell r="H143">
            <v>43525</v>
          </cell>
          <cell r="I143">
            <v>43552</v>
          </cell>
          <cell r="J143">
            <v>43548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 t="e">
            <v>#NAME?</v>
          </cell>
          <cell r="S143" t="e">
            <v>#NAME?</v>
          </cell>
          <cell r="T143">
            <v>0</v>
          </cell>
          <cell r="U143">
            <v>0</v>
          </cell>
          <cell r="V143" t="e">
            <v>#NAME?</v>
          </cell>
          <cell r="W143" t="e">
            <v>#NAME?</v>
          </cell>
          <cell r="X143" t="e">
            <v>#NAME?</v>
          </cell>
          <cell r="Y143" t="e">
            <v>#NAME?</v>
          </cell>
          <cell r="Z143" t="e">
            <v>#NAME?</v>
          </cell>
          <cell r="AA143" t="e">
            <v>#NAME?</v>
          </cell>
          <cell r="AB143" t="e">
            <v>#NAME?</v>
          </cell>
          <cell r="AC143" t="e">
            <v>#NAME?</v>
          </cell>
          <cell r="AD143" t="e">
            <v>#NAME?</v>
          </cell>
          <cell r="AE143" t="e">
            <v>#NAME?</v>
          </cell>
          <cell r="AF143">
            <v>171.56</v>
          </cell>
          <cell r="AG143">
            <v>36.64</v>
          </cell>
          <cell r="AH143">
            <v>7.56</v>
          </cell>
          <cell r="AI143">
            <v>215.76</v>
          </cell>
          <cell r="AJ143" t="e">
            <v>#NAME?</v>
          </cell>
          <cell r="AK143" t="e">
            <v>#NAME?</v>
          </cell>
          <cell r="AL143" t="e">
            <v>#NAME?</v>
          </cell>
          <cell r="AM143" t="e">
            <v>#NAME?</v>
          </cell>
          <cell r="AN143" t="e">
            <v>#NAME?</v>
          </cell>
          <cell r="AO143" t="e">
            <v>#NAME?</v>
          </cell>
          <cell r="AP143" t="e">
            <v>#NAME?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</row>
        <row r="144">
          <cell r="A144" t="str">
            <v>220 KV DC Naubatpur-Bihta TL Line</v>
          </cell>
          <cell r="B144">
            <v>6</v>
          </cell>
          <cell r="C144" t="str">
            <v>4/0</v>
          </cell>
          <cell r="D144" t="str">
            <v>DC+0</v>
          </cell>
          <cell r="E144" t="str">
            <v>WET</v>
          </cell>
          <cell r="F144" t="str">
            <v>Lalan Mehta</v>
          </cell>
          <cell r="G144">
            <v>43520</v>
          </cell>
          <cell r="H144">
            <v>43548</v>
          </cell>
          <cell r="I144">
            <v>43540</v>
          </cell>
          <cell r="J144">
            <v>43517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 t="e">
            <v>#NAME?</v>
          </cell>
          <cell r="S144" t="e">
            <v>#NAME?</v>
          </cell>
          <cell r="T144">
            <v>0</v>
          </cell>
          <cell r="U144">
            <v>0</v>
          </cell>
          <cell r="V144" t="e">
            <v>#NAME?</v>
          </cell>
          <cell r="W144" t="e">
            <v>#NAME?</v>
          </cell>
          <cell r="X144" t="e">
            <v>#NAME?</v>
          </cell>
          <cell r="Y144" t="e">
            <v>#NAME?</v>
          </cell>
          <cell r="Z144" t="e">
            <v>#NAME?</v>
          </cell>
          <cell r="AA144" t="e">
            <v>#NAME?</v>
          </cell>
          <cell r="AB144" t="e">
            <v>#NAME?</v>
          </cell>
          <cell r="AC144" t="e">
            <v>#NAME?</v>
          </cell>
          <cell r="AD144" t="e">
            <v>#NAME?</v>
          </cell>
          <cell r="AE144" t="e">
            <v>#NAME?</v>
          </cell>
          <cell r="AF144">
            <v>259.52</v>
          </cell>
          <cell r="AG144">
            <v>54.08</v>
          </cell>
          <cell r="AH144">
            <v>8.26</v>
          </cell>
          <cell r="AI144">
            <v>321.85999999999996</v>
          </cell>
          <cell r="AJ144" t="e">
            <v>#NAME?</v>
          </cell>
          <cell r="AK144" t="e">
            <v>#NAME?</v>
          </cell>
          <cell r="AL144" t="e">
            <v>#NAME?</v>
          </cell>
          <cell r="AM144" t="e">
            <v>#NAME?</v>
          </cell>
          <cell r="AN144" t="e">
            <v>#NAME?</v>
          </cell>
          <cell r="AO144" t="e">
            <v>#NAME?</v>
          </cell>
          <cell r="AP144" t="e">
            <v>#NAME?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</row>
        <row r="145">
          <cell r="A145" t="str">
            <v>132KV DC Dumraon-Buxar TL Line</v>
          </cell>
          <cell r="B145">
            <v>70</v>
          </cell>
          <cell r="C145" t="str">
            <v>28/7</v>
          </cell>
          <cell r="D145" t="str">
            <v>DP+3</v>
          </cell>
          <cell r="E145" t="str">
            <v>WET</v>
          </cell>
          <cell r="F145" t="str">
            <v>Iftekhar</v>
          </cell>
          <cell r="G145">
            <v>43506</v>
          </cell>
          <cell r="H145">
            <v>43534</v>
          </cell>
          <cell r="I145" t="str">
            <v>yes</v>
          </cell>
          <cell r="J145">
            <v>43520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 t="e">
            <v>#NAME?</v>
          </cell>
          <cell r="S145" t="e">
            <v>#NAME?</v>
          </cell>
          <cell r="T145">
            <v>0</v>
          </cell>
          <cell r="U145">
            <v>0</v>
          </cell>
          <cell r="V145" t="e">
            <v>#NAME?</v>
          </cell>
          <cell r="W145" t="e">
            <v>#NAME?</v>
          </cell>
          <cell r="X145" t="e">
            <v>#NAME?</v>
          </cell>
          <cell r="Y145" t="e">
            <v>#NAME?</v>
          </cell>
          <cell r="Z145" t="e">
            <v>#NAME?</v>
          </cell>
          <cell r="AA145" t="e">
            <v>#NAME?</v>
          </cell>
          <cell r="AB145" t="e">
            <v>#NAME?</v>
          </cell>
          <cell r="AC145" t="e">
            <v>#NAME?</v>
          </cell>
          <cell r="AD145" t="e">
            <v>#NAME?</v>
          </cell>
          <cell r="AE145" t="e">
            <v>#NAME?</v>
          </cell>
          <cell r="AF145">
            <v>122.56</v>
          </cell>
          <cell r="AG145">
            <v>17.68</v>
          </cell>
          <cell r="AH145">
            <v>6.51</v>
          </cell>
          <cell r="AI145">
            <v>146.75</v>
          </cell>
          <cell r="AJ145" t="e">
            <v>#NAME?</v>
          </cell>
          <cell r="AK145" t="e">
            <v>#NAME?</v>
          </cell>
          <cell r="AL145" t="e">
            <v>#NAME?</v>
          </cell>
          <cell r="AM145" t="e">
            <v>#NAME?</v>
          </cell>
          <cell r="AN145" t="e">
            <v>#NAME?</v>
          </cell>
          <cell r="AO145" t="e">
            <v>#NAME?</v>
          </cell>
          <cell r="AP145" t="e">
            <v>#NAME?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</row>
        <row r="146">
          <cell r="A146" t="str">
            <v>132KV DC Dumraon-Dumraon TL Line</v>
          </cell>
          <cell r="B146">
            <v>26</v>
          </cell>
          <cell r="C146" t="str">
            <v>1/5</v>
          </cell>
          <cell r="D146" t="str">
            <v>DA+0</v>
          </cell>
          <cell r="E146" t="str">
            <v>WET</v>
          </cell>
          <cell r="F146" t="str">
            <v>Deepak Pandey</v>
          </cell>
          <cell r="G146">
            <v>43519</v>
          </cell>
          <cell r="H146">
            <v>43547</v>
          </cell>
          <cell r="I146">
            <v>43614</v>
          </cell>
          <cell r="J146">
            <v>43520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 t="e">
            <v>#NAME?</v>
          </cell>
          <cell r="S146" t="e">
            <v>#NAME?</v>
          </cell>
          <cell r="T146">
            <v>0</v>
          </cell>
          <cell r="U146">
            <v>0</v>
          </cell>
          <cell r="V146" t="e">
            <v>#NAME?</v>
          </cell>
          <cell r="W146" t="e">
            <v>#NAME?</v>
          </cell>
          <cell r="X146" t="e">
            <v>#NAME?</v>
          </cell>
          <cell r="Y146" t="e">
            <v>#NAME?</v>
          </cell>
          <cell r="Z146" t="e">
            <v>#NAME?</v>
          </cell>
          <cell r="AA146" t="e">
            <v>#NAME?</v>
          </cell>
          <cell r="AB146" t="e">
            <v>#NAME?</v>
          </cell>
          <cell r="AC146" t="e">
            <v>#NAME?</v>
          </cell>
          <cell r="AD146" t="e">
            <v>#NAME?</v>
          </cell>
          <cell r="AE146" t="e">
            <v>#NAME?</v>
          </cell>
          <cell r="AF146">
            <v>171.56</v>
          </cell>
          <cell r="AG146">
            <v>36.64</v>
          </cell>
          <cell r="AH146">
            <v>7.56</v>
          </cell>
          <cell r="AI146">
            <v>215.76</v>
          </cell>
          <cell r="AJ146" t="e">
            <v>#NAME?</v>
          </cell>
          <cell r="AK146" t="e">
            <v>#NAME?</v>
          </cell>
          <cell r="AL146" t="e">
            <v>#NAME?</v>
          </cell>
          <cell r="AM146" t="e">
            <v>#NAME?</v>
          </cell>
          <cell r="AN146" t="e">
            <v>#NAME?</v>
          </cell>
          <cell r="AO146" t="e">
            <v>#NAME?</v>
          </cell>
          <cell r="AP146" t="e">
            <v>#NAME?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</row>
        <row r="147">
          <cell r="A147" t="str">
            <v>132KV DC Dumraon-Dumraon TL Line</v>
          </cell>
          <cell r="B147">
            <v>27</v>
          </cell>
          <cell r="C147" t="str">
            <v>6/4</v>
          </cell>
          <cell r="D147" t="str">
            <v>DA+0</v>
          </cell>
          <cell r="E147" t="str">
            <v>WET</v>
          </cell>
          <cell r="F147" t="str">
            <v>Chandan Yadav</v>
          </cell>
          <cell r="G147">
            <v>43519</v>
          </cell>
          <cell r="H147">
            <v>43547</v>
          </cell>
          <cell r="I147">
            <v>43614</v>
          </cell>
          <cell r="J147">
            <v>43523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 t="e">
            <v>#NAME?</v>
          </cell>
          <cell r="S147" t="e">
            <v>#NAME?</v>
          </cell>
          <cell r="T147">
            <v>0</v>
          </cell>
          <cell r="U147">
            <v>0</v>
          </cell>
          <cell r="V147" t="e">
            <v>#NAME?</v>
          </cell>
          <cell r="W147" t="e">
            <v>#NAME?</v>
          </cell>
          <cell r="X147" t="e">
            <v>#NAME?</v>
          </cell>
          <cell r="Y147" t="e">
            <v>#NAME?</v>
          </cell>
          <cell r="Z147" t="e">
            <v>#NAME?</v>
          </cell>
          <cell r="AA147" t="e">
            <v>#NAME?</v>
          </cell>
          <cell r="AB147" t="e">
            <v>#NAME?</v>
          </cell>
          <cell r="AC147" t="e">
            <v>#NAME?</v>
          </cell>
          <cell r="AD147" t="e">
            <v>#NAME?</v>
          </cell>
          <cell r="AE147" t="e">
            <v>#NAME?</v>
          </cell>
          <cell r="AF147">
            <v>171.56</v>
          </cell>
          <cell r="AG147">
            <v>36.64</v>
          </cell>
          <cell r="AH147">
            <v>7.56</v>
          </cell>
          <cell r="AI147">
            <v>215.76</v>
          </cell>
          <cell r="AJ147" t="e">
            <v>#NAME?</v>
          </cell>
          <cell r="AK147" t="e">
            <v>#NAME?</v>
          </cell>
          <cell r="AL147" t="e">
            <v>#NAME?</v>
          </cell>
          <cell r="AM147" t="e">
            <v>#NAME?</v>
          </cell>
          <cell r="AN147" t="e">
            <v>#NAME?</v>
          </cell>
          <cell r="AO147" t="e">
            <v>#NAME?</v>
          </cell>
          <cell r="AP147" t="e">
            <v>#NAME?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</row>
        <row r="148">
          <cell r="A148" t="str">
            <v>220 KV DC Naubatpur-Bihta TL Line</v>
          </cell>
          <cell r="B148">
            <v>5</v>
          </cell>
          <cell r="C148" t="str">
            <v>5/1</v>
          </cell>
          <cell r="D148" t="str">
            <v>DA+3</v>
          </cell>
          <cell r="E148" t="str">
            <v>WET</v>
          </cell>
          <cell r="F148" t="str">
            <v>Lalan Mehta</v>
          </cell>
          <cell r="G148">
            <v>43519</v>
          </cell>
          <cell r="H148">
            <v>43547</v>
          </cell>
          <cell r="I148">
            <v>43573</v>
          </cell>
          <cell r="J148">
            <v>43552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 t="e">
            <v>#NAME?</v>
          </cell>
          <cell r="S148" t="e">
            <v>#NAME?</v>
          </cell>
          <cell r="T148">
            <v>0</v>
          </cell>
          <cell r="U148">
            <v>0</v>
          </cell>
          <cell r="V148" t="e">
            <v>#NAME?</v>
          </cell>
          <cell r="W148" t="e">
            <v>#NAME?</v>
          </cell>
          <cell r="X148" t="e">
            <v>#NAME?</v>
          </cell>
          <cell r="Y148" t="e">
            <v>#NAME?</v>
          </cell>
          <cell r="Z148" t="e">
            <v>#NAME?</v>
          </cell>
          <cell r="AA148" t="e">
            <v>#NAME?</v>
          </cell>
          <cell r="AB148" t="e">
            <v>#NAME?</v>
          </cell>
          <cell r="AC148" t="e">
            <v>#NAME?</v>
          </cell>
          <cell r="AD148" t="e">
            <v>#NAME?</v>
          </cell>
          <cell r="AE148" t="e">
            <v>#NAME?</v>
          </cell>
          <cell r="AF148">
            <v>171.56</v>
          </cell>
          <cell r="AG148">
            <v>36.64</v>
          </cell>
          <cell r="AH148">
            <v>7.56</v>
          </cell>
          <cell r="AI148">
            <v>215.76</v>
          </cell>
          <cell r="AJ148" t="e">
            <v>#NAME?</v>
          </cell>
          <cell r="AK148" t="e">
            <v>#NAME?</v>
          </cell>
          <cell r="AL148" t="e">
            <v>#NAME?</v>
          </cell>
          <cell r="AM148" t="e">
            <v>#NAME?</v>
          </cell>
          <cell r="AN148" t="e">
            <v>#NAME?</v>
          </cell>
          <cell r="AO148" t="e">
            <v>#NAME?</v>
          </cell>
          <cell r="AP148" t="e">
            <v>#NAME?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</row>
        <row r="149">
          <cell r="A149" t="str">
            <v>220KV DC Naubatpur-BhusaulaTL Line</v>
          </cell>
          <cell r="B149">
            <v>15</v>
          </cell>
          <cell r="C149" t="str">
            <v>15/4</v>
          </cell>
          <cell r="D149" t="str">
            <v>DA+6</v>
          </cell>
          <cell r="E149" t="str">
            <v>WET</v>
          </cell>
          <cell r="F149" t="str">
            <v>Veena Construction</v>
          </cell>
          <cell r="G149">
            <v>43497</v>
          </cell>
          <cell r="H149">
            <v>43525</v>
          </cell>
          <cell r="I149">
            <v>43540</v>
          </cell>
          <cell r="J149" t="str">
            <v>YES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 t="e">
            <v>#NAME?</v>
          </cell>
          <cell r="S149" t="e">
            <v>#NAME?</v>
          </cell>
          <cell r="T149">
            <v>0</v>
          </cell>
          <cell r="U149">
            <v>0</v>
          </cell>
          <cell r="V149" t="e">
            <v>#NAME?</v>
          </cell>
          <cell r="W149" t="e">
            <v>#NAME?</v>
          </cell>
          <cell r="X149" t="e">
            <v>#NAME?</v>
          </cell>
          <cell r="Y149" t="e">
            <v>#NAME?</v>
          </cell>
          <cell r="Z149" t="e">
            <v>#NAME?</v>
          </cell>
          <cell r="AA149" t="e">
            <v>#NAME?</v>
          </cell>
          <cell r="AB149" t="e">
            <v>#NAME?</v>
          </cell>
          <cell r="AC149" t="e">
            <v>#NAME?</v>
          </cell>
          <cell r="AD149" t="e">
            <v>#NAME?</v>
          </cell>
          <cell r="AE149" t="e">
            <v>#NAME?</v>
          </cell>
          <cell r="AF149">
            <v>171.56</v>
          </cell>
          <cell r="AG149">
            <v>36.64</v>
          </cell>
          <cell r="AH149">
            <v>7.56</v>
          </cell>
          <cell r="AI149">
            <v>215.76</v>
          </cell>
          <cell r="AJ149" t="e">
            <v>#NAME?</v>
          </cell>
          <cell r="AK149" t="e">
            <v>#NAME?</v>
          </cell>
          <cell r="AL149" t="e">
            <v>#NAME?</v>
          </cell>
          <cell r="AM149" t="e">
            <v>#NAME?</v>
          </cell>
          <cell r="AN149" t="e">
            <v>#NAME?</v>
          </cell>
          <cell r="AO149" t="e">
            <v>#NAME?</v>
          </cell>
          <cell r="AP149" t="e">
            <v>#NAME?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 t="str">
            <v>WET</v>
          </cell>
          <cell r="F150" t="str">
            <v>Sunil Kumar</v>
          </cell>
          <cell r="G150">
            <v>43503</v>
          </cell>
          <cell r="H150">
            <v>43531</v>
          </cell>
          <cell r="I150">
            <v>43551</v>
          </cell>
          <cell r="J150">
            <v>43551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 t="e">
            <v>#NAME?</v>
          </cell>
          <cell r="S150" t="e">
            <v>#NAME?</v>
          </cell>
          <cell r="T150">
            <v>0</v>
          </cell>
          <cell r="U150">
            <v>0</v>
          </cell>
          <cell r="V150" t="e">
            <v>#NAME?</v>
          </cell>
          <cell r="W150" t="e">
            <v>#NAME?</v>
          </cell>
          <cell r="X150" t="e">
            <v>#NAME?</v>
          </cell>
          <cell r="Y150" t="e">
            <v>#NAME?</v>
          </cell>
          <cell r="Z150" t="e">
            <v>#NAME?</v>
          </cell>
          <cell r="AA150" t="e">
            <v>#NAME?</v>
          </cell>
          <cell r="AB150" t="e">
            <v>#NAME?</v>
          </cell>
          <cell r="AC150" t="e">
            <v>#NAME?</v>
          </cell>
          <cell r="AD150" t="e">
            <v>#NAME?</v>
          </cell>
          <cell r="AE150" t="e">
            <v>#NAME?</v>
          </cell>
          <cell r="AF150">
            <v>171.56</v>
          </cell>
          <cell r="AG150">
            <v>36.64</v>
          </cell>
          <cell r="AH150">
            <v>7.56</v>
          </cell>
          <cell r="AI150">
            <v>215.76</v>
          </cell>
          <cell r="AJ150" t="e">
            <v>#NAME?</v>
          </cell>
          <cell r="AK150" t="e">
            <v>#NAME?</v>
          </cell>
          <cell r="AL150" t="e">
            <v>#NAME?</v>
          </cell>
          <cell r="AM150" t="e">
            <v>#NAME?</v>
          </cell>
          <cell r="AN150" t="e">
            <v>#NAME?</v>
          </cell>
          <cell r="AO150" t="e">
            <v>#NAME?</v>
          </cell>
          <cell r="AP150" t="e">
            <v>#NAME?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</row>
        <row r="151">
          <cell r="A151" t="str">
            <v>132KV DC Dumraon-Buxar TL Line</v>
          </cell>
          <cell r="B151">
            <v>69</v>
          </cell>
          <cell r="C151" t="str">
            <v>31/3</v>
          </cell>
          <cell r="D151" t="str">
            <v>DP+0</v>
          </cell>
          <cell r="E151" t="str">
            <v>WET</v>
          </cell>
          <cell r="F151" t="str">
            <v>Md Rajik</v>
          </cell>
          <cell r="G151">
            <v>43505</v>
          </cell>
          <cell r="H151">
            <v>43533</v>
          </cell>
          <cell r="I151" t="str">
            <v>YES</v>
          </cell>
          <cell r="J151">
            <v>43520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 t="e">
            <v>#NAME?</v>
          </cell>
          <cell r="S151" t="e">
            <v>#NAME?</v>
          </cell>
          <cell r="T151">
            <v>0</v>
          </cell>
          <cell r="U151">
            <v>0</v>
          </cell>
          <cell r="V151" t="e">
            <v>#NAME?</v>
          </cell>
          <cell r="W151" t="e">
            <v>#NAME?</v>
          </cell>
          <cell r="X151" t="e">
            <v>#NAME?</v>
          </cell>
          <cell r="Y151" t="e">
            <v>#NAME?</v>
          </cell>
          <cell r="Z151" t="e">
            <v>#NAME?</v>
          </cell>
          <cell r="AA151" t="e">
            <v>#NAME?</v>
          </cell>
          <cell r="AB151" t="e">
            <v>#NAME?</v>
          </cell>
          <cell r="AC151" t="e">
            <v>#NAME?</v>
          </cell>
          <cell r="AD151" t="e">
            <v>#NAME?</v>
          </cell>
          <cell r="AE151" t="e">
            <v>#NAME?</v>
          </cell>
          <cell r="AF151">
            <v>122.56</v>
          </cell>
          <cell r="AG151">
            <v>17.68</v>
          </cell>
          <cell r="AH151">
            <v>6.51</v>
          </cell>
          <cell r="AI151">
            <v>146.75</v>
          </cell>
          <cell r="AJ151" t="e">
            <v>#NAME?</v>
          </cell>
          <cell r="AK151" t="e">
            <v>#NAME?</v>
          </cell>
          <cell r="AL151" t="e">
            <v>#NAME?</v>
          </cell>
          <cell r="AM151" t="e">
            <v>#NAME?</v>
          </cell>
          <cell r="AN151" t="e">
            <v>#NAME?</v>
          </cell>
          <cell r="AO151" t="e">
            <v>#NAME?</v>
          </cell>
          <cell r="AP151" t="e">
            <v>#NAME?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</row>
        <row r="152">
          <cell r="A152" t="str">
            <v>220KV DC Naubatpur-BhusaulaTL Line</v>
          </cell>
          <cell r="B152">
            <v>13</v>
          </cell>
          <cell r="C152" t="str">
            <v>15/1</v>
          </cell>
          <cell r="D152" t="str">
            <v>DB+6</v>
          </cell>
          <cell r="E152" t="str">
            <v>WET</v>
          </cell>
          <cell r="F152" t="str">
            <v>Veena Construction</v>
          </cell>
          <cell r="G152">
            <v>43493</v>
          </cell>
          <cell r="H152">
            <v>43521</v>
          </cell>
          <cell r="I152">
            <v>43552</v>
          </cell>
          <cell r="J152" t="str">
            <v>YES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 t="e">
            <v>#NAME?</v>
          </cell>
          <cell r="S152" t="e">
            <v>#NAME?</v>
          </cell>
          <cell r="T152">
            <v>0</v>
          </cell>
          <cell r="U152">
            <v>0</v>
          </cell>
          <cell r="V152" t="e">
            <v>#NAME?</v>
          </cell>
          <cell r="W152" t="e">
            <v>#NAME?</v>
          </cell>
          <cell r="X152" t="e">
            <v>#NAME?</v>
          </cell>
          <cell r="Y152" t="e">
            <v>#NAME?</v>
          </cell>
          <cell r="Z152" t="e">
            <v>#NAME?</v>
          </cell>
          <cell r="AA152" t="e">
            <v>#NAME?</v>
          </cell>
          <cell r="AB152" t="e">
            <v>#NAME?</v>
          </cell>
          <cell r="AC152" t="e">
            <v>#NAME?</v>
          </cell>
          <cell r="AD152" t="e">
            <v>#NAME?</v>
          </cell>
          <cell r="AE152" t="e">
            <v>#NAME?</v>
          </cell>
          <cell r="AF152">
            <v>211.8</v>
          </cell>
          <cell r="AG152">
            <v>43.43</v>
          </cell>
          <cell r="AH152">
            <v>6.86</v>
          </cell>
          <cell r="AI152">
            <v>262.09000000000003</v>
          </cell>
          <cell r="AJ152" t="e">
            <v>#NAME?</v>
          </cell>
          <cell r="AK152" t="e">
            <v>#NAME?</v>
          </cell>
          <cell r="AL152" t="e">
            <v>#NAME?</v>
          </cell>
          <cell r="AM152" t="e">
            <v>#NAME?</v>
          </cell>
          <cell r="AN152" t="e">
            <v>#NAME?</v>
          </cell>
          <cell r="AO152" t="e">
            <v>#NAME?</v>
          </cell>
          <cell r="AP152" t="e">
            <v>#NAME?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</row>
        <row r="153">
          <cell r="A153" t="str">
            <v>220KV DC Naubatpur-BhusaulaTL Line</v>
          </cell>
          <cell r="B153">
            <v>12</v>
          </cell>
          <cell r="C153" t="str">
            <v>15/2</v>
          </cell>
          <cell r="D153" t="str">
            <v>DA+6</v>
          </cell>
          <cell r="E153" t="str">
            <v>WET</v>
          </cell>
          <cell r="F153" t="str">
            <v>Veena Construction</v>
          </cell>
          <cell r="G153">
            <v>43489</v>
          </cell>
          <cell r="H153">
            <v>43517</v>
          </cell>
          <cell r="I153">
            <v>43540</v>
          </cell>
          <cell r="J153" t="str">
            <v>YES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 t="e">
            <v>#NAME?</v>
          </cell>
          <cell r="S153" t="e">
            <v>#NAME?</v>
          </cell>
          <cell r="T153">
            <v>0</v>
          </cell>
          <cell r="U153">
            <v>0</v>
          </cell>
          <cell r="V153" t="e">
            <v>#NAME?</v>
          </cell>
          <cell r="W153" t="e">
            <v>#NAME?</v>
          </cell>
          <cell r="X153" t="e">
            <v>#NAME?</v>
          </cell>
          <cell r="Y153" t="e">
            <v>#NAME?</v>
          </cell>
          <cell r="Z153" t="e">
            <v>#NAME?</v>
          </cell>
          <cell r="AA153" t="e">
            <v>#NAME?</v>
          </cell>
          <cell r="AB153" t="e">
            <v>#NAME?</v>
          </cell>
          <cell r="AC153" t="e">
            <v>#NAME?</v>
          </cell>
          <cell r="AD153" t="e">
            <v>#NAME?</v>
          </cell>
          <cell r="AE153" t="e">
            <v>#NAME?</v>
          </cell>
          <cell r="AF153">
            <v>171.56</v>
          </cell>
          <cell r="AG153">
            <v>36.64</v>
          </cell>
          <cell r="AH153">
            <v>7.56</v>
          </cell>
          <cell r="AI153">
            <v>215.76</v>
          </cell>
          <cell r="AJ153" t="e">
            <v>#NAME?</v>
          </cell>
          <cell r="AK153" t="e">
            <v>#NAME?</v>
          </cell>
          <cell r="AL153" t="e">
            <v>#NAME?</v>
          </cell>
          <cell r="AM153" t="e">
            <v>#NAME?</v>
          </cell>
          <cell r="AN153" t="e">
            <v>#NAME?</v>
          </cell>
          <cell r="AO153" t="e">
            <v>#NAME?</v>
          </cell>
          <cell r="AP153" t="e">
            <v>#NAME?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</row>
        <row r="154">
          <cell r="A154" t="str">
            <v>132KV DC Naubatpur-Masaurhi TL Line</v>
          </cell>
          <cell r="B154">
            <v>33</v>
          </cell>
          <cell r="C154" t="str">
            <v>2/0</v>
          </cell>
          <cell r="D154" t="str">
            <v>DC+0</v>
          </cell>
          <cell r="E154" t="str">
            <v>WET</v>
          </cell>
          <cell r="F154" t="str">
            <v>Sunil Kumar</v>
          </cell>
          <cell r="G154">
            <v>43502</v>
          </cell>
          <cell r="H154">
            <v>43530</v>
          </cell>
          <cell r="I154">
            <v>43551</v>
          </cell>
          <cell r="J154" t="str">
            <v>YES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 t="e">
            <v>#NAME?</v>
          </cell>
          <cell r="S154" t="e">
            <v>#NAME?</v>
          </cell>
          <cell r="T154">
            <v>0</v>
          </cell>
          <cell r="U154">
            <v>0</v>
          </cell>
          <cell r="V154" t="e">
            <v>#NAME?</v>
          </cell>
          <cell r="W154" t="e">
            <v>#NAME?</v>
          </cell>
          <cell r="X154" t="e">
            <v>#NAME?</v>
          </cell>
          <cell r="Y154" t="e">
            <v>#NAME?</v>
          </cell>
          <cell r="Z154" t="e">
            <v>#NAME?</v>
          </cell>
          <cell r="AA154" t="e">
            <v>#NAME?</v>
          </cell>
          <cell r="AB154" t="e">
            <v>#NAME?</v>
          </cell>
          <cell r="AC154" t="e">
            <v>#NAME?</v>
          </cell>
          <cell r="AD154" t="e">
            <v>#NAME?</v>
          </cell>
          <cell r="AE154" t="e">
            <v>#NAME?</v>
          </cell>
          <cell r="AF154">
            <v>259.52</v>
          </cell>
          <cell r="AG154">
            <v>54.08</v>
          </cell>
          <cell r="AH154">
            <v>8.26</v>
          </cell>
          <cell r="AI154">
            <v>321.85999999999996</v>
          </cell>
          <cell r="AJ154" t="e">
            <v>#NAME?</v>
          </cell>
          <cell r="AK154" t="e">
            <v>#NAME?</v>
          </cell>
          <cell r="AL154" t="e">
            <v>#NAME?</v>
          </cell>
          <cell r="AM154" t="e">
            <v>#NAME?</v>
          </cell>
          <cell r="AN154" t="e">
            <v>#NAME?</v>
          </cell>
          <cell r="AO154" t="e">
            <v>#NAME?</v>
          </cell>
          <cell r="AP154" t="e">
            <v>#NAME?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</row>
        <row r="155">
          <cell r="A155" t="str">
            <v>132KV DC Naubatpur-Masaurhi TL Line</v>
          </cell>
          <cell r="B155">
            <v>34</v>
          </cell>
          <cell r="C155" t="str">
            <v>3/5</v>
          </cell>
          <cell r="D155" t="str">
            <v>DA+0</v>
          </cell>
          <cell r="E155" t="str">
            <v>WET</v>
          </cell>
          <cell r="F155" t="str">
            <v>Lalan Mehta</v>
          </cell>
          <cell r="G155">
            <v>43502</v>
          </cell>
          <cell r="H155">
            <v>43530</v>
          </cell>
          <cell r="I155">
            <v>43552</v>
          </cell>
          <cell r="J155">
            <v>43551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 t="e">
            <v>#NAME?</v>
          </cell>
          <cell r="S155" t="e">
            <v>#NAME?</v>
          </cell>
          <cell r="T155">
            <v>0</v>
          </cell>
          <cell r="U155">
            <v>0</v>
          </cell>
          <cell r="V155" t="e">
            <v>#NAME?</v>
          </cell>
          <cell r="W155" t="e">
            <v>#NAME?</v>
          </cell>
          <cell r="X155" t="e">
            <v>#NAME?</v>
          </cell>
          <cell r="Y155" t="e">
            <v>#NAME?</v>
          </cell>
          <cell r="Z155" t="e">
            <v>#NAME?</v>
          </cell>
          <cell r="AA155" t="e">
            <v>#NAME?</v>
          </cell>
          <cell r="AB155" t="e">
            <v>#NAME?</v>
          </cell>
          <cell r="AC155" t="e">
            <v>#NAME?</v>
          </cell>
          <cell r="AD155" t="e">
            <v>#NAME?</v>
          </cell>
          <cell r="AE155" t="e">
            <v>#NAME?</v>
          </cell>
          <cell r="AF155">
            <v>171.56</v>
          </cell>
          <cell r="AG155">
            <v>36.64</v>
          </cell>
          <cell r="AH155">
            <v>7.56</v>
          </cell>
          <cell r="AI155">
            <v>215.76</v>
          </cell>
          <cell r="AJ155" t="e">
            <v>#NAME?</v>
          </cell>
          <cell r="AK155" t="e">
            <v>#NAME?</v>
          </cell>
          <cell r="AL155" t="e">
            <v>#NAME?</v>
          </cell>
          <cell r="AM155" t="e">
            <v>#NAME?</v>
          </cell>
          <cell r="AN155" t="e">
            <v>#NAME?</v>
          </cell>
          <cell r="AO155" t="e">
            <v>#NAME?</v>
          </cell>
          <cell r="AP155" t="e">
            <v>#NAME?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</row>
        <row r="156">
          <cell r="A156" t="str">
            <v>132KV DC Dumraon-Buxar TL Line</v>
          </cell>
          <cell r="B156">
            <v>68</v>
          </cell>
          <cell r="C156" t="str">
            <v>28/9</v>
          </cell>
          <cell r="D156" t="str">
            <v>DP+3</v>
          </cell>
          <cell r="E156" t="str">
            <v>wet</v>
          </cell>
          <cell r="F156" t="str">
            <v>Iftekhar</v>
          </cell>
          <cell r="G156">
            <v>43503</v>
          </cell>
          <cell r="H156">
            <v>43531</v>
          </cell>
          <cell r="I156" t="str">
            <v>yes</v>
          </cell>
          <cell r="J156">
            <v>43520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 t="e">
            <v>#NAME?</v>
          </cell>
          <cell r="S156" t="e">
            <v>#NAME?</v>
          </cell>
          <cell r="T156">
            <v>0</v>
          </cell>
          <cell r="U156">
            <v>0</v>
          </cell>
          <cell r="V156" t="e">
            <v>#NAME?</v>
          </cell>
          <cell r="W156" t="e">
            <v>#NAME?</v>
          </cell>
          <cell r="X156" t="e">
            <v>#NAME?</v>
          </cell>
          <cell r="Y156" t="e">
            <v>#NAME?</v>
          </cell>
          <cell r="Z156" t="e">
            <v>#NAME?</v>
          </cell>
          <cell r="AA156" t="e">
            <v>#NAME?</v>
          </cell>
          <cell r="AB156" t="e">
            <v>#NAME?</v>
          </cell>
          <cell r="AC156" t="e">
            <v>#NAME?</v>
          </cell>
          <cell r="AD156" t="e">
            <v>#NAME?</v>
          </cell>
          <cell r="AE156" t="e">
            <v>#NAME?</v>
          </cell>
          <cell r="AF156">
            <v>122.56</v>
          </cell>
          <cell r="AG156">
            <v>17.68</v>
          </cell>
          <cell r="AH156">
            <v>6.51</v>
          </cell>
          <cell r="AI156">
            <v>146.75</v>
          </cell>
          <cell r="AJ156" t="e">
            <v>#NAME?</v>
          </cell>
          <cell r="AK156" t="e">
            <v>#NAME?</v>
          </cell>
          <cell r="AL156" t="e">
            <v>#NAME?</v>
          </cell>
          <cell r="AM156" t="e">
            <v>#NAME?</v>
          </cell>
          <cell r="AN156" t="e">
            <v>#NAME?</v>
          </cell>
          <cell r="AO156" t="e">
            <v>#NAME?</v>
          </cell>
          <cell r="AP156" t="e">
            <v>#NAME?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</row>
        <row r="157">
          <cell r="A157" t="str">
            <v>132KV DC Gaya-Jehanabad TL Line</v>
          </cell>
          <cell r="B157">
            <v>85</v>
          </cell>
          <cell r="C157" t="str">
            <v>14/0</v>
          </cell>
          <cell r="D157" t="str">
            <v>DD+18</v>
          </cell>
          <cell r="E157" t="str">
            <v>WET</v>
          </cell>
          <cell r="F157" t="str">
            <v>Ms Builder</v>
          </cell>
          <cell r="G157">
            <v>43501</v>
          </cell>
          <cell r="H157">
            <v>43529</v>
          </cell>
          <cell r="I157">
            <v>43540</v>
          </cell>
          <cell r="J157" t="str">
            <v>YES</v>
          </cell>
          <cell r="K157" t="str">
            <v>YES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 t="e">
            <v>#NAME?</v>
          </cell>
          <cell r="S157" t="e">
            <v>#NAME?</v>
          </cell>
          <cell r="T157">
            <v>0</v>
          </cell>
          <cell r="U157">
            <v>0</v>
          </cell>
          <cell r="V157" t="e">
            <v>#NAME?</v>
          </cell>
          <cell r="W157" t="e">
            <v>#NAME?</v>
          </cell>
          <cell r="X157" t="e">
            <v>#NAME?</v>
          </cell>
          <cell r="Y157" t="e">
            <v>#NAME?</v>
          </cell>
          <cell r="Z157" t="e">
            <v>#NAME?</v>
          </cell>
          <cell r="AA157" t="e">
            <v>#NAME?</v>
          </cell>
          <cell r="AB157" t="e">
            <v>#NAME?</v>
          </cell>
          <cell r="AC157" t="e">
            <v>#NAME?</v>
          </cell>
          <cell r="AD157" t="e">
            <v>#NAME?</v>
          </cell>
          <cell r="AE157" t="e">
            <v>#NAME?</v>
          </cell>
          <cell r="AF157">
            <v>462.57</v>
          </cell>
          <cell r="AG157">
            <v>0</v>
          </cell>
          <cell r="AH157">
            <v>8.52</v>
          </cell>
          <cell r="AI157">
            <v>471.09</v>
          </cell>
          <cell r="AJ157" t="e">
            <v>#NAME?</v>
          </cell>
          <cell r="AK157" t="e">
            <v>#NAME?</v>
          </cell>
          <cell r="AL157" t="e">
            <v>#NAME?</v>
          </cell>
          <cell r="AM157" t="e">
            <v>#NAME?</v>
          </cell>
          <cell r="AN157" t="e">
            <v>#NAME?</v>
          </cell>
          <cell r="AO157" t="e">
            <v>#NAME?</v>
          </cell>
          <cell r="AP157" t="e">
            <v>#NAME?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</row>
        <row r="158">
          <cell r="A158" t="str">
            <v>220KV DC Naubatpur-BhusaulaTL Line</v>
          </cell>
          <cell r="B158">
            <v>11</v>
          </cell>
          <cell r="C158" t="str">
            <v>15/3</v>
          </cell>
          <cell r="D158" t="str">
            <v>DA+0</v>
          </cell>
          <cell r="E158" t="str">
            <v>WET</v>
          </cell>
          <cell r="F158" t="str">
            <v>Veena Construction</v>
          </cell>
          <cell r="G158">
            <v>43486</v>
          </cell>
          <cell r="H158">
            <v>43514</v>
          </cell>
          <cell r="I158">
            <v>43540</v>
          </cell>
          <cell r="J158" t="str">
            <v>YES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 t="e">
            <v>#NAME?</v>
          </cell>
          <cell r="S158" t="e">
            <v>#NAME?</v>
          </cell>
          <cell r="T158">
            <v>0</v>
          </cell>
          <cell r="U158">
            <v>0</v>
          </cell>
          <cell r="V158" t="e">
            <v>#NAME?</v>
          </cell>
          <cell r="W158" t="e">
            <v>#NAME?</v>
          </cell>
          <cell r="X158" t="e">
            <v>#NAME?</v>
          </cell>
          <cell r="Y158" t="e">
            <v>#NAME?</v>
          </cell>
          <cell r="Z158" t="e">
            <v>#NAME?</v>
          </cell>
          <cell r="AA158" t="e">
            <v>#NAME?</v>
          </cell>
          <cell r="AB158" t="e">
            <v>#NAME?</v>
          </cell>
          <cell r="AC158" t="e">
            <v>#NAME?</v>
          </cell>
          <cell r="AD158" t="e">
            <v>#NAME?</v>
          </cell>
          <cell r="AE158" t="e">
            <v>#NAME?</v>
          </cell>
          <cell r="AF158">
            <v>171.56</v>
          </cell>
          <cell r="AG158">
            <v>36.64</v>
          </cell>
          <cell r="AH158">
            <v>7.56</v>
          </cell>
          <cell r="AI158">
            <v>215.76</v>
          </cell>
          <cell r="AJ158" t="e">
            <v>#NAME?</v>
          </cell>
          <cell r="AK158" t="e">
            <v>#NAME?</v>
          </cell>
          <cell r="AL158" t="e">
            <v>#NAME?</v>
          </cell>
          <cell r="AM158" t="e">
            <v>#NAME?</v>
          </cell>
          <cell r="AN158" t="e">
            <v>#NAME?</v>
          </cell>
          <cell r="AO158" t="e">
            <v>#NAME?</v>
          </cell>
          <cell r="AP158" t="e">
            <v>#NAME?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</row>
        <row r="159">
          <cell r="A159" t="str">
            <v>132KV DC Dumraon-Dumraon TL Line</v>
          </cell>
          <cell r="B159">
            <v>28</v>
          </cell>
          <cell r="C159" t="str">
            <v>6/5</v>
          </cell>
          <cell r="D159" t="str">
            <v>DA+0</v>
          </cell>
          <cell r="E159" t="str">
            <v>PS</v>
          </cell>
          <cell r="F159" t="str">
            <v>Kanchan Singh</v>
          </cell>
          <cell r="G159">
            <v>43519</v>
          </cell>
          <cell r="H159">
            <v>43547</v>
          </cell>
          <cell r="I159">
            <v>0</v>
          </cell>
          <cell r="J159" t="str">
            <v>YES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 t="e">
            <v>#NAME?</v>
          </cell>
          <cell r="S159" t="e">
            <v>#NAME?</v>
          </cell>
          <cell r="T159">
            <v>0</v>
          </cell>
          <cell r="U159">
            <v>0</v>
          </cell>
          <cell r="V159" t="e">
            <v>#NAME?</v>
          </cell>
          <cell r="W159" t="e">
            <v>#NAME?</v>
          </cell>
          <cell r="X159" t="e">
            <v>#NAME?</v>
          </cell>
          <cell r="Y159" t="e">
            <v>#NAME?</v>
          </cell>
          <cell r="Z159" t="e">
            <v>#NAME?</v>
          </cell>
          <cell r="AA159" t="e">
            <v>#NAME?</v>
          </cell>
          <cell r="AB159" t="e">
            <v>#NAME?</v>
          </cell>
          <cell r="AC159" t="e">
            <v>#NAME?</v>
          </cell>
          <cell r="AD159" t="e">
            <v>#NAME?</v>
          </cell>
          <cell r="AE159" t="e">
            <v>#NAME?</v>
          </cell>
          <cell r="AF159">
            <v>171.56</v>
          </cell>
          <cell r="AG159">
            <v>36.64</v>
          </cell>
          <cell r="AH159">
            <v>7.56</v>
          </cell>
          <cell r="AI159">
            <v>215.76</v>
          </cell>
          <cell r="AJ159" t="e">
            <v>#NAME?</v>
          </cell>
          <cell r="AK159" t="e">
            <v>#NAME?</v>
          </cell>
          <cell r="AL159" t="e">
            <v>#NAME?</v>
          </cell>
          <cell r="AM159" t="e">
            <v>#NAME?</v>
          </cell>
          <cell r="AN159" t="e">
            <v>#NAME?</v>
          </cell>
          <cell r="AO159" t="e">
            <v>#NAME?</v>
          </cell>
          <cell r="AP159" t="e">
            <v>#NAME?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 t="str">
            <v>WET</v>
          </cell>
          <cell r="F160" t="str">
            <v>Lalan Mehta</v>
          </cell>
          <cell r="G160">
            <v>43500</v>
          </cell>
          <cell r="H160">
            <v>43528</v>
          </cell>
          <cell r="I160">
            <v>43552</v>
          </cell>
          <cell r="J160">
            <v>43551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 t="e">
            <v>#NAME?</v>
          </cell>
          <cell r="S160" t="e">
            <v>#NAME?</v>
          </cell>
          <cell r="T160">
            <v>0</v>
          </cell>
          <cell r="U160">
            <v>0</v>
          </cell>
          <cell r="V160" t="e">
            <v>#NAME?</v>
          </cell>
          <cell r="W160" t="e">
            <v>#NAME?</v>
          </cell>
          <cell r="X160" t="e">
            <v>#NAME?</v>
          </cell>
          <cell r="Y160" t="e">
            <v>#NAME?</v>
          </cell>
          <cell r="Z160" t="e">
            <v>#NAME?</v>
          </cell>
          <cell r="AA160" t="e">
            <v>#NAME?</v>
          </cell>
          <cell r="AB160" t="e">
            <v>#NAME?</v>
          </cell>
          <cell r="AC160" t="e">
            <v>#NAME?</v>
          </cell>
          <cell r="AD160" t="e">
            <v>#NAME?</v>
          </cell>
          <cell r="AE160" t="e">
            <v>#NAME?</v>
          </cell>
          <cell r="AF160">
            <v>259.52</v>
          </cell>
          <cell r="AG160">
            <v>54.08</v>
          </cell>
          <cell r="AH160">
            <v>8.26</v>
          </cell>
          <cell r="AI160">
            <v>321.85999999999996</v>
          </cell>
          <cell r="AJ160" t="e">
            <v>#NAME?</v>
          </cell>
          <cell r="AK160" t="e">
            <v>#NAME?</v>
          </cell>
          <cell r="AL160" t="e">
            <v>#NAME?</v>
          </cell>
          <cell r="AM160" t="e">
            <v>#NAME?</v>
          </cell>
          <cell r="AN160" t="e">
            <v>#NAME?</v>
          </cell>
          <cell r="AO160" t="e">
            <v>#NAME?</v>
          </cell>
          <cell r="AP160" t="e">
            <v>#NAME?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</row>
        <row r="161">
          <cell r="A161" t="str">
            <v>132KV DC Dumraon-Buxar TL Line</v>
          </cell>
          <cell r="B161">
            <v>67</v>
          </cell>
          <cell r="C161" t="str">
            <v>32/1</v>
          </cell>
          <cell r="D161" t="str">
            <v>DP+3</v>
          </cell>
          <cell r="E161" t="str">
            <v>WET</v>
          </cell>
          <cell r="F161" t="str">
            <v>Md Rajik</v>
          </cell>
          <cell r="G161">
            <v>43502</v>
          </cell>
          <cell r="H161">
            <v>43530</v>
          </cell>
          <cell r="I161" t="str">
            <v>YES</v>
          </cell>
          <cell r="J161">
            <v>43520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 t="e">
            <v>#NAME?</v>
          </cell>
          <cell r="S161" t="e">
            <v>#NAME?</v>
          </cell>
          <cell r="T161">
            <v>0</v>
          </cell>
          <cell r="U161">
            <v>0</v>
          </cell>
          <cell r="V161" t="e">
            <v>#NAME?</v>
          </cell>
          <cell r="W161" t="e">
            <v>#NAME?</v>
          </cell>
          <cell r="X161" t="e">
            <v>#NAME?</v>
          </cell>
          <cell r="Y161" t="e">
            <v>#NAME?</v>
          </cell>
          <cell r="Z161" t="e">
            <v>#NAME?</v>
          </cell>
          <cell r="AA161" t="e">
            <v>#NAME?</v>
          </cell>
          <cell r="AB161" t="e">
            <v>#NAME?</v>
          </cell>
          <cell r="AC161" t="e">
            <v>#NAME?</v>
          </cell>
          <cell r="AD161" t="e">
            <v>#NAME?</v>
          </cell>
          <cell r="AE161" t="e">
            <v>#NAME?</v>
          </cell>
          <cell r="AF161">
            <v>122.56</v>
          </cell>
          <cell r="AG161">
            <v>17.68</v>
          </cell>
          <cell r="AH161">
            <v>6.51</v>
          </cell>
          <cell r="AI161">
            <v>146.75</v>
          </cell>
          <cell r="AJ161" t="e">
            <v>#NAME?</v>
          </cell>
          <cell r="AK161" t="e">
            <v>#NAME?</v>
          </cell>
          <cell r="AL161" t="e">
            <v>#NAME?</v>
          </cell>
          <cell r="AM161" t="e">
            <v>#NAME?</v>
          </cell>
          <cell r="AN161" t="e">
            <v>#NAME?</v>
          </cell>
          <cell r="AO161" t="e">
            <v>#NAME?</v>
          </cell>
          <cell r="AP161" t="e">
            <v>#NAME?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</row>
        <row r="162">
          <cell r="A162" t="str">
            <v>220KV DC Naubatpur-BhusaulaTL Line</v>
          </cell>
          <cell r="B162">
            <v>10</v>
          </cell>
          <cell r="C162" t="str">
            <v>11/2</v>
          </cell>
          <cell r="D162" t="str">
            <v>DA+0</v>
          </cell>
          <cell r="E162" t="str">
            <v>WET</v>
          </cell>
          <cell r="F162" t="str">
            <v>Veena Construction</v>
          </cell>
          <cell r="G162">
            <v>43484</v>
          </cell>
          <cell r="H162">
            <v>43512</v>
          </cell>
          <cell r="I162">
            <v>43540</v>
          </cell>
          <cell r="J162" t="str">
            <v>YES</v>
          </cell>
          <cell r="K162" t="str">
            <v>YES</v>
          </cell>
          <cell r="L162">
            <v>0</v>
          </cell>
          <cell r="M162">
            <v>10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 t="e">
            <v>#NAME?</v>
          </cell>
          <cell r="S162" t="e">
            <v>#NAME?</v>
          </cell>
          <cell r="T162">
            <v>0</v>
          </cell>
          <cell r="U162">
            <v>0</v>
          </cell>
          <cell r="V162" t="e">
            <v>#NAME?</v>
          </cell>
          <cell r="W162" t="e">
            <v>#NAME?</v>
          </cell>
          <cell r="X162" t="e">
            <v>#NAME?</v>
          </cell>
          <cell r="Y162" t="e">
            <v>#NAME?</v>
          </cell>
          <cell r="Z162" t="e">
            <v>#NAME?</v>
          </cell>
          <cell r="AA162" t="e">
            <v>#NAME?</v>
          </cell>
          <cell r="AB162" t="e">
            <v>#NAME?</v>
          </cell>
          <cell r="AC162" t="e">
            <v>#NAME?</v>
          </cell>
          <cell r="AD162" t="e">
            <v>#NAME?</v>
          </cell>
          <cell r="AE162" t="e">
            <v>#NAME?</v>
          </cell>
          <cell r="AF162">
            <v>171.56</v>
          </cell>
          <cell r="AG162">
            <v>36.64</v>
          </cell>
          <cell r="AH162">
            <v>7.56</v>
          </cell>
          <cell r="AI162">
            <v>215.76</v>
          </cell>
          <cell r="AJ162" t="e">
            <v>#NAME?</v>
          </cell>
          <cell r="AK162" t="e">
            <v>#NAME?</v>
          </cell>
          <cell r="AL162" t="e">
            <v>#NAME?</v>
          </cell>
          <cell r="AM162" t="e">
            <v>#NAME?</v>
          </cell>
          <cell r="AN162" t="e">
            <v>#NAME?</v>
          </cell>
          <cell r="AO162" t="e">
            <v>#NAME?</v>
          </cell>
          <cell r="AP162" t="e">
            <v>#NAME?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</row>
        <row r="163">
          <cell r="A163" t="str">
            <v>132KV DC Naubatpur-Masaurhi TL Line</v>
          </cell>
          <cell r="B163">
            <v>31</v>
          </cell>
          <cell r="C163" t="str">
            <v>3/0</v>
          </cell>
          <cell r="D163" t="str">
            <v>DD+0</v>
          </cell>
          <cell r="E163" t="str">
            <v>WET</v>
          </cell>
          <cell r="F163" t="str">
            <v>Sunil Kumar</v>
          </cell>
          <cell r="G163">
            <v>43498</v>
          </cell>
          <cell r="H163">
            <v>43526</v>
          </cell>
          <cell r="I163">
            <v>43517</v>
          </cell>
          <cell r="J163" t="str">
            <v>YES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 t="e">
            <v>#NAME?</v>
          </cell>
          <cell r="S163" t="e">
            <v>#NAME?</v>
          </cell>
          <cell r="T163">
            <v>0</v>
          </cell>
          <cell r="U163">
            <v>0</v>
          </cell>
          <cell r="V163" t="e">
            <v>#NAME?</v>
          </cell>
          <cell r="W163" t="e">
            <v>#NAME?</v>
          </cell>
          <cell r="X163" t="e">
            <v>#NAME?</v>
          </cell>
          <cell r="Y163" t="e">
            <v>#NAME?</v>
          </cell>
          <cell r="Z163" t="e">
            <v>#NAME?</v>
          </cell>
          <cell r="AA163" t="e">
            <v>#NAME?</v>
          </cell>
          <cell r="AB163" t="e">
            <v>#NAME?</v>
          </cell>
          <cell r="AC163" t="e">
            <v>#NAME?</v>
          </cell>
          <cell r="AD163" t="e">
            <v>#NAME?</v>
          </cell>
          <cell r="AE163" t="e">
            <v>#NAME?</v>
          </cell>
          <cell r="AF163">
            <v>396.56</v>
          </cell>
          <cell r="AG163">
            <v>0</v>
          </cell>
          <cell r="AH163">
            <v>8.26</v>
          </cell>
          <cell r="AI163">
            <v>404.82</v>
          </cell>
          <cell r="AJ163" t="e">
            <v>#NAME?</v>
          </cell>
          <cell r="AK163" t="e">
            <v>#NAME?</v>
          </cell>
          <cell r="AL163" t="e">
            <v>#NAME?</v>
          </cell>
          <cell r="AM163" t="e">
            <v>#NAME?</v>
          </cell>
          <cell r="AN163" t="e">
            <v>#NAME?</v>
          </cell>
          <cell r="AO163" t="e">
            <v>#NAME?</v>
          </cell>
          <cell r="AP163" t="e">
            <v>#NAME?</v>
          </cell>
          <cell r="AQ163">
            <v>0</v>
          </cell>
          <cell r="AR163">
            <v>140.90714285714284</v>
          </cell>
          <cell r="AS163">
            <v>140.90714285714284</v>
          </cell>
          <cell r="AT163">
            <v>0</v>
          </cell>
        </row>
        <row r="164">
          <cell r="A164" t="str">
            <v>132KV DC Dumraon-Dumraon TL Line</v>
          </cell>
          <cell r="B164">
            <v>25</v>
          </cell>
          <cell r="C164" t="str">
            <v>2/1</v>
          </cell>
          <cell r="D164" t="str">
            <v>DA+0</v>
          </cell>
          <cell r="E164" t="str">
            <v>wet</v>
          </cell>
          <cell r="F164" t="str">
            <v>Deepak Pandey</v>
          </cell>
          <cell r="G164">
            <v>43517</v>
          </cell>
          <cell r="H164">
            <v>43545</v>
          </cell>
          <cell r="I164">
            <v>43614</v>
          </cell>
          <cell r="J164">
            <v>43520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 t="e">
            <v>#NAME?</v>
          </cell>
          <cell r="S164" t="e">
            <v>#NAME?</v>
          </cell>
          <cell r="T164">
            <v>0</v>
          </cell>
          <cell r="U164">
            <v>0</v>
          </cell>
          <cell r="V164" t="e">
            <v>#NAME?</v>
          </cell>
          <cell r="W164" t="e">
            <v>#NAME?</v>
          </cell>
          <cell r="X164" t="e">
            <v>#NAME?</v>
          </cell>
          <cell r="Y164" t="e">
            <v>#NAME?</v>
          </cell>
          <cell r="Z164" t="e">
            <v>#NAME?</v>
          </cell>
          <cell r="AA164" t="e">
            <v>#NAME?</v>
          </cell>
          <cell r="AB164" t="e">
            <v>#NAME?</v>
          </cell>
          <cell r="AC164" t="e">
            <v>#NAME?</v>
          </cell>
          <cell r="AD164" t="e">
            <v>#NAME?</v>
          </cell>
          <cell r="AE164" t="e">
            <v>#NAME?</v>
          </cell>
          <cell r="AF164">
            <v>171.56</v>
          </cell>
          <cell r="AG164">
            <v>36.64</v>
          </cell>
          <cell r="AH164">
            <v>7.56</v>
          </cell>
          <cell r="AI164">
            <v>215.76</v>
          </cell>
          <cell r="AJ164" t="e">
            <v>#NAME?</v>
          </cell>
          <cell r="AK164" t="e">
            <v>#NAME?</v>
          </cell>
          <cell r="AL164" t="e">
            <v>#NAME?</v>
          </cell>
          <cell r="AM164" t="e">
            <v>#NAME?</v>
          </cell>
          <cell r="AN164" t="e">
            <v>#NAME?</v>
          </cell>
          <cell r="AO164" t="e">
            <v>#NAME?</v>
          </cell>
          <cell r="AP164" t="e">
            <v>#NAME?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 t="str">
            <v>WET</v>
          </cell>
          <cell r="F165" t="str">
            <v>Lalan Mehta</v>
          </cell>
          <cell r="G165">
            <v>43497</v>
          </cell>
          <cell r="H165">
            <v>43525</v>
          </cell>
          <cell r="I165" t="str">
            <v>16/03</v>
          </cell>
          <cell r="J165">
            <v>43517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 t="e">
            <v>#NAME?</v>
          </cell>
          <cell r="S165" t="e">
            <v>#NAME?</v>
          </cell>
          <cell r="T165">
            <v>0</v>
          </cell>
          <cell r="U165">
            <v>0</v>
          </cell>
          <cell r="V165" t="e">
            <v>#NAME?</v>
          </cell>
          <cell r="W165" t="e">
            <v>#NAME?</v>
          </cell>
          <cell r="X165" t="e">
            <v>#NAME?</v>
          </cell>
          <cell r="Y165" t="e">
            <v>#NAME?</v>
          </cell>
          <cell r="Z165" t="e">
            <v>#NAME?</v>
          </cell>
          <cell r="AA165" t="e">
            <v>#NAME?</v>
          </cell>
          <cell r="AB165" t="e">
            <v>#NAME?</v>
          </cell>
          <cell r="AC165" t="e">
            <v>#NAME?</v>
          </cell>
          <cell r="AD165" t="e">
            <v>#NAME?</v>
          </cell>
          <cell r="AE165" t="e">
            <v>#NAME?</v>
          </cell>
          <cell r="AF165">
            <v>396.56</v>
          </cell>
          <cell r="AG165">
            <v>0</v>
          </cell>
          <cell r="AH165">
            <v>8.26</v>
          </cell>
          <cell r="AI165">
            <v>404.82</v>
          </cell>
          <cell r="AJ165" t="e">
            <v>#NAME?</v>
          </cell>
          <cell r="AK165" t="e">
            <v>#NAME?</v>
          </cell>
          <cell r="AL165" t="e">
            <v>#NAME?</v>
          </cell>
          <cell r="AM165" t="e">
            <v>#NAME?</v>
          </cell>
          <cell r="AN165" t="e">
            <v>#NAME?</v>
          </cell>
          <cell r="AO165" t="e">
            <v>#NAME?</v>
          </cell>
          <cell r="AP165" t="e">
            <v>#NAME?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 t="str">
            <v>WET</v>
          </cell>
          <cell r="F166" t="str">
            <v>Veena Construction</v>
          </cell>
          <cell r="G166">
            <v>43480</v>
          </cell>
          <cell r="H166">
            <v>43508</v>
          </cell>
          <cell r="I166">
            <v>43540</v>
          </cell>
          <cell r="J166" t="str">
            <v>YES</v>
          </cell>
          <cell r="K166">
            <v>0</v>
          </cell>
          <cell r="L166">
            <v>0</v>
          </cell>
          <cell r="M166">
            <v>9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 t="e">
            <v>#NAME?</v>
          </cell>
          <cell r="S166" t="e">
            <v>#NAME?</v>
          </cell>
          <cell r="T166">
            <v>0</v>
          </cell>
          <cell r="U166">
            <v>0</v>
          </cell>
          <cell r="V166" t="e">
            <v>#NAME?</v>
          </cell>
          <cell r="W166" t="e">
            <v>#NAME?</v>
          </cell>
          <cell r="X166" t="e">
            <v>#NAME?</v>
          </cell>
          <cell r="Y166" t="e">
            <v>#NAME?</v>
          </cell>
          <cell r="Z166" t="e">
            <v>#NAME?</v>
          </cell>
          <cell r="AA166" t="e">
            <v>#NAME?</v>
          </cell>
          <cell r="AB166" t="e">
            <v>#NAME?</v>
          </cell>
          <cell r="AC166" t="e">
            <v>#NAME?</v>
          </cell>
          <cell r="AD166" t="e">
            <v>#NAME?</v>
          </cell>
          <cell r="AE166" t="e">
            <v>#NAME?</v>
          </cell>
          <cell r="AF166">
            <v>171.56</v>
          </cell>
          <cell r="AG166">
            <v>36.64</v>
          </cell>
          <cell r="AH166">
            <v>7.56</v>
          </cell>
          <cell r="AI166">
            <v>215.76</v>
          </cell>
          <cell r="AJ166" t="e">
            <v>#NAME?</v>
          </cell>
          <cell r="AK166" t="e">
            <v>#NAME?</v>
          </cell>
          <cell r="AL166" t="e">
            <v>#NAME?</v>
          </cell>
          <cell r="AM166" t="e">
            <v>#NAME?</v>
          </cell>
          <cell r="AN166" t="e">
            <v>#NAME?</v>
          </cell>
          <cell r="AO166" t="e">
            <v>#NAME?</v>
          </cell>
          <cell r="AP166" t="e">
            <v>#NAME?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</row>
        <row r="167">
          <cell r="A167" t="str">
            <v>220KV DC Naubatpur-BhusaulaTL Line</v>
          </cell>
          <cell r="B167">
            <v>8</v>
          </cell>
          <cell r="C167" t="str">
            <v>12A/3</v>
          </cell>
          <cell r="D167" t="str">
            <v>DA+6</v>
          </cell>
          <cell r="E167" t="str">
            <v>WET</v>
          </cell>
          <cell r="F167" t="str">
            <v>Veena Construction</v>
          </cell>
          <cell r="G167">
            <v>43477</v>
          </cell>
          <cell r="H167">
            <v>43505</v>
          </cell>
          <cell r="I167" t="str">
            <v>ISSUE</v>
          </cell>
          <cell r="J167" t="str">
            <v>YES</v>
          </cell>
          <cell r="K167">
            <v>0</v>
          </cell>
          <cell r="L167">
            <v>0</v>
          </cell>
          <cell r="M167">
            <v>8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 t="e">
            <v>#NAME?</v>
          </cell>
          <cell r="S167" t="e">
            <v>#NAME?</v>
          </cell>
          <cell r="T167">
            <v>0</v>
          </cell>
          <cell r="U167">
            <v>0</v>
          </cell>
          <cell r="V167" t="e">
            <v>#NAME?</v>
          </cell>
          <cell r="W167" t="e">
            <v>#NAME?</v>
          </cell>
          <cell r="X167" t="e">
            <v>#NAME?</v>
          </cell>
          <cell r="Y167" t="e">
            <v>#NAME?</v>
          </cell>
          <cell r="Z167" t="e">
            <v>#NAME?</v>
          </cell>
          <cell r="AA167" t="e">
            <v>#NAME?</v>
          </cell>
          <cell r="AB167" t="e">
            <v>#NAME?</v>
          </cell>
          <cell r="AC167" t="e">
            <v>#NAME?</v>
          </cell>
          <cell r="AD167" t="e">
            <v>#NAME?</v>
          </cell>
          <cell r="AE167" t="e">
            <v>#NAME?</v>
          </cell>
          <cell r="AF167">
            <v>171.56</v>
          </cell>
          <cell r="AG167">
            <v>36.64</v>
          </cell>
          <cell r="AH167">
            <v>7.56</v>
          </cell>
          <cell r="AI167">
            <v>215.76</v>
          </cell>
          <cell r="AJ167" t="e">
            <v>#NAME?</v>
          </cell>
          <cell r="AK167" t="e">
            <v>#NAME?</v>
          </cell>
          <cell r="AL167" t="e">
            <v>#NAME?</v>
          </cell>
          <cell r="AM167" t="e">
            <v>#NAME?</v>
          </cell>
          <cell r="AN167" t="e">
            <v>#NAME?</v>
          </cell>
          <cell r="AO167" t="e">
            <v>#NAME?</v>
          </cell>
          <cell r="AP167" t="e">
            <v>#NAME?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</row>
        <row r="168">
          <cell r="A168" t="str">
            <v>132KV DC Dumraon-Buxar TL Line</v>
          </cell>
          <cell r="B168">
            <v>66</v>
          </cell>
          <cell r="C168" t="str">
            <v>32/2</v>
          </cell>
          <cell r="D168" t="str">
            <v>DP+6</v>
          </cell>
          <cell r="E168" t="str">
            <v>WET</v>
          </cell>
          <cell r="F168" t="str">
            <v>Md Rajik</v>
          </cell>
          <cell r="G168">
            <v>43499</v>
          </cell>
          <cell r="H168">
            <v>43527</v>
          </cell>
          <cell r="I168" t="str">
            <v>YES</v>
          </cell>
          <cell r="J168">
            <v>43520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 t="e">
            <v>#NAME?</v>
          </cell>
          <cell r="S168" t="e">
            <v>#NAME?</v>
          </cell>
          <cell r="T168">
            <v>0</v>
          </cell>
          <cell r="U168">
            <v>0</v>
          </cell>
          <cell r="V168" t="e">
            <v>#NAME?</v>
          </cell>
          <cell r="W168" t="e">
            <v>#NAME?</v>
          </cell>
          <cell r="X168" t="e">
            <v>#NAME?</v>
          </cell>
          <cell r="Y168" t="e">
            <v>#NAME?</v>
          </cell>
          <cell r="Z168" t="e">
            <v>#NAME?</v>
          </cell>
          <cell r="AA168" t="e">
            <v>#NAME?</v>
          </cell>
          <cell r="AB168" t="e">
            <v>#NAME?</v>
          </cell>
          <cell r="AC168" t="e">
            <v>#NAME?</v>
          </cell>
          <cell r="AD168" t="e">
            <v>#NAME?</v>
          </cell>
          <cell r="AE168" t="e">
            <v>#NAME?</v>
          </cell>
          <cell r="AF168">
            <v>122.56</v>
          </cell>
          <cell r="AG168">
            <v>17.68</v>
          </cell>
          <cell r="AH168">
            <v>6.51</v>
          </cell>
          <cell r="AI168">
            <v>146.75</v>
          </cell>
          <cell r="AJ168" t="e">
            <v>#NAME?</v>
          </cell>
          <cell r="AK168" t="e">
            <v>#NAME?</v>
          </cell>
          <cell r="AL168" t="e">
            <v>#NAME?</v>
          </cell>
          <cell r="AM168" t="e">
            <v>#NAME?</v>
          </cell>
          <cell r="AN168" t="e">
            <v>#NAME?</v>
          </cell>
          <cell r="AO168" t="e">
            <v>#NAME?</v>
          </cell>
          <cell r="AP168" t="e">
            <v>#NAME?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</row>
        <row r="169">
          <cell r="A169" t="str">
            <v>132KV DC Dumraon-Buxar TL Line</v>
          </cell>
          <cell r="B169">
            <v>64</v>
          </cell>
          <cell r="C169" t="str">
            <v>30/9</v>
          </cell>
          <cell r="D169" t="str">
            <v>DP+0</v>
          </cell>
          <cell r="E169" t="str">
            <v>WET</v>
          </cell>
          <cell r="F169" t="str">
            <v>Md Rajik</v>
          </cell>
          <cell r="G169">
            <v>43496</v>
          </cell>
          <cell r="H169">
            <v>43524</v>
          </cell>
          <cell r="I169" t="str">
            <v>YES</v>
          </cell>
          <cell r="J169">
            <v>43520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 t="e">
            <v>#NAME?</v>
          </cell>
          <cell r="S169" t="e">
            <v>#NAME?</v>
          </cell>
          <cell r="T169">
            <v>0</v>
          </cell>
          <cell r="U169">
            <v>0</v>
          </cell>
          <cell r="V169" t="e">
            <v>#NAME?</v>
          </cell>
          <cell r="W169" t="e">
            <v>#NAME?</v>
          </cell>
          <cell r="X169" t="e">
            <v>#NAME?</v>
          </cell>
          <cell r="Y169" t="e">
            <v>#NAME?</v>
          </cell>
          <cell r="Z169" t="e">
            <v>#NAME?</v>
          </cell>
          <cell r="AA169" t="e">
            <v>#NAME?</v>
          </cell>
          <cell r="AB169" t="e">
            <v>#NAME?</v>
          </cell>
          <cell r="AC169" t="e">
            <v>#NAME?</v>
          </cell>
          <cell r="AD169" t="e">
            <v>#NAME?</v>
          </cell>
          <cell r="AE169" t="e">
            <v>#NAME?</v>
          </cell>
          <cell r="AF169">
            <v>122.56</v>
          </cell>
          <cell r="AG169">
            <v>17.68</v>
          </cell>
          <cell r="AH169">
            <v>6.51</v>
          </cell>
          <cell r="AI169">
            <v>146.75</v>
          </cell>
          <cell r="AJ169" t="e">
            <v>#NAME?</v>
          </cell>
          <cell r="AK169" t="e">
            <v>#NAME?</v>
          </cell>
          <cell r="AL169" t="e">
            <v>#NAME?</v>
          </cell>
          <cell r="AM169" t="e">
            <v>#NAME?</v>
          </cell>
          <cell r="AN169" t="e">
            <v>#NAME?</v>
          </cell>
          <cell r="AO169" t="e">
            <v>#NAME?</v>
          </cell>
          <cell r="AP169" t="e">
            <v>#NAME?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</row>
        <row r="170">
          <cell r="A170" t="str">
            <v>132KV DC Dumraon-Dumraon TL Line</v>
          </cell>
          <cell r="B170">
            <v>23</v>
          </cell>
          <cell r="C170" t="str">
            <v>1/9</v>
          </cell>
          <cell r="D170" t="str">
            <v>DA+3</v>
          </cell>
          <cell r="E170" t="str">
            <v>WET</v>
          </cell>
          <cell r="F170" t="str">
            <v>Deepak Pandey</v>
          </cell>
          <cell r="G170">
            <v>43516</v>
          </cell>
          <cell r="H170">
            <v>43544</v>
          </cell>
          <cell r="I170">
            <v>43614</v>
          </cell>
          <cell r="J170">
            <v>43520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 t="e">
            <v>#NAME?</v>
          </cell>
          <cell r="S170" t="e">
            <v>#NAME?</v>
          </cell>
          <cell r="T170">
            <v>0</v>
          </cell>
          <cell r="U170">
            <v>0</v>
          </cell>
          <cell r="V170" t="e">
            <v>#NAME?</v>
          </cell>
          <cell r="W170" t="e">
            <v>#NAME?</v>
          </cell>
          <cell r="X170" t="e">
            <v>#NAME?</v>
          </cell>
          <cell r="Y170" t="e">
            <v>#NAME?</v>
          </cell>
          <cell r="Z170" t="e">
            <v>#NAME?</v>
          </cell>
          <cell r="AA170" t="e">
            <v>#NAME?</v>
          </cell>
          <cell r="AB170" t="e">
            <v>#NAME?</v>
          </cell>
          <cell r="AC170" t="e">
            <v>#NAME?</v>
          </cell>
          <cell r="AD170" t="e">
            <v>#NAME?</v>
          </cell>
          <cell r="AE170" t="e">
            <v>#NAME?</v>
          </cell>
          <cell r="AF170">
            <v>171.56</v>
          </cell>
          <cell r="AG170">
            <v>36.64</v>
          </cell>
          <cell r="AH170">
            <v>7.56</v>
          </cell>
          <cell r="AI170">
            <v>215.76</v>
          </cell>
          <cell r="AJ170" t="e">
            <v>#NAME?</v>
          </cell>
          <cell r="AK170" t="e">
            <v>#NAME?</v>
          </cell>
          <cell r="AL170" t="e">
            <v>#NAME?</v>
          </cell>
          <cell r="AM170" t="e">
            <v>#NAME?</v>
          </cell>
          <cell r="AN170" t="e">
            <v>#NAME?</v>
          </cell>
          <cell r="AO170" t="e">
            <v>#NAME?</v>
          </cell>
          <cell r="AP170" t="e">
            <v>#NAME?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</row>
        <row r="171">
          <cell r="A171" t="str">
            <v>132KV DC Gaya-Jehanabad TL Line</v>
          </cell>
          <cell r="B171">
            <v>83</v>
          </cell>
          <cell r="C171" t="str">
            <v>8/0</v>
          </cell>
          <cell r="D171" t="str">
            <v>DC+0</v>
          </cell>
          <cell r="E171" t="str">
            <v>WET</v>
          </cell>
          <cell r="F171" t="str">
            <v>Deepak Kumar</v>
          </cell>
          <cell r="G171">
            <v>43495</v>
          </cell>
          <cell r="H171">
            <v>43523</v>
          </cell>
          <cell r="I171">
            <v>43513</v>
          </cell>
          <cell r="J171" t="str">
            <v>YES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 t="e">
            <v>#NAME?</v>
          </cell>
          <cell r="S171" t="e">
            <v>#NAME?</v>
          </cell>
          <cell r="T171">
            <v>0</v>
          </cell>
          <cell r="U171">
            <v>0</v>
          </cell>
          <cell r="V171" t="e">
            <v>#NAME?</v>
          </cell>
          <cell r="W171" t="e">
            <v>#NAME?</v>
          </cell>
          <cell r="X171" t="e">
            <v>#NAME?</v>
          </cell>
          <cell r="Y171" t="e">
            <v>#NAME?</v>
          </cell>
          <cell r="Z171" t="e">
            <v>#NAME?</v>
          </cell>
          <cell r="AA171" t="e">
            <v>#NAME?</v>
          </cell>
          <cell r="AB171" t="e">
            <v>#NAME?</v>
          </cell>
          <cell r="AC171" t="e">
            <v>#NAME?</v>
          </cell>
          <cell r="AD171" t="e">
            <v>#NAME?</v>
          </cell>
          <cell r="AE171" t="e">
            <v>#NAME?</v>
          </cell>
          <cell r="AF171">
            <v>259.52</v>
          </cell>
          <cell r="AG171">
            <v>54.08</v>
          </cell>
          <cell r="AH171">
            <v>8.26</v>
          </cell>
          <cell r="AI171">
            <v>321.85999999999996</v>
          </cell>
          <cell r="AJ171" t="e">
            <v>#NAME?</v>
          </cell>
          <cell r="AK171" t="e">
            <v>#NAME?</v>
          </cell>
          <cell r="AL171" t="e">
            <v>#NAME?</v>
          </cell>
          <cell r="AM171" t="e">
            <v>#NAME?</v>
          </cell>
          <cell r="AN171" t="e">
            <v>#NAME?</v>
          </cell>
          <cell r="AO171" t="e">
            <v>#NAME?</v>
          </cell>
          <cell r="AP171" t="e">
            <v>#NAME?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</row>
        <row r="172">
          <cell r="A172" t="str">
            <v>132KV DC Gaya-Jehanabad TL Line</v>
          </cell>
          <cell r="B172">
            <v>84</v>
          </cell>
          <cell r="C172" t="str">
            <v>13/0</v>
          </cell>
          <cell r="D172" t="str">
            <v>DD+18</v>
          </cell>
          <cell r="E172" t="str">
            <v>WET</v>
          </cell>
          <cell r="F172" t="str">
            <v>Ms Builder</v>
          </cell>
          <cell r="G172">
            <v>43495</v>
          </cell>
          <cell r="H172">
            <v>43523</v>
          </cell>
          <cell r="I172" t="str">
            <v>16/03</v>
          </cell>
          <cell r="J172" t="str">
            <v>YES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 t="e">
            <v>#NAME?</v>
          </cell>
          <cell r="S172" t="e">
            <v>#NAME?</v>
          </cell>
          <cell r="T172">
            <v>0</v>
          </cell>
          <cell r="U172">
            <v>0</v>
          </cell>
          <cell r="V172" t="e">
            <v>#NAME?</v>
          </cell>
          <cell r="W172" t="e">
            <v>#NAME?</v>
          </cell>
          <cell r="X172" t="e">
            <v>#NAME?</v>
          </cell>
          <cell r="Y172" t="e">
            <v>#NAME?</v>
          </cell>
          <cell r="Z172" t="e">
            <v>#NAME?</v>
          </cell>
          <cell r="AA172" t="e">
            <v>#NAME?</v>
          </cell>
          <cell r="AB172" t="e">
            <v>#NAME?</v>
          </cell>
          <cell r="AC172" t="e">
            <v>#NAME?</v>
          </cell>
          <cell r="AD172" t="e">
            <v>#NAME?</v>
          </cell>
          <cell r="AE172" t="e">
            <v>#NAME?</v>
          </cell>
          <cell r="AF172">
            <v>462.57</v>
          </cell>
          <cell r="AG172">
            <v>0</v>
          </cell>
          <cell r="AH172">
            <v>8.52</v>
          </cell>
          <cell r="AI172">
            <v>471.09</v>
          </cell>
          <cell r="AJ172" t="e">
            <v>#NAME?</v>
          </cell>
          <cell r="AK172" t="e">
            <v>#NAME?</v>
          </cell>
          <cell r="AL172" t="e">
            <v>#NAME?</v>
          </cell>
          <cell r="AM172" t="e">
            <v>#NAME?</v>
          </cell>
          <cell r="AN172" t="e">
            <v>#NAME?</v>
          </cell>
          <cell r="AO172" t="e">
            <v>#NAME?</v>
          </cell>
          <cell r="AP172" t="e">
            <v>#NAME?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</row>
        <row r="173">
          <cell r="A173" t="str">
            <v>132KV DC Dumraon-Buxar TL Line</v>
          </cell>
          <cell r="B173">
            <v>65</v>
          </cell>
          <cell r="C173" t="str">
            <v>12/0</v>
          </cell>
          <cell r="D173" t="str">
            <v>DR+9</v>
          </cell>
          <cell r="E173" t="str">
            <v>WET</v>
          </cell>
          <cell r="F173" t="str">
            <v>Meera Engineering</v>
          </cell>
          <cell r="G173">
            <v>43496</v>
          </cell>
          <cell r="H173">
            <v>43524</v>
          </cell>
          <cell r="I173">
            <v>43540</v>
          </cell>
          <cell r="J173" t="str">
            <v>YES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 t="e">
            <v>#NAME?</v>
          </cell>
          <cell r="S173" t="e">
            <v>#NAME?</v>
          </cell>
          <cell r="T173">
            <v>0</v>
          </cell>
          <cell r="U173">
            <v>0</v>
          </cell>
          <cell r="V173" t="e">
            <v>#NAME?</v>
          </cell>
          <cell r="W173" t="e">
            <v>#NAME?</v>
          </cell>
          <cell r="X173" t="e">
            <v>#NAME?</v>
          </cell>
          <cell r="Y173" t="e">
            <v>#NAME?</v>
          </cell>
          <cell r="Z173" t="e">
            <v>#NAME?</v>
          </cell>
          <cell r="AA173" t="e">
            <v>#NAME?</v>
          </cell>
          <cell r="AB173" t="e">
            <v>#NAME?</v>
          </cell>
          <cell r="AC173" t="e">
            <v>#NAME?</v>
          </cell>
          <cell r="AD173" t="e">
            <v>#NAME?</v>
          </cell>
          <cell r="AE173" t="e">
            <v>#NAME?</v>
          </cell>
          <cell r="AF173">
            <v>249.32</v>
          </cell>
          <cell r="AG173">
            <v>32.799999999999997</v>
          </cell>
          <cell r="AH173">
            <v>8</v>
          </cell>
          <cell r="AI173">
            <v>290.12</v>
          </cell>
          <cell r="AJ173" t="e">
            <v>#NAME?</v>
          </cell>
          <cell r="AK173" t="e">
            <v>#NAME?</v>
          </cell>
          <cell r="AL173" t="e">
            <v>#NAME?</v>
          </cell>
          <cell r="AM173" t="e">
            <v>#NAME?</v>
          </cell>
          <cell r="AN173" t="e">
            <v>#NAME?</v>
          </cell>
          <cell r="AO173" t="e">
            <v>#NAME?</v>
          </cell>
          <cell r="AP173" t="e">
            <v>#NAME?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</row>
        <row r="174">
          <cell r="A174" t="str">
            <v>132KV DC Dumraon-Buxar TL Line</v>
          </cell>
          <cell r="B174">
            <v>62</v>
          </cell>
          <cell r="C174" t="str">
            <v>10/4</v>
          </cell>
          <cell r="D174" t="str">
            <v>DP+0</v>
          </cell>
          <cell r="E174" t="str">
            <v>WET</v>
          </cell>
          <cell r="F174" t="str">
            <v>Vaibahv Enterprizes</v>
          </cell>
          <cell r="G174">
            <v>43495</v>
          </cell>
          <cell r="H174">
            <v>43523</v>
          </cell>
          <cell r="I174">
            <v>43552</v>
          </cell>
          <cell r="J174" t="str">
            <v>YES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 t="e">
            <v>#NAME?</v>
          </cell>
          <cell r="S174" t="e">
            <v>#NAME?</v>
          </cell>
          <cell r="T174">
            <v>0</v>
          </cell>
          <cell r="U174">
            <v>0</v>
          </cell>
          <cell r="V174" t="e">
            <v>#NAME?</v>
          </cell>
          <cell r="W174" t="e">
            <v>#NAME?</v>
          </cell>
          <cell r="X174" t="e">
            <v>#NAME?</v>
          </cell>
          <cell r="Y174" t="e">
            <v>#NAME?</v>
          </cell>
          <cell r="Z174" t="e">
            <v>#NAME?</v>
          </cell>
          <cell r="AA174" t="e">
            <v>#NAME?</v>
          </cell>
          <cell r="AB174" t="e">
            <v>#NAME?</v>
          </cell>
          <cell r="AC174" t="e">
            <v>#NAME?</v>
          </cell>
          <cell r="AD174" t="e">
            <v>#NAME?</v>
          </cell>
          <cell r="AE174" t="e">
            <v>#NAME?</v>
          </cell>
          <cell r="AF174">
            <v>122.56</v>
          </cell>
          <cell r="AG174">
            <v>17.68</v>
          </cell>
          <cell r="AH174">
            <v>6.51</v>
          </cell>
          <cell r="AI174">
            <v>146.75</v>
          </cell>
          <cell r="AJ174" t="e">
            <v>#NAME?</v>
          </cell>
          <cell r="AK174" t="e">
            <v>#NAME?</v>
          </cell>
          <cell r="AL174" t="e">
            <v>#NAME?</v>
          </cell>
          <cell r="AM174" t="e">
            <v>#NAME?</v>
          </cell>
          <cell r="AN174" t="e">
            <v>#NAME?</v>
          </cell>
          <cell r="AO174" t="e">
            <v>#NAME?</v>
          </cell>
          <cell r="AP174" t="e">
            <v>#NAME?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 t="str">
            <v>WET</v>
          </cell>
          <cell r="F175" t="str">
            <v>Sunil Kumar</v>
          </cell>
          <cell r="G175">
            <v>43494</v>
          </cell>
          <cell r="H175">
            <v>43522</v>
          </cell>
          <cell r="I175">
            <v>43517</v>
          </cell>
          <cell r="J175" t="str">
            <v>YES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 t="e">
            <v>#NAME?</v>
          </cell>
          <cell r="S175" t="e">
            <v>#NAME?</v>
          </cell>
          <cell r="T175">
            <v>0</v>
          </cell>
          <cell r="U175">
            <v>0</v>
          </cell>
          <cell r="V175" t="e">
            <v>#NAME?</v>
          </cell>
          <cell r="W175" t="e">
            <v>#NAME?</v>
          </cell>
          <cell r="X175" t="e">
            <v>#NAME?</v>
          </cell>
          <cell r="Y175" t="e">
            <v>#NAME?</v>
          </cell>
          <cell r="Z175" t="e">
            <v>#NAME?</v>
          </cell>
          <cell r="AA175" t="e">
            <v>#NAME?</v>
          </cell>
          <cell r="AB175" t="e">
            <v>#NAME?</v>
          </cell>
          <cell r="AC175" t="e">
            <v>#NAME?</v>
          </cell>
          <cell r="AD175" t="e">
            <v>#NAME?</v>
          </cell>
          <cell r="AE175" t="e">
            <v>#NAME?</v>
          </cell>
          <cell r="AF175">
            <v>171.56</v>
          </cell>
          <cell r="AG175">
            <v>36.64</v>
          </cell>
          <cell r="AH175">
            <v>7.56</v>
          </cell>
          <cell r="AI175">
            <v>215.76</v>
          </cell>
          <cell r="AJ175" t="e">
            <v>#NAME?</v>
          </cell>
          <cell r="AK175" t="e">
            <v>#NAME?</v>
          </cell>
          <cell r="AL175" t="e">
            <v>#NAME?</v>
          </cell>
          <cell r="AM175" t="e">
            <v>#NAME?</v>
          </cell>
          <cell r="AN175" t="e">
            <v>#NAME?</v>
          </cell>
          <cell r="AO175" t="e">
            <v>#NAME?</v>
          </cell>
          <cell r="AP175" t="e">
            <v>#NAME?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 t="str">
            <v>WET</v>
          </cell>
          <cell r="F176" t="str">
            <v>Lalan Mehta</v>
          </cell>
          <cell r="G176">
            <v>43494</v>
          </cell>
          <cell r="H176">
            <v>43522</v>
          </cell>
          <cell r="I176">
            <v>43513</v>
          </cell>
          <cell r="J176" t="str">
            <v>YES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 t="e">
            <v>#NAME?</v>
          </cell>
          <cell r="S176" t="e">
            <v>#NAME?</v>
          </cell>
          <cell r="T176">
            <v>0</v>
          </cell>
          <cell r="U176">
            <v>0</v>
          </cell>
          <cell r="V176" t="e">
            <v>#NAME?</v>
          </cell>
          <cell r="W176" t="e">
            <v>#NAME?</v>
          </cell>
          <cell r="X176" t="e">
            <v>#NAME?</v>
          </cell>
          <cell r="Y176" t="e">
            <v>#NAME?</v>
          </cell>
          <cell r="Z176" t="e">
            <v>#NAME?</v>
          </cell>
          <cell r="AA176" t="e">
            <v>#NAME?</v>
          </cell>
          <cell r="AB176" t="e">
            <v>#NAME?</v>
          </cell>
          <cell r="AC176" t="e">
            <v>#NAME?</v>
          </cell>
          <cell r="AD176" t="e">
            <v>#NAME?</v>
          </cell>
          <cell r="AE176" t="e">
            <v>#NAME?</v>
          </cell>
          <cell r="AF176">
            <v>259.52</v>
          </cell>
          <cell r="AG176">
            <v>54.08</v>
          </cell>
          <cell r="AH176">
            <v>8.26</v>
          </cell>
          <cell r="AI176">
            <v>321.85999999999996</v>
          </cell>
          <cell r="AJ176" t="e">
            <v>#NAME?</v>
          </cell>
          <cell r="AK176" t="e">
            <v>#NAME?</v>
          </cell>
          <cell r="AL176" t="e">
            <v>#NAME?</v>
          </cell>
          <cell r="AM176" t="e">
            <v>#NAME?</v>
          </cell>
          <cell r="AN176" t="e">
            <v>#NAME?</v>
          </cell>
          <cell r="AO176" t="e">
            <v>#NAME?</v>
          </cell>
          <cell r="AP176" t="e">
            <v>#NAME?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</row>
        <row r="177">
          <cell r="A177" t="str">
            <v>220KV DC Naubatpur-BhusaulaTL Line</v>
          </cell>
          <cell r="B177">
            <v>7</v>
          </cell>
          <cell r="C177" t="str">
            <v>12A/1</v>
          </cell>
          <cell r="D177" t="str">
            <v>DA+0</v>
          </cell>
          <cell r="E177" t="str">
            <v>WET</v>
          </cell>
          <cell r="F177" t="str">
            <v>Veena Construction</v>
          </cell>
          <cell r="G177">
            <v>43474</v>
          </cell>
          <cell r="H177">
            <v>43502</v>
          </cell>
          <cell r="I177" t="str">
            <v>ISSUE</v>
          </cell>
          <cell r="J177" t="str">
            <v>YES</v>
          </cell>
          <cell r="K177">
            <v>0</v>
          </cell>
          <cell r="L177">
            <v>0</v>
          </cell>
          <cell r="M177">
            <v>7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 t="e">
            <v>#NAME?</v>
          </cell>
          <cell r="S177" t="e">
            <v>#NAME?</v>
          </cell>
          <cell r="T177">
            <v>0</v>
          </cell>
          <cell r="U177">
            <v>0</v>
          </cell>
          <cell r="V177" t="e">
            <v>#NAME?</v>
          </cell>
          <cell r="W177" t="e">
            <v>#NAME?</v>
          </cell>
          <cell r="X177" t="e">
            <v>#NAME?</v>
          </cell>
          <cell r="Y177" t="e">
            <v>#NAME?</v>
          </cell>
          <cell r="Z177" t="e">
            <v>#NAME?</v>
          </cell>
          <cell r="AA177" t="e">
            <v>#NAME?</v>
          </cell>
          <cell r="AB177" t="e">
            <v>#NAME?</v>
          </cell>
          <cell r="AC177" t="e">
            <v>#NAME?</v>
          </cell>
          <cell r="AD177" t="e">
            <v>#NAME?</v>
          </cell>
          <cell r="AE177" t="e">
            <v>#NAME?</v>
          </cell>
          <cell r="AF177">
            <v>171.56</v>
          </cell>
          <cell r="AG177">
            <v>36.64</v>
          </cell>
          <cell r="AH177">
            <v>7.56</v>
          </cell>
          <cell r="AI177">
            <v>215.76</v>
          </cell>
          <cell r="AJ177" t="e">
            <v>#NAME?</v>
          </cell>
          <cell r="AK177" t="e">
            <v>#NAME?</v>
          </cell>
          <cell r="AL177" t="e">
            <v>#NAME?</v>
          </cell>
          <cell r="AM177" t="e">
            <v>#NAME?</v>
          </cell>
          <cell r="AN177" t="e">
            <v>#NAME?</v>
          </cell>
          <cell r="AO177" t="e">
            <v>#NAME?</v>
          </cell>
          <cell r="AP177" t="e">
            <v>#NAME?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 t="str">
            <v>WET</v>
          </cell>
          <cell r="F178" t="str">
            <v>Veena Construction</v>
          </cell>
          <cell r="G178">
            <v>43470</v>
          </cell>
          <cell r="H178">
            <v>43498</v>
          </cell>
          <cell r="I178">
            <v>43540</v>
          </cell>
          <cell r="J178" t="str">
            <v>YES</v>
          </cell>
          <cell r="K178">
            <v>0</v>
          </cell>
          <cell r="L178">
            <v>0</v>
          </cell>
          <cell r="M178">
            <v>6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 t="e">
            <v>#NAME?</v>
          </cell>
          <cell r="S178" t="e">
            <v>#NAME?</v>
          </cell>
          <cell r="T178">
            <v>0</v>
          </cell>
          <cell r="U178">
            <v>0</v>
          </cell>
          <cell r="V178" t="e">
            <v>#NAME?</v>
          </cell>
          <cell r="W178" t="e">
            <v>#NAME?</v>
          </cell>
          <cell r="X178" t="e">
            <v>#NAME?</v>
          </cell>
          <cell r="Y178" t="e">
            <v>#NAME?</v>
          </cell>
          <cell r="Z178" t="e">
            <v>#NAME?</v>
          </cell>
          <cell r="AA178" t="e">
            <v>#NAME?</v>
          </cell>
          <cell r="AB178" t="e">
            <v>#NAME?</v>
          </cell>
          <cell r="AC178" t="e">
            <v>#NAME?</v>
          </cell>
          <cell r="AD178" t="e">
            <v>#NAME?</v>
          </cell>
          <cell r="AE178" t="e">
            <v>#NAME?</v>
          </cell>
          <cell r="AF178">
            <v>171.56</v>
          </cell>
          <cell r="AG178">
            <v>36.64</v>
          </cell>
          <cell r="AH178">
            <v>7.56</v>
          </cell>
          <cell r="AI178">
            <v>215.76</v>
          </cell>
          <cell r="AJ178" t="e">
            <v>#NAME?</v>
          </cell>
          <cell r="AK178" t="e">
            <v>#NAME?</v>
          </cell>
          <cell r="AL178" t="e">
            <v>#NAME?</v>
          </cell>
          <cell r="AM178" t="e">
            <v>#NAME?</v>
          </cell>
          <cell r="AN178" t="e">
            <v>#NAME?</v>
          </cell>
          <cell r="AO178" t="e">
            <v>#NAME?</v>
          </cell>
          <cell r="AP178" t="e">
            <v>#NAME?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</row>
        <row r="179">
          <cell r="A179" t="str">
            <v>132KV DC Naubatpur-Masaurhi TL Line</v>
          </cell>
          <cell r="B179">
            <v>28</v>
          </cell>
          <cell r="C179" t="str">
            <v>3/3</v>
          </cell>
          <cell r="D179" t="str">
            <v>DA+0</v>
          </cell>
          <cell r="E179" t="str">
            <v>WET</v>
          </cell>
          <cell r="F179" t="str">
            <v>Sunil Kumar</v>
          </cell>
          <cell r="G179">
            <v>43492</v>
          </cell>
          <cell r="H179">
            <v>43520</v>
          </cell>
          <cell r="I179" t="str">
            <v>yes</v>
          </cell>
          <cell r="J179" t="str">
            <v>YES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 t="e">
            <v>#NAME?</v>
          </cell>
          <cell r="S179" t="e">
            <v>#NAME?</v>
          </cell>
          <cell r="T179">
            <v>0</v>
          </cell>
          <cell r="U179">
            <v>0</v>
          </cell>
          <cell r="V179" t="e">
            <v>#NAME?</v>
          </cell>
          <cell r="W179" t="e">
            <v>#NAME?</v>
          </cell>
          <cell r="X179" t="e">
            <v>#NAME?</v>
          </cell>
          <cell r="Y179" t="e">
            <v>#NAME?</v>
          </cell>
          <cell r="Z179" t="e">
            <v>#NAME?</v>
          </cell>
          <cell r="AA179" t="e">
            <v>#NAME?</v>
          </cell>
          <cell r="AB179" t="e">
            <v>#NAME?</v>
          </cell>
          <cell r="AC179" t="e">
            <v>#NAME?</v>
          </cell>
          <cell r="AD179" t="e">
            <v>#NAME?</v>
          </cell>
          <cell r="AE179" t="e">
            <v>#NAME?</v>
          </cell>
          <cell r="AF179">
            <v>171.56</v>
          </cell>
          <cell r="AG179">
            <v>36.64</v>
          </cell>
          <cell r="AH179">
            <v>7.56</v>
          </cell>
          <cell r="AI179">
            <v>215.76</v>
          </cell>
          <cell r="AJ179" t="e">
            <v>#NAME?</v>
          </cell>
          <cell r="AK179" t="e">
            <v>#NAME?</v>
          </cell>
          <cell r="AL179" t="e">
            <v>#NAME?</v>
          </cell>
          <cell r="AM179" t="e">
            <v>#NAME?</v>
          </cell>
          <cell r="AN179" t="e">
            <v>#NAME?</v>
          </cell>
          <cell r="AO179" t="e">
            <v>#NAME?</v>
          </cell>
          <cell r="AP179" t="e">
            <v>#NAME?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</row>
        <row r="180">
          <cell r="A180" t="str">
            <v>132KV DC Dumraon-Buxar TL Line</v>
          </cell>
          <cell r="B180">
            <v>63</v>
          </cell>
          <cell r="C180" t="str">
            <v>30/8</v>
          </cell>
          <cell r="D180" t="str">
            <v>DP+0</v>
          </cell>
          <cell r="E180" t="str">
            <v>WET</v>
          </cell>
          <cell r="F180" t="str">
            <v>Md Rajik</v>
          </cell>
          <cell r="G180">
            <v>43495</v>
          </cell>
          <cell r="H180">
            <v>43523</v>
          </cell>
          <cell r="I180" t="str">
            <v>YES</v>
          </cell>
          <cell r="J180">
            <v>43520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 t="e">
            <v>#NAME?</v>
          </cell>
          <cell r="S180" t="e">
            <v>#NAME?</v>
          </cell>
          <cell r="T180">
            <v>0</v>
          </cell>
          <cell r="U180">
            <v>0</v>
          </cell>
          <cell r="V180" t="e">
            <v>#NAME?</v>
          </cell>
          <cell r="W180" t="e">
            <v>#NAME?</v>
          </cell>
          <cell r="X180" t="e">
            <v>#NAME?</v>
          </cell>
          <cell r="Y180" t="e">
            <v>#NAME?</v>
          </cell>
          <cell r="Z180" t="e">
            <v>#NAME?</v>
          </cell>
          <cell r="AA180" t="e">
            <v>#NAME?</v>
          </cell>
          <cell r="AB180" t="e">
            <v>#NAME?</v>
          </cell>
          <cell r="AC180" t="e">
            <v>#NAME?</v>
          </cell>
          <cell r="AD180" t="e">
            <v>#NAME?</v>
          </cell>
          <cell r="AE180" t="e">
            <v>#NAME?</v>
          </cell>
          <cell r="AF180">
            <v>122.56</v>
          </cell>
          <cell r="AG180">
            <v>17.68</v>
          </cell>
          <cell r="AH180">
            <v>6.51</v>
          </cell>
          <cell r="AI180">
            <v>146.75</v>
          </cell>
          <cell r="AJ180" t="e">
            <v>#NAME?</v>
          </cell>
          <cell r="AK180" t="e">
            <v>#NAME?</v>
          </cell>
          <cell r="AL180" t="e">
            <v>#NAME?</v>
          </cell>
          <cell r="AM180" t="e">
            <v>#NAME?</v>
          </cell>
          <cell r="AN180" t="e">
            <v>#NAME?</v>
          </cell>
          <cell r="AO180" t="e">
            <v>#NAME?</v>
          </cell>
          <cell r="AP180" t="e">
            <v>#NAME?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</row>
        <row r="181">
          <cell r="A181" t="str">
            <v>132KV DC Dumraon-Buxar TL Line</v>
          </cell>
          <cell r="B181">
            <v>60</v>
          </cell>
          <cell r="C181" t="str">
            <v>28/6</v>
          </cell>
          <cell r="D181" t="str">
            <v>DP+0</v>
          </cell>
          <cell r="E181" t="str">
            <v>WET</v>
          </cell>
          <cell r="F181" t="str">
            <v>Meera Engineering</v>
          </cell>
          <cell r="G181">
            <v>43492</v>
          </cell>
          <cell r="H181">
            <v>43520</v>
          </cell>
          <cell r="I181">
            <v>43552</v>
          </cell>
          <cell r="J181" t="str">
            <v>yES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 t="e">
            <v>#NAME?</v>
          </cell>
          <cell r="S181" t="e">
            <v>#NAME?</v>
          </cell>
          <cell r="T181">
            <v>0</v>
          </cell>
          <cell r="U181">
            <v>0</v>
          </cell>
          <cell r="V181" t="e">
            <v>#NAME?</v>
          </cell>
          <cell r="W181" t="e">
            <v>#NAME?</v>
          </cell>
          <cell r="X181" t="e">
            <v>#NAME?</v>
          </cell>
          <cell r="Y181" t="e">
            <v>#NAME?</v>
          </cell>
          <cell r="Z181" t="e">
            <v>#NAME?</v>
          </cell>
          <cell r="AA181" t="e">
            <v>#NAME?</v>
          </cell>
          <cell r="AB181" t="e">
            <v>#NAME?</v>
          </cell>
          <cell r="AC181" t="e">
            <v>#NAME?</v>
          </cell>
          <cell r="AD181" t="e">
            <v>#NAME?</v>
          </cell>
          <cell r="AE181" t="e">
            <v>#NAME?</v>
          </cell>
          <cell r="AF181">
            <v>122.56</v>
          </cell>
          <cell r="AG181">
            <v>17.68</v>
          </cell>
          <cell r="AH181">
            <v>6.51</v>
          </cell>
          <cell r="AI181">
            <v>146.75</v>
          </cell>
          <cell r="AJ181" t="e">
            <v>#NAME?</v>
          </cell>
          <cell r="AK181" t="e">
            <v>#NAME?</v>
          </cell>
          <cell r="AL181" t="e">
            <v>#NAME?</v>
          </cell>
          <cell r="AM181" t="e">
            <v>#NAME?</v>
          </cell>
          <cell r="AN181" t="e">
            <v>#NAME?</v>
          </cell>
          <cell r="AO181" t="e">
            <v>#NAME?</v>
          </cell>
          <cell r="AP181" t="e">
            <v>#NAME?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 t="str">
            <v>WET</v>
          </cell>
          <cell r="F182" t="str">
            <v>Lalan Mehta</v>
          </cell>
          <cell r="G182">
            <v>43491</v>
          </cell>
          <cell r="H182">
            <v>43519</v>
          </cell>
          <cell r="I182">
            <v>43513</v>
          </cell>
          <cell r="J182" t="str">
            <v>YES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 t="e">
            <v>#NAME?</v>
          </cell>
          <cell r="S182" t="e">
            <v>#NAME?</v>
          </cell>
          <cell r="T182">
            <v>0</v>
          </cell>
          <cell r="U182">
            <v>0</v>
          </cell>
          <cell r="V182" t="e">
            <v>#NAME?</v>
          </cell>
          <cell r="W182" t="e">
            <v>#NAME?</v>
          </cell>
          <cell r="X182" t="e">
            <v>#NAME?</v>
          </cell>
          <cell r="Y182" t="e">
            <v>#NAME?</v>
          </cell>
          <cell r="Z182" t="e">
            <v>#NAME?</v>
          </cell>
          <cell r="AA182" t="e">
            <v>#NAME?</v>
          </cell>
          <cell r="AB182" t="e">
            <v>#NAME?</v>
          </cell>
          <cell r="AC182" t="e">
            <v>#NAME?</v>
          </cell>
          <cell r="AD182" t="e">
            <v>#NAME?</v>
          </cell>
          <cell r="AE182" t="e">
            <v>#NAME?</v>
          </cell>
          <cell r="AF182">
            <v>171.56</v>
          </cell>
          <cell r="AG182">
            <v>36.64</v>
          </cell>
          <cell r="AH182">
            <v>7.56</v>
          </cell>
          <cell r="AI182">
            <v>215.76</v>
          </cell>
          <cell r="AJ182" t="e">
            <v>#NAME?</v>
          </cell>
          <cell r="AK182" t="e">
            <v>#NAME?</v>
          </cell>
          <cell r="AL182" t="e">
            <v>#NAME?</v>
          </cell>
          <cell r="AM182" t="e">
            <v>#NAME?</v>
          </cell>
          <cell r="AN182" t="e">
            <v>#NAME?</v>
          </cell>
          <cell r="AO182" t="e">
            <v>#NAME?</v>
          </cell>
          <cell r="AP182" t="e">
            <v>#NAME?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</row>
        <row r="183">
          <cell r="A183" t="str">
            <v>132KV DC Naubatpur-Masaurhi TL Line</v>
          </cell>
          <cell r="B183">
            <v>27</v>
          </cell>
          <cell r="C183" t="str">
            <v>3/1</v>
          </cell>
          <cell r="D183" t="str">
            <v>DA+0</v>
          </cell>
          <cell r="E183" t="str">
            <v>WET</v>
          </cell>
          <cell r="F183" t="str">
            <v>Sunil Kumar</v>
          </cell>
          <cell r="G183">
            <v>43490</v>
          </cell>
          <cell r="H183">
            <v>43518</v>
          </cell>
          <cell r="I183" t="str">
            <v>yes</v>
          </cell>
          <cell r="J183" t="str">
            <v>YES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 t="e">
            <v>#NAME?</v>
          </cell>
          <cell r="S183" t="e">
            <v>#NAME?</v>
          </cell>
          <cell r="T183">
            <v>0</v>
          </cell>
          <cell r="U183">
            <v>0</v>
          </cell>
          <cell r="V183" t="e">
            <v>#NAME?</v>
          </cell>
          <cell r="W183" t="e">
            <v>#NAME?</v>
          </cell>
          <cell r="X183" t="e">
            <v>#NAME?</v>
          </cell>
          <cell r="Y183" t="e">
            <v>#NAME?</v>
          </cell>
          <cell r="Z183" t="e">
            <v>#NAME?</v>
          </cell>
          <cell r="AA183" t="e">
            <v>#NAME?</v>
          </cell>
          <cell r="AB183" t="e">
            <v>#NAME?</v>
          </cell>
          <cell r="AC183" t="e">
            <v>#NAME?</v>
          </cell>
          <cell r="AD183" t="e">
            <v>#NAME?</v>
          </cell>
          <cell r="AE183" t="e">
            <v>#NAME?</v>
          </cell>
          <cell r="AF183">
            <v>171.56</v>
          </cell>
          <cell r="AG183">
            <v>36.64</v>
          </cell>
          <cell r="AH183">
            <v>7.56</v>
          </cell>
          <cell r="AI183">
            <v>215.76</v>
          </cell>
          <cell r="AJ183" t="e">
            <v>#NAME?</v>
          </cell>
          <cell r="AK183" t="e">
            <v>#NAME?</v>
          </cell>
          <cell r="AL183" t="e">
            <v>#NAME?</v>
          </cell>
          <cell r="AM183" t="e">
            <v>#NAME?</v>
          </cell>
          <cell r="AN183" t="e">
            <v>#NAME?</v>
          </cell>
          <cell r="AO183" t="e">
            <v>#NAME?</v>
          </cell>
          <cell r="AP183" t="e">
            <v>#NAME?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</row>
        <row r="184">
          <cell r="A184" t="str">
            <v>132KV DC Naubatpur-Paliganj TL Line</v>
          </cell>
          <cell r="B184">
            <v>32</v>
          </cell>
          <cell r="C184" t="str">
            <v>2/2</v>
          </cell>
          <cell r="D184" t="str">
            <v>DA+0</v>
          </cell>
          <cell r="E184" t="str">
            <v>WET</v>
          </cell>
          <cell r="F184" t="str">
            <v>Lalan Mehta</v>
          </cell>
          <cell r="G184">
            <v>43489</v>
          </cell>
          <cell r="H184">
            <v>43517</v>
          </cell>
          <cell r="I184">
            <v>43513</v>
          </cell>
          <cell r="J184" t="str">
            <v>YES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 t="e">
            <v>#NAME?</v>
          </cell>
          <cell r="S184" t="e">
            <v>#NAME?</v>
          </cell>
          <cell r="T184">
            <v>0</v>
          </cell>
          <cell r="U184">
            <v>0</v>
          </cell>
          <cell r="V184" t="e">
            <v>#NAME?</v>
          </cell>
          <cell r="W184" t="e">
            <v>#NAME?</v>
          </cell>
          <cell r="X184" t="e">
            <v>#NAME?</v>
          </cell>
          <cell r="Y184" t="e">
            <v>#NAME?</v>
          </cell>
          <cell r="Z184" t="e">
            <v>#NAME?</v>
          </cell>
          <cell r="AA184" t="e">
            <v>#NAME?</v>
          </cell>
          <cell r="AB184" t="e">
            <v>#NAME?</v>
          </cell>
          <cell r="AC184" t="e">
            <v>#NAME?</v>
          </cell>
          <cell r="AD184" t="e">
            <v>#NAME?</v>
          </cell>
          <cell r="AE184" t="e">
            <v>#NAME?</v>
          </cell>
          <cell r="AF184">
            <v>171.56</v>
          </cell>
          <cell r="AG184">
            <v>36.64</v>
          </cell>
          <cell r="AH184">
            <v>7.56</v>
          </cell>
          <cell r="AI184">
            <v>215.76</v>
          </cell>
          <cell r="AJ184" t="e">
            <v>#NAME?</v>
          </cell>
          <cell r="AK184" t="e">
            <v>#NAME?</v>
          </cell>
          <cell r="AL184" t="e">
            <v>#NAME?</v>
          </cell>
          <cell r="AM184" t="e">
            <v>#NAME?</v>
          </cell>
          <cell r="AN184" t="e">
            <v>#NAME?</v>
          </cell>
          <cell r="AO184" t="e">
            <v>#NAME?</v>
          </cell>
          <cell r="AP184" t="e">
            <v>#NAME?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</row>
        <row r="185">
          <cell r="A185" t="str">
            <v>132KV DC Naubatpur-Paliganj TL Line</v>
          </cell>
          <cell r="B185">
            <v>33</v>
          </cell>
          <cell r="C185" t="str">
            <v>8/0</v>
          </cell>
          <cell r="D185" t="str">
            <v>DC+3</v>
          </cell>
          <cell r="E185" t="str">
            <v>WET</v>
          </cell>
          <cell r="F185" t="str">
            <v>Mahesh Prasad Singh</v>
          </cell>
          <cell r="G185">
            <v>43489</v>
          </cell>
          <cell r="H185">
            <v>43517</v>
          </cell>
          <cell r="I185">
            <v>43513</v>
          </cell>
          <cell r="J185" t="str">
            <v>YES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 t="e">
            <v>#NAME?</v>
          </cell>
          <cell r="S185" t="e">
            <v>#NAME?</v>
          </cell>
          <cell r="T185">
            <v>0</v>
          </cell>
          <cell r="U185">
            <v>0</v>
          </cell>
          <cell r="V185" t="e">
            <v>#NAME?</v>
          </cell>
          <cell r="W185" t="e">
            <v>#NAME?</v>
          </cell>
          <cell r="X185" t="e">
            <v>#NAME?</v>
          </cell>
          <cell r="Y185" t="e">
            <v>#NAME?</v>
          </cell>
          <cell r="Z185" t="e">
            <v>#NAME?</v>
          </cell>
          <cell r="AA185" t="e">
            <v>#NAME?</v>
          </cell>
          <cell r="AB185" t="e">
            <v>#NAME?</v>
          </cell>
          <cell r="AC185" t="e">
            <v>#NAME?</v>
          </cell>
          <cell r="AD185" t="e">
            <v>#NAME?</v>
          </cell>
          <cell r="AE185" t="e">
            <v>#NAME?</v>
          </cell>
          <cell r="AF185">
            <v>259.52</v>
          </cell>
          <cell r="AG185">
            <v>54.08</v>
          </cell>
          <cell r="AH185">
            <v>8.26</v>
          </cell>
          <cell r="AI185">
            <v>321.85999999999996</v>
          </cell>
          <cell r="AJ185" t="e">
            <v>#NAME?</v>
          </cell>
          <cell r="AK185" t="e">
            <v>#NAME?</v>
          </cell>
          <cell r="AL185" t="e">
            <v>#NAME?</v>
          </cell>
          <cell r="AM185" t="e">
            <v>#NAME?</v>
          </cell>
          <cell r="AN185" t="e">
            <v>#NAME?</v>
          </cell>
          <cell r="AO185" t="e">
            <v>#NAME?</v>
          </cell>
          <cell r="AP185" t="e">
            <v>#NAME?</v>
          </cell>
          <cell r="AQ185">
            <v>0</v>
          </cell>
          <cell r="AR185">
            <v>0</v>
          </cell>
          <cell r="AS185">
            <v>25.713999999999999</v>
          </cell>
          <cell r="AT185">
            <v>37.143000000000001</v>
          </cell>
        </row>
        <row r="186">
          <cell r="A186" t="str">
            <v>132KV DC Dumraon-Buxar TL Line</v>
          </cell>
          <cell r="B186">
            <v>61</v>
          </cell>
          <cell r="C186" t="str">
            <v>30/10</v>
          </cell>
          <cell r="D186" t="str">
            <v>DP+3</v>
          </cell>
          <cell r="E186" t="str">
            <v>WET</v>
          </cell>
          <cell r="F186" t="str">
            <v>Md Rajik</v>
          </cell>
          <cell r="G186">
            <v>43492</v>
          </cell>
          <cell r="H186">
            <v>43520</v>
          </cell>
          <cell r="I186" t="str">
            <v>YES</v>
          </cell>
          <cell r="J186">
            <v>43520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 t="e">
            <v>#NAME?</v>
          </cell>
          <cell r="S186" t="e">
            <v>#NAME?</v>
          </cell>
          <cell r="T186">
            <v>0</v>
          </cell>
          <cell r="U186">
            <v>0</v>
          </cell>
          <cell r="V186" t="e">
            <v>#NAME?</v>
          </cell>
          <cell r="W186" t="e">
            <v>#NAME?</v>
          </cell>
          <cell r="X186" t="e">
            <v>#NAME?</v>
          </cell>
          <cell r="Y186" t="e">
            <v>#NAME?</v>
          </cell>
          <cell r="Z186" t="e">
            <v>#NAME?</v>
          </cell>
          <cell r="AA186" t="e">
            <v>#NAME?</v>
          </cell>
          <cell r="AB186" t="e">
            <v>#NAME?</v>
          </cell>
          <cell r="AC186" t="e">
            <v>#NAME?</v>
          </cell>
          <cell r="AD186" t="e">
            <v>#NAME?</v>
          </cell>
          <cell r="AE186" t="e">
            <v>#NAME?</v>
          </cell>
          <cell r="AF186">
            <v>122.56</v>
          </cell>
          <cell r="AG186">
            <v>17.68</v>
          </cell>
          <cell r="AH186">
            <v>6.51</v>
          </cell>
          <cell r="AI186">
            <v>146.75</v>
          </cell>
          <cell r="AJ186" t="e">
            <v>#NAME?</v>
          </cell>
          <cell r="AK186" t="e">
            <v>#NAME?</v>
          </cell>
          <cell r="AL186" t="e">
            <v>#NAME?</v>
          </cell>
          <cell r="AM186" t="e">
            <v>#NAME?</v>
          </cell>
          <cell r="AN186" t="e">
            <v>#NAME?</v>
          </cell>
          <cell r="AO186" t="e">
            <v>#NAME?</v>
          </cell>
          <cell r="AP186" t="e">
            <v>#NAME?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</row>
        <row r="187">
          <cell r="A187" t="str">
            <v>132KV DC Dumraon-Buxar TL Line</v>
          </cell>
          <cell r="B187">
            <v>58</v>
          </cell>
          <cell r="C187" t="str">
            <v>30/6</v>
          </cell>
          <cell r="D187" t="str">
            <v>DP+0</v>
          </cell>
          <cell r="E187" t="str">
            <v>wet</v>
          </cell>
          <cell r="F187" t="str">
            <v>Vaibahv Enterprizes</v>
          </cell>
          <cell r="G187">
            <v>43489</v>
          </cell>
          <cell r="H187">
            <v>43517</v>
          </cell>
          <cell r="I187" t="str">
            <v>28//03</v>
          </cell>
          <cell r="J187" t="str">
            <v>yes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 t="e">
            <v>#NAME?</v>
          </cell>
          <cell r="S187" t="e">
            <v>#NAME?</v>
          </cell>
          <cell r="T187">
            <v>0</v>
          </cell>
          <cell r="U187">
            <v>0</v>
          </cell>
          <cell r="V187" t="e">
            <v>#NAME?</v>
          </cell>
          <cell r="W187" t="e">
            <v>#NAME?</v>
          </cell>
          <cell r="X187" t="e">
            <v>#NAME?</v>
          </cell>
          <cell r="Y187" t="e">
            <v>#NAME?</v>
          </cell>
          <cell r="Z187" t="e">
            <v>#NAME?</v>
          </cell>
          <cell r="AA187" t="e">
            <v>#NAME?</v>
          </cell>
          <cell r="AB187" t="e">
            <v>#NAME?</v>
          </cell>
          <cell r="AC187" t="e">
            <v>#NAME?</v>
          </cell>
          <cell r="AD187" t="e">
            <v>#NAME?</v>
          </cell>
          <cell r="AE187" t="e">
            <v>#NAME?</v>
          </cell>
          <cell r="AF187">
            <v>122.56</v>
          </cell>
          <cell r="AG187">
            <v>17.68</v>
          </cell>
          <cell r="AH187">
            <v>6.51</v>
          </cell>
          <cell r="AI187">
            <v>146.75</v>
          </cell>
          <cell r="AJ187" t="e">
            <v>#NAME?</v>
          </cell>
          <cell r="AK187" t="e">
            <v>#NAME?</v>
          </cell>
          <cell r="AL187" t="e">
            <v>#NAME?</v>
          </cell>
          <cell r="AM187" t="e">
            <v>#NAME?</v>
          </cell>
          <cell r="AN187" t="e">
            <v>#NAME?</v>
          </cell>
          <cell r="AO187" t="e">
            <v>#NAME?</v>
          </cell>
          <cell r="AP187" t="e">
            <v>#NAME?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</row>
        <row r="188">
          <cell r="A188" t="str">
            <v>220KV DC Naubatpur-BhusaulaTL Line</v>
          </cell>
          <cell r="B188">
            <v>5</v>
          </cell>
          <cell r="C188" t="str">
            <v>11/5</v>
          </cell>
          <cell r="D188" t="str">
            <v>DA+0</v>
          </cell>
          <cell r="E188" t="str">
            <v>WET</v>
          </cell>
          <cell r="F188" t="str">
            <v>Veena Construction</v>
          </cell>
          <cell r="G188">
            <v>43467</v>
          </cell>
          <cell r="H188">
            <v>43495</v>
          </cell>
          <cell r="I188">
            <v>43540</v>
          </cell>
          <cell r="J188" t="str">
            <v>YES</v>
          </cell>
          <cell r="K188" t="str">
            <v>YES</v>
          </cell>
          <cell r="L188">
            <v>0</v>
          </cell>
          <cell r="M188">
            <v>5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 t="e">
            <v>#NAME?</v>
          </cell>
          <cell r="S188" t="e">
            <v>#NAME?</v>
          </cell>
          <cell r="T188">
            <v>0</v>
          </cell>
          <cell r="U188">
            <v>0</v>
          </cell>
          <cell r="V188" t="e">
            <v>#NAME?</v>
          </cell>
          <cell r="W188" t="e">
            <v>#NAME?</v>
          </cell>
          <cell r="X188" t="e">
            <v>#NAME?</v>
          </cell>
          <cell r="Y188" t="e">
            <v>#NAME?</v>
          </cell>
          <cell r="Z188" t="e">
            <v>#NAME?</v>
          </cell>
          <cell r="AA188" t="e">
            <v>#NAME?</v>
          </cell>
          <cell r="AB188" t="e">
            <v>#NAME?</v>
          </cell>
          <cell r="AC188" t="e">
            <v>#NAME?</v>
          </cell>
          <cell r="AD188" t="e">
            <v>#NAME?</v>
          </cell>
          <cell r="AE188" t="e">
            <v>#NAME?</v>
          </cell>
          <cell r="AF188">
            <v>171.56</v>
          </cell>
          <cell r="AG188">
            <v>36.64</v>
          </cell>
          <cell r="AH188">
            <v>7.56</v>
          </cell>
          <cell r="AI188">
            <v>215.76</v>
          </cell>
          <cell r="AJ188" t="e">
            <v>#NAME?</v>
          </cell>
          <cell r="AK188" t="e">
            <v>#NAME?</v>
          </cell>
          <cell r="AL188" t="e">
            <v>#NAME?</v>
          </cell>
          <cell r="AM188" t="e">
            <v>#NAME?</v>
          </cell>
          <cell r="AN188" t="e">
            <v>#NAME?</v>
          </cell>
          <cell r="AO188" t="e">
            <v>#NAME?</v>
          </cell>
          <cell r="AP188" t="e">
            <v>#NAME?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 t="str">
            <v>WET</v>
          </cell>
          <cell r="F189" t="str">
            <v>Sunil Kumar</v>
          </cell>
          <cell r="G189">
            <v>43488</v>
          </cell>
          <cell r="H189">
            <v>43516</v>
          </cell>
          <cell r="I189" t="str">
            <v>yes</v>
          </cell>
          <cell r="J189" t="str">
            <v>YES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 t="e">
            <v>#NAME?</v>
          </cell>
          <cell r="S189" t="e">
            <v>#NAME?</v>
          </cell>
          <cell r="T189">
            <v>0</v>
          </cell>
          <cell r="U189">
            <v>0</v>
          </cell>
          <cell r="V189" t="e">
            <v>#NAME?</v>
          </cell>
          <cell r="W189" t="e">
            <v>#NAME?</v>
          </cell>
          <cell r="X189" t="e">
            <v>#NAME?</v>
          </cell>
          <cell r="Y189" t="e">
            <v>#NAME?</v>
          </cell>
          <cell r="Z189" t="e">
            <v>#NAME?</v>
          </cell>
          <cell r="AA189" t="e">
            <v>#NAME?</v>
          </cell>
          <cell r="AB189" t="e">
            <v>#NAME?</v>
          </cell>
          <cell r="AC189" t="e">
            <v>#NAME?</v>
          </cell>
          <cell r="AD189" t="e">
            <v>#NAME?</v>
          </cell>
          <cell r="AE189" t="e">
            <v>#NAME?</v>
          </cell>
          <cell r="AF189">
            <v>171.56</v>
          </cell>
          <cell r="AG189">
            <v>36.64</v>
          </cell>
          <cell r="AH189">
            <v>7.56</v>
          </cell>
          <cell r="AI189">
            <v>215.76</v>
          </cell>
          <cell r="AJ189" t="e">
            <v>#NAME?</v>
          </cell>
          <cell r="AK189" t="e">
            <v>#NAME?</v>
          </cell>
          <cell r="AL189" t="e">
            <v>#NAME?</v>
          </cell>
          <cell r="AM189" t="e">
            <v>#NAME?</v>
          </cell>
          <cell r="AN189" t="e">
            <v>#NAME?</v>
          </cell>
          <cell r="AO189" t="e">
            <v>#NAME?</v>
          </cell>
          <cell r="AP189" t="e">
            <v>#NAME?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</row>
        <row r="190">
          <cell r="A190" t="str">
            <v>132KV DC Naubatpur-Paliganj TL Line</v>
          </cell>
          <cell r="B190">
            <v>31</v>
          </cell>
          <cell r="C190" t="str">
            <v>8/1</v>
          </cell>
          <cell r="D190" t="str">
            <v>DA+0</v>
          </cell>
          <cell r="E190" t="str">
            <v>WET</v>
          </cell>
          <cell r="F190" t="str">
            <v>Mahesh Prasad Singh</v>
          </cell>
          <cell r="G190">
            <v>43488</v>
          </cell>
          <cell r="H190">
            <v>43516</v>
          </cell>
          <cell r="I190">
            <v>43513</v>
          </cell>
          <cell r="J190" t="str">
            <v>YES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 t="e">
            <v>#NAME?</v>
          </cell>
          <cell r="S190" t="e">
            <v>#NAME?</v>
          </cell>
          <cell r="T190">
            <v>0</v>
          </cell>
          <cell r="U190">
            <v>0</v>
          </cell>
          <cell r="V190" t="e">
            <v>#NAME?</v>
          </cell>
          <cell r="W190" t="e">
            <v>#NAME?</v>
          </cell>
          <cell r="X190" t="e">
            <v>#NAME?</v>
          </cell>
          <cell r="Y190" t="e">
            <v>#NAME?</v>
          </cell>
          <cell r="Z190" t="e">
            <v>#NAME?</v>
          </cell>
          <cell r="AA190" t="e">
            <v>#NAME?</v>
          </cell>
          <cell r="AB190" t="e">
            <v>#NAME?</v>
          </cell>
          <cell r="AC190" t="e">
            <v>#NAME?</v>
          </cell>
          <cell r="AD190" t="e">
            <v>#NAME?</v>
          </cell>
          <cell r="AE190" t="e">
            <v>#NAME?</v>
          </cell>
          <cell r="AF190">
            <v>171.56</v>
          </cell>
          <cell r="AG190">
            <v>36.64</v>
          </cell>
          <cell r="AH190">
            <v>7.56</v>
          </cell>
          <cell r="AI190">
            <v>215.76</v>
          </cell>
          <cell r="AJ190" t="e">
            <v>#NAME?</v>
          </cell>
          <cell r="AK190" t="e">
            <v>#NAME?</v>
          </cell>
          <cell r="AL190" t="e">
            <v>#NAME?</v>
          </cell>
          <cell r="AM190" t="e">
            <v>#NAME?</v>
          </cell>
          <cell r="AN190" t="e">
            <v>#NAME?</v>
          </cell>
          <cell r="AO190" t="e">
            <v>#NAME?</v>
          </cell>
          <cell r="AP190" t="e">
            <v>#NAME?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</row>
        <row r="191">
          <cell r="A191" t="str">
            <v>132KV DC Dumraon-Buxar TL Line</v>
          </cell>
          <cell r="B191">
            <v>59</v>
          </cell>
          <cell r="C191" t="str">
            <v>31/2</v>
          </cell>
          <cell r="D191" t="str">
            <v>DP+3</v>
          </cell>
          <cell r="E191" t="str">
            <v>WET</v>
          </cell>
          <cell r="F191" t="str">
            <v>Md Rajik</v>
          </cell>
          <cell r="G191">
            <v>43489</v>
          </cell>
          <cell r="H191">
            <v>43517</v>
          </cell>
          <cell r="I191" t="str">
            <v>YES</v>
          </cell>
          <cell r="J191">
            <v>43520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 t="e">
            <v>#NAME?</v>
          </cell>
          <cell r="S191" t="e">
            <v>#NAME?</v>
          </cell>
          <cell r="T191">
            <v>0</v>
          </cell>
          <cell r="U191">
            <v>0</v>
          </cell>
          <cell r="V191" t="e">
            <v>#NAME?</v>
          </cell>
          <cell r="W191" t="e">
            <v>#NAME?</v>
          </cell>
          <cell r="X191" t="e">
            <v>#NAME?</v>
          </cell>
          <cell r="Y191" t="e">
            <v>#NAME?</v>
          </cell>
          <cell r="Z191" t="e">
            <v>#NAME?</v>
          </cell>
          <cell r="AA191" t="e">
            <v>#NAME?</v>
          </cell>
          <cell r="AB191" t="e">
            <v>#NAME?</v>
          </cell>
          <cell r="AC191" t="e">
            <v>#NAME?</v>
          </cell>
          <cell r="AD191" t="e">
            <v>#NAME?</v>
          </cell>
          <cell r="AE191" t="e">
            <v>#NAME?</v>
          </cell>
          <cell r="AF191">
            <v>122.56</v>
          </cell>
          <cell r="AG191">
            <v>17.68</v>
          </cell>
          <cell r="AH191">
            <v>6.51</v>
          </cell>
          <cell r="AI191">
            <v>146.75</v>
          </cell>
          <cell r="AJ191" t="e">
            <v>#NAME?</v>
          </cell>
          <cell r="AK191" t="e">
            <v>#NAME?</v>
          </cell>
          <cell r="AL191" t="e">
            <v>#NAME?</v>
          </cell>
          <cell r="AM191" t="e">
            <v>#NAME?</v>
          </cell>
          <cell r="AN191" t="e">
            <v>#NAME?</v>
          </cell>
          <cell r="AO191" t="e">
            <v>#NAME?</v>
          </cell>
          <cell r="AP191" t="e">
            <v>#NAME?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 t="str">
            <v>WET</v>
          </cell>
          <cell r="F192" t="str">
            <v>Lalan Mehta</v>
          </cell>
          <cell r="G192">
            <v>43487</v>
          </cell>
          <cell r="H192">
            <v>43515</v>
          </cell>
          <cell r="I192">
            <v>43513</v>
          </cell>
          <cell r="J192" t="str">
            <v>YES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 t="e">
            <v>#NAME?</v>
          </cell>
          <cell r="S192" t="e">
            <v>#NAME?</v>
          </cell>
          <cell r="T192">
            <v>0</v>
          </cell>
          <cell r="U192">
            <v>0</v>
          </cell>
          <cell r="V192" t="e">
            <v>#NAME?</v>
          </cell>
          <cell r="W192" t="e">
            <v>#NAME?</v>
          </cell>
          <cell r="X192" t="e">
            <v>#NAME?</v>
          </cell>
          <cell r="Y192" t="e">
            <v>#NAME?</v>
          </cell>
          <cell r="Z192" t="e">
            <v>#NAME?</v>
          </cell>
          <cell r="AA192" t="e">
            <v>#NAME?</v>
          </cell>
          <cell r="AB192" t="e">
            <v>#NAME?</v>
          </cell>
          <cell r="AC192" t="e">
            <v>#NAME?</v>
          </cell>
          <cell r="AD192" t="e">
            <v>#NAME?</v>
          </cell>
          <cell r="AE192" t="e">
            <v>#NAME?</v>
          </cell>
          <cell r="AF192">
            <v>171.56</v>
          </cell>
          <cell r="AG192">
            <v>36.64</v>
          </cell>
          <cell r="AH192">
            <v>7.56</v>
          </cell>
          <cell r="AI192">
            <v>215.76</v>
          </cell>
          <cell r="AJ192" t="e">
            <v>#NAME?</v>
          </cell>
          <cell r="AK192" t="e">
            <v>#NAME?</v>
          </cell>
          <cell r="AL192" t="e">
            <v>#NAME?</v>
          </cell>
          <cell r="AM192" t="e">
            <v>#NAME?</v>
          </cell>
          <cell r="AN192" t="e">
            <v>#NAME?</v>
          </cell>
          <cell r="AO192" t="e">
            <v>#NAME?</v>
          </cell>
          <cell r="AP192" t="e">
            <v>#NAME?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</row>
        <row r="193">
          <cell r="A193" t="str">
            <v>132KV DC Dumraon-Buxar TL Line</v>
          </cell>
          <cell r="B193">
            <v>57</v>
          </cell>
          <cell r="C193" t="str">
            <v>4/0</v>
          </cell>
          <cell r="D193" t="str">
            <v>DS+0</v>
          </cell>
          <cell r="E193" t="str">
            <v>WET</v>
          </cell>
          <cell r="F193" t="str">
            <v>Bhagwati Construction</v>
          </cell>
          <cell r="G193">
            <v>43488</v>
          </cell>
          <cell r="H193">
            <v>43516</v>
          </cell>
          <cell r="I193" t="str">
            <v>yes</v>
          </cell>
          <cell r="J193" t="str">
            <v>YES</v>
          </cell>
          <cell r="K193" t="str">
            <v>YES</v>
          </cell>
          <cell r="L193">
            <v>0</v>
          </cell>
          <cell r="M193">
            <v>57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 t="e">
            <v>#NAME?</v>
          </cell>
          <cell r="S193" t="e">
            <v>#NAME?</v>
          </cell>
          <cell r="T193">
            <v>0</v>
          </cell>
          <cell r="U193">
            <v>0</v>
          </cell>
          <cell r="V193" t="e">
            <v>#NAME?</v>
          </cell>
          <cell r="W193" t="e">
            <v>#NAME?</v>
          </cell>
          <cell r="X193" t="e">
            <v>#NAME?</v>
          </cell>
          <cell r="Y193" t="e">
            <v>#NAME?</v>
          </cell>
          <cell r="Z193" t="e">
            <v>#NAME?</v>
          </cell>
          <cell r="AA193" t="e">
            <v>#NAME?</v>
          </cell>
          <cell r="AB193" t="e">
            <v>#NAME?</v>
          </cell>
          <cell r="AC193" t="e">
            <v>#NAME?</v>
          </cell>
          <cell r="AD193" t="e">
            <v>#NAME?</v>
          </cell>
          <cell r="AE193" t="e">
            <v>#NAME?</v>
          </cell>
          <cell r="AF193">
            <v>301.24</v>
          </cell>
          <cell r="AG193">
            <v>49.2</v>
          </cell>
          <cell r="AH193">
            <v>10.3</v>
          </cell>
          <cell r="AI193">
            <v>360.74</v>
          </cell>
          <cell r="AJ193" t="e">
            <v>#NAME?</v>
          </cell>
          <cell r="AK193" t="e">
            <v>#NAME?</v>
          </cell>
          <cell r="AL193" t="e">
            <v>#NAME?</v>
          </cell>
          <cell r="AM193" t="e">
            <v>#NAME?</v>
          </cell>
          <cell r="AN193" t="e">
            <v>#NAME?</v>
          </cell>
          <cell r="AO193" t="e">
            <v>#NAME?</v>
          </cell>
          <cell r="AP193" t="e">
            <v>#NAME?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 t="str">
            <v>WET</v>
          </cell>
          <cell r="F194" t="str">
            <v>Lalan Mehta</v>
          </cell>
          <cell r="G194">
            <v>43583</v>
          </cell>
          <cell r="H194">
            <v>43611</v>
          </cell>
          <cell r="I194">
            <v>0</v>
          </cell>
          <cell r="J194" t="str">
            <v>yes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 t="e">
            <v>#NAME?</v>
          </cell>
          <cell r="S194" t="e">
            <v>#NAME?</v>
          </cell>
          <cell r="T194">
            <v>0</v>
          </cell>
          <cell r="U194">
            <v>0</v>
          </cell>
          <cell r="V194" t="e">
            <v>#NAME?</v>
          </cell>
          <cell r="W194" t="e">
            <v>#NAME?</v>
          </cell>
          <cell r="X194" t="e">
            <v>#NAME?</v>
          </cell>
          <cell r="Y194" t="e">
            <v>#NAME?</v>
          </cell>
          <cell r="Z194" t="e">
            <v>#NAME?</v>
          </cell>
          <cell r="AA194" t="e">
            <v>#NAME?</v>
          </cell>
          <cell r="AB194" t="e">
            <v>#NAME?</v>
          </cell>
          <cell r="AC194" t="e">
            <v>#NAME?</v>
          </cell>
          <cell r="AD194" t="e">
            <v>#NAME?</v>
          </cell>
          <cell r="AE194" t="e">
            <v>#NAME?</v>
          </cell>
          <cell r="AF194">
            <v>527.76</v>
          </cell>
          <cell r="AG194">
            <v>165.26999999999998</v>
          </cell>
          <cell r="AH194">
            <v>21.450000000000003</v>
          </cell>
          <cell r="AI194">
            <v>714.48</v>
          </cell>
          <cell r="AJ194" t="e">
            <v>#NAME?</v>
          </cell>
          <cell r="AK194" t="e">
            <v>#NAME?</v>
          </cell>
          <cell r="AL194" t="e">
            <v>#NAME?</v>
          </cell>
          <cell r="AM194" t="e">
            <v>#NAME?</v>
          </cell>
          <cell r="AN194" t="e">
            <v>#NAME?</v>
          </cell>
          <cell r="AO194" t="e">
            <v>#NAME?</v>
          </cell>
          <cell r="AP194" t="e">
            <v>#NAME?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</row>
        <row r="195">
          <cell r="A195" t="str">
            <v>132KV DC Gaya-Jehanabad TL Line</v>
          </cell>
          <cell r="B195">
            <v>82</v>
          </cell>
          <cell r="C195" t="str">
            <v>22/4</v>
          </cell>
          <cell r="D195" t="str">
            <v>DA+0</v>
          </cell>
          <cell r="E195" t="str">
            <v>WET</v>
          </cell>
          <cell r="F195" t="str">
            <v>M S Builder</v>
          </cell>
          <cell r="G195">
            <v>43486</v>
          </cell>
          <cell r="H195">
            <v>43514</v>
          </cell>
          <cell r="I195" t="str">
            <v>16/03</v>
          </cell>
          <cell r="J195" t="str">
            <v>YES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 t="e">
            <v>#NAME?</v>
          </cell>
          <cell r="S195" t="e">
            <v>#NAME?</v>
          </cell>
          <cell r="T195">
            <v>0</v>
          </cell>
          <cell r="U195">
            <v>0</v>
          </cell>
          <cell r="V195" t="e">
            <v>#NAME?</v>
          </cell>
          <cell r="W195" t="e">
            <v>#NAME?</v>
          </cell>
          <cell r="X195" t="e">
            <v>#NAME?</v>
          </cell>
          <cell r="Y195" t="e">
            <v>#NAME?</v>
          </cell>
          <cell r="Z195" t="e">
            <v>#NAME?</v>
          </cell>
          <cell r="AA195" t="e">
            <v>#NAME?</v>
          </cell>
          <cell r="AB195" t="e">
            <v>#NAME?</v>
          </cell>
          <cell r="AC195" t="e">
            <v>#NAME?</v>
          </cell>
          <cell r="AD195" t="e">
            <v>#NAME?</v>
          </cell>
          <cell r="AE195" t="e">
            <v>#NAME?</v>
          </cell>
          <cell r="AF195">
            <v>171.56</v>
          </cell>
          <cell r="AG195">
            <v>36.64</v>
          </cell>
          <cell r="AH195">
            <v>7.56</v>
          </cell>
          <cell r="AI195">
            <v>215.76</v>
          </cell>
          <cell r="AJ195" t="e">
            <v>#NAME?</v>
          </cell>
          <cell r="AK195" t="e">
            <v>#NAME?</v>
          </cell>
          <cell r="AL195" t="e">
            <v>#NAME?</v>
          </cell>
          <cell r="AM195" t="e">
            <v>#NAME?</v>
          </cell>
          <cell r="AN195" t="e">
            <v>#NAME?</v>
          </cell>
          <cell r="AO195" t="e">
            <v>#NAME?</v>
          </cell>
          <cell r="AP195" t="e">
            <v>#NAME?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</row>
        <row r="196">
          <cell r="A196" t="str">
            <v>132KV DC Dumraon-Buxar TL Line</v>
          </cell>
          <cell r="B196">
            <v>56</v>
          </cell>
          <cell r="C196" t="str">
            <v>28/4</v>
          </cell>
          <cell r="D196" t="str">
            <v>DP+0</v>
          </cell>
          <cell r="E196" t="str">
            <v>WET</v>
          </cell>
          <cell r="F196" t="str">
            <v>Meera Engineering</v>
          </cell>
          <cell r="G196">
            <v>43487</v>
          </cell>
          <cell r="H196">
            <v>43515</v>
          </cell>
          <cell r="I196">
            <v>43552</v>
          </cell>
          <cell r="J196" t="str">
            <v>YES</v>
          </cell>
          <cell r="K196" t="str">
            <v>YES</v>
          </cell>
          <cell r="L196">
            <v>6</v>
          </cell>
          <cell r="M196">
            <v>56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 t="e">
            <v>#NAME?</v>
          </cell>
          <cell r="S196" t="e">
            <v>#NAME?</v>
          </cell>
          <cell r="T196">
            <v>0</v>
          </cell>
          <cell r="U196">
            <v>0</v>
          </cell>
          <cell r="V196" t="e">
            <v>#NAME?</v>
          </cell>
          <cell r="W196" t="e">
            <v>#NAME?</v>
          </cell>
          <cell r="X196" t="e">
            <v>#NAME?</v>
          </cell>
          <cell r="Y196" t="e">
            <v>#NAME?</v>
          </cell>
          <cell r="Z196" t="e">
            <v>#NAME?</v>
          </cell>
          <cell r="AA196" t="e">
            <v>#NAME?</v>
          </cell>
          <cell r="AB196" t="e">
            <v>#NAME?</v>
          </cell>
          <cell r="AC196" t="e">
            <v>#NAME?</v>
          </cell>
          <cell r="AD196" t="e">
            <v>#NAME?</v>
          </cell>
          <cell r="AE196" t="e">
            <v>#NAME?</v>
          </cell>
          <cell r="AF196">
            <v>122.56</v>
          </cell>
          <cell r="AG196">
            <v>17.68</v>
          </cell>
          <cell r="AH196">
            <v>6.51</v>
          </cell>
          <cell r="AI196">
            <v>146.75</v>
          </cell>
          <cell r="AJ196" t="e">
            <v>#NAME?</v>
          </cell>
          <cell r="AK196" t="e">
            <v>#NAME?</v>
          </cell>
          <cell r="AL196" t="e">
            <v>#NAME?</v>
          </cell>
          <cell r="AM196" t="e">
            <v>#NAME?</v>
          </cell>
          <cell r="AN196" t="e">
            <v>#NAME?</v>
          </cell>
          <cell r="AO196" t="e">
            <v>#NAME?</v>
          </cell>
          <cell r="AP196" t="e">
            <v>#NAME?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 t="str">
            <v>WET</v>
          </cell>
          <cell r="F197" t="str">
            <v>Lalan Mehta</v>
          </cell>
          <cell r="G197">
            <v>43580</v>
          </cell>
          <cell r="H197">
            <v>43608</v>
          </cell>
          <cell r="I197">
            <v>0</v>
          </cell>
          <cell r="J197">
            <v>43582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 t="e">
            <v>#NAME?</v>
          </cell>
          <cell r="S197" t="e">
            <v>#NAME?</v>
          </cell>
          <cell r="T197">
            <v>0</v>
          </cell>
          <cell r="U197">
            <v>0</v>
          </cell>
          <cell r="V197" t="e">
            <v>#NAME?</v>
          </cell>
          <cell r="W197" t="e">
            <v>#NAME?</v>
          </cell>
          <cell r="X197" t="e">
            <v>#NAME?</v>
          </cell>
          <cell r="Y197" t="e">
            <v>#NAME?</v>
          </cell>
          <cell r="Z197" t="e">
            <v>#NAME?</v>
          </cell>
          <cell r="AA197" t="e">
            <v>#NAME?</v>
          </cell>
          <cell r="AB197" t="e">
            <v>#NAME?</v>
          </cell>
          <cell r="AC197" t="e">
            <v>#NAME?</v>
          </cell>
          <cell r="AD197" t="e">
            <v>#NAME?</v>
          </cell>
          <cell r="AE197" t="e">
            <v>#NAME?</v>
          </cell>
          <cell r="AF197">
            <v>527.76</v>
          </cell>
          <cell r="AG197">
            <v>165.26999999999998</v>
          </cell>
          <cell r="AH197">
            <v>21.450000000000003</v>
          </cell>
          <cell r="AI197">
            <v>714.48</v>
          </cell>
          <cell r="AJ197" t="e">
            <v>#NAME?</v>
          </cell>
          <cell r="AK197" t="e">
            <v>#NAME?</v>
          </cell>
          <cell r="AL197" t="e">
            <v>#NAME?</v>
          </cell>
          <cell r="AM197" t="e">
            <v>#NAME?</v>
          </cell>
          <cell r="AN197" t="e">
            <v>#NAME?</v>
          </cell>
          <cell r="AO197" t="e">
            <v>#NAME?</v>
          </cell>
          <cell r="AP197" t="e">
            <v>#NAME?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</row>
        <row r="198">
          <cell r="A198" t="str">
            <v>220KV DC Naubatpur-BhusaulaTL Line</v>
          </cell>
          <cell r="B198">
            <v>4</v>
          </cell>
          <cell r="C198" t="str">
            <v>11/7</v>
          </cell>
          <cell r="D198" t="str">
            <v>DA+6</v>
          </cell>
          <cell r="E198" t="str">
            <v>WET</v>
          </cell>
          <cell r="F198" t="str">
            <v>Veena Construction</v>
          </cell>
          <cell r="G198">
            <v>43465</v>
          </cell>
          <cell r="H198">
            <v>43493</v>
          </cell>
          <cell r="I198">
            <v>43540</v>
          </cell>
          <cell r="J198" t="str">
            <v>YES</v>
          </cell>
          <cell r="K198">
            <v>0</v>
          </cell>
          <cell r="L198">
            <v>0</v>
          </cell>
          <cell r="M198">
            <v>4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 t="e">
            <v>#NAME?</v>
          </cell>
          <cell r="S198" t="e">
            <v>#NAME?</v>
          </cell>
          <cell r="T198">
            <v>0</v>
          </cell>
          <cell r="U198">
            <v>0</v>
          </cell>
          <cell r="V198" t="e">
            <v>#NAME?</v>
          </cell>
          <cell r="W198" t="e">
            <v>#NAME?</v>
          </cell>
          <cell r="X198" t="e">
            <v>#NAME?</v>
          </cell>
          <cell r="Y198" t="e">
            <v>#NAME?</v>
          </cell>
          <cell r="Z198" t="e">
            <v>#NAME?</v>
          </cell>
          <cell r="AA198" t="e">
            <v>#NAME?</v>
          </cell>
          <cell r="AB198" t="e">
            <v>#NAME?</v>
          </cell>
          <cell r="AC198" t="e">
            <v>#NAME?</v>
          </cell>
          <cell r="AD198" t="e">
            <v>#NAME?</v>
          </cell>
          <cell r="AE198" t="e">
            <v>#NAME?</v>
          </cell>
          <cell r="AF198">
            <v>171.56</v>
          </cell>
          <cell r="AG198">
            <v>36.64</v>
          </cell>
          <cell r="AH198">
            <v>7.56</v>
          </cell>
          <cell r="AI198">
            <v>215.76</v>
          </cell>
          <cell r="AJ198" t="e">
            <v>#NAME?</v>
          </cell>
          <cell r="AK198" t="e">
            <v>#NAME?</v>
          </cell>
          <cell r="AL198" t="e">
            <v>#NAME?</v>
          </cell>
          <cell r="AM198" t="e">
            <v>#NAME?</v>
          </cell>
          <cell r="AN198" t="e">
            <v>#NAME?</v>
          </cell>
          <cell r="AO198" t="e">
            <v>#NAME?</v>
          </cell>
          <cell r="AP198" t="e">
            <v>#NAME?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</row>
        <row r="199">
          <cell r="A199" t="str">
            <v>132KV DC Naubatpur-Paliganj TL Line</v>
          </cell>
          <cell r="B199">
            <v>29</v>
          </cell>
          <cell r="C199" t="str">
            <v>2/4</v>
          </cell>
          <cell r="D199" t="str">
            <v>DA+3</v>
          </cell>
          <cell r="E199" t="str">
            <v>WET</v>
          </cell>
          <cell r="F199" t="str">
            <v>Lalan Mehta</v>
          </cell>
          <cell r="G199">
            <v>43485</v>
          </cell>
          <cell r="H199">
            <v>43513</v>
          </cell>
          <cell r="I199">
            <v>43513</v>
          </cell>
          <cell r="J199" t="str">
            <v>YES</v>
          </cell>
          <cell r="K199" t="str">
            <v>YES</v>
          </cell>
          <cell r="L199">
            <v>7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 t="e">
            <v>#NAME?</v>
          </cell>
          <cell r="S199" t="e">
            <v>#NAME?</v>
          </cell>
          <cell r="T199">
            <v>0</v>
          </cell>
          <cell r="U199">
            <v>0</v>
          </cell>
          <cell r="V199" t="e">
            <v>#NAME?</v>
          </cell>
          <cell r="W199" t="e">
            <v>#NAME?</v>
          </cell>
          <cell r="X199" t="e">
            <v>#NAME?</v>
          </cell>
          <cell r="Y199" t="e">
            <v>#NAME?</v>
          </cell>
          <cell r="Z199" t="e">
            <v>#NAME?</v>
          </cell>
          <cell r="AA199" t="e">
            <v>#NAME?</v>
          </cell>
          <cell r="AB199" t="e">
            <v>#NAME?</v>
          </cell>
          <cell r="AC199" t="e">
            <v>#NAME?</v>
          </cell>
          <cell r="AD199" t="e">
            <v>#NAME?</v>
          </cell>
          <cell r="AE199" t="e">
            <v>#NAME?</v>
          </cell>
          <cell r="AF199">
            <v>171.56</v>
          </cell>
          <cell r="AG199">
            <v>36.64</v>
          </cell>
          <cell r="AH199">
            <v>7.56</v>
          </cell>
          <cell r="AI199">
            <v>215.76</v>
          </cell>
          <cell r="AJ199" t="e">
            <v>#NAME?</v>
          </cell>
          <cell r="AK199" t="e">
            <v>#NAME?</v>
          </cell>
          <cell r="AL199" t="e">
            <v>#NAME?</v>
          </cell>
          <cell r="AM199" t="e">
            <v>#NAME?</v>
          </cell>
          <cell r="AN199" t="e">
            <v>#NAME?</v>
          </cell>
          <cell r="AO199" t="e">
            <v>#NAME?</v>
          </cell>
          <cell r="AP199" t="e">
            <v>#NAME?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 t="str">
            <v>PS</v>
          </cell>
          <cell r="F200" t="str">
            <v>Mahesh Prasad Singh</v>
          </cell>
          <cell r="G200">
            <v>43484</v>
          </cell>
          <cell r="H200">
            <v>43512</v>
          </cell>
          <cell r="I200">
            <v>43513</v>
          </cell>
          <cell r="J200" t="str">
            <v>YES</v>
          </cell>
          <cell r="K200" t="str">
            <v>YES</v>
          </cell>
          <cell r="L200">
            <v>1</v>
          </cell>
          <cell r="M200">
            <v>28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 t="e">
            <v>#NAME?</v>
          </cell>
          <cell r="S200" t="e">
            <v>#NAME?</v>
          </cell>
          <cell r="T200">
            <v>0</v>
          </cell>
          <cell r="U200">
            <v>0</v>
          </cell>
          <cell r="V200" t="e">
            <v>#NAME?</v>
          </cell>
          <cell r="W200" t="e">
            <v>#NAME?</v>
          </cell>
          <cell r="X200" t="e">
            <v>#NAME?</v>
          </cell>
          <cell r="Y200" t="e">
            <v>#NAME?</v>
          </cell>
          <cell r="Z200" t="e">
            <v>#NAME?</v>
          </cell>
          <cell r="AA200" t="e">
            <v>#NAME?</v>
          </cell>
          <cell r="AB200" t="e">
            <v>#NAME?</v>
          </cell>
          <cell r="AC200" t="e">
            <v>#NAME?</v>
          </cell>
          <cell r="AD200" t="e">
            <v>#NAME?</v>
          </cell>
          <cell r="AE200" t="e">
            <v>#NAME?</v>
          </cell>
          <cell r="AF200">
            <v>171.56</v>
          </cell>
          <cell r="AG200">
            <v>36.64</v>
          </cell>
          <cell r="AH200">
            <v>7.56</v>
          </cell>
          <cell r="AI200">
            <v>215.76</v>
          </cell>
          <cell r="AJ200" t="e">
            <v>#NAME?</v>
          </cell>
          <cell r="AK200" t="e">
            <v>#NAME?</v>
          </cell>
          <cell r="AL200" t="e">
            <v>#NAME?</v>
          </cell>
          <cell r="AM200" t="e">
            <v>#NAME?</v>
          </cell>
          <cell r="AN200" t="e">
            <v>#NAME?</v>
          </cell>
          <cell r="AO200" t="e">
            <v>#NAME?</v>
          </cell>
          <cell r="AP200" t="e">
            <v>#NAME?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</row>
        <row r="201">
          <cell r="A201" t="str">
            <v>132KV DC Dumraon-Buxar TL Line</v>
          </cell>
          <cell r="B201">
            <v>55</v>
          </cell>
          <cell r="C201" t="str">
            <v>28/5</v>
          </cell>
          <cell r="D201" t="str">
            <v>DP+3</v>
          </cell>
          <cell r="E201" t="str">
            <v>WET</v>
          </cell>
          <cell r="F201" t="str">
            <v>Meera Engineering</v>
          </cell>
          <cell r="G201">
            <v>43486</v>
          </cell>
          <cell r="H201">
            <v>43514</v>
          </cell>
          <cell r="I201">
            <v>43552</v>
          </cell>
          <cell r="J201" t="str">
            <v>YES</v>
          </cell>
          <cell r="K201" t="str">
            <v>YES</v>
          </cell>
          <cell r="L201">
            <v>6</v>
          </cell>
          <cell r="M201">
            <v>55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 t="e">
            <v>#NAME?</v>
          </cell>
          <cell r="S201" t="e">
            <v>#NAME?</v>
          </cell>
          <cell r="T201">
            <v>0</v>
          </cell>
          <cell r="U201">
            <v>0</v>
          </cell>
          <cell r="V201" t="e">
            <v>#NAME?</v>
          </cell>
          <cell r="W201" t="e">
            <v>#NAME?</v>
          </cell>
          <cell r="X201" t="e">
            <v>#NAME?</v>
          </cell>
          <cell r="Y201" t="e">
            <v>#NAME?</v>
          </cell>
          <cell r="Z201" t="e">
            <v>#NAME?</v>
          </cell>
          <cell r="AA201" t="e">
            <v>#NAME?</v>
          </cell>
          <cell r="AB201" t="e">
            <v>#NAME?</v>
          </cell>
          <cell r="AC201" t="e">
            <v>#NAME?</v>
          </cell>
          <cell r="AD201" t="e">
            <v>#NAME?</v>
          </cell>
          <cell r="AE201" t="e">
            <v>#NAME?</v>
          </cell>
          <cell r="AF201">
            <v>122.56</v>
          </cell>
          <cell r="AG201">
            <v>17.68</v>
          </cell>
          <cell r="AH201">
            <v>6.51</v>
          </cell>
          <cell r="AI201">
            <v>146.75</v>
          </cell>
          <cell r="AJ201" t="e">
            <v>#NAME?</v>
          </cell>
          <cell r="AK201" t="e">
            <v>#NAME?</v>
          </cell>
          <cell r="AL201" t="e">
            <v>#NAME?</v>
          </cell>
          <cell r="AM201" t="e">
            <v>#NAME?</v>
          </cell>
          <cell r="AN201" t="e">
            <v>#NAME?</v>
          </cell>
          <cell r="AO201" t="e">
            <v>#NAME?</v>
          </cell>
          <cell r="AP201" t="e">
            <v>#NAME?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 t="str">
            <v>WET</v>
          </cell>
          <cell r="F202" t="str">
            <v>Veena Construction</v>
          </cell>
          <cell r="G202">
            <v>43463</v>
          </cell>
          <cell r="H202">
            <v>43491</v>
          </cell>
          <cell r="I202">
            <v>43573</v>
          </cell>
          <cell r="J202">
            <v>43551</v>
          </cell>
          <cell r="K202">
            <v>0</v>
          </cell>
          <cell r="L202">
            <v>0</v>
          </cell>
          <cell r="M202">
            <v>3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 t="e">
            <v>#NAME?</v>
          </cell>
          <cell r="S202" t="e">
            <v>#NAME?</v>
          </cell>
          <cell r="T202">
            <v>0</v>
          </cell>
          <cell r="U202">
            <v>0</v>
          </cell>
          <cell r="V202" t="e">
            <v>#NAME?</v>
          </cell>
          <cell r="W202" t="e">
            <v>#NAME?</v>
          </cell>
          <cell r="X202" t="e">
            <v>#NAME?</v>
          </cell>
          <cell r="Y202" t="e">
            <v>#NAME?</v>
          </cell>
          <cell r="Z202" t="e">
            <v>#NAME?</v>
          </cell>
          <cell r="AA202" t="e">
            <v>#NAME?</v>
          </cell>
          <cell r="AB202" t="e">
            <v>#NAME?</v>
          </cell>
          <cell r="AC202" t="e">
            <v>#NAME?</v>
          </cell>
          <cell r="AD202" t="e">
            <v>#NAME?</v>
          </cell>
          <cell r="AE202" t="e">
            <v>#NAME?</v>
          </cell>
          <cell r="AF202">
            <v>171.56</v>
          </cell>
          <cell r="AG202">
            <v>36.64</v>
          </cell>
          <cell r="AH202">
            <v>7.56</v>
          </cell>
          <cell r="AI202">
            <v>215.76</v>
          </cell>
          <cell r="AJ202" t="e">
            <v>#NAME?</v>
          </cell>
          <cell r="AK202" t="e">
            <v>#NAME?</v>
          </cell>
          <cell r="AL202" t="e">
            <v>#NAME?</v>
          </cell>
          <cell r="AM202" t="e">
            <v>#NAME?</v>
          </cell>
          <cell r="AN202" t="e">
            <v>#NAME?</v>
          </cell>
          <cell r="AO202" t="e">
            <v>#NAME?</v>
          </cell>
          <cell r="AP202" t="e">
            <v>#NAME?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</row>
        <row r="203">
          <cell r="A203" t="str">
            <v>132KV DC Gaya-Jehanabad TL Line</v>
          </cell>
          <cell r="B203">
            <v>80</v>
          </cell>
          <cell r="C203" t="str">
            <v>3/0</v>
          </cell>
          <cell r="D203" t="str">
            <v>DC+0</v>
          </cell>
          <cell r="E203" t="str">
            <v>WET</v>
          </cell>
          <cell r="F203" t="str">
            <v>Deepak Kumar</v>
          </cell>
          <cell r="G203">
            <v>43483</v>
          </cell>
          <cell r="H203">
            <v>43511</v>
          </cell>
          <cell r="I203">
            <v>43513</v>
          </cell>
          <cell r="J203" t="str">
            <v>YES</v>
          </cell>
          <cell r="K203" t="str">
            <v>YES</v>
          </cell>
          <cell r="L203">
            <v>3</v>
          </cell>
          <cell r="M203">
            <v>80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 t="e">
            <v>#NAME?</v>
          </cell>
          <cell r="S203" t="e">
            <v>#NAME?</v>
          </cell>
          <cell r="T203">
            <v>0</v>
          </cell>
          <cell r="U203">
            <v>0</v>
          </cell>
          <cell r="V203" t="e">
            <v>#NAME?</v>
          </cell>
          <cell r="W203" t="e">
            <v>#NAME?</v>
          </cell>
          <cell r="X203" t="e">
            <v>#NAME?</v>
          </cell>
          <cell r="Y203" t="e">
            <v>#NAME?</v>
          </cell>
          <cell r="Z203" t="e">
            <v>#NAME?</v>
          </cell>
          <cell r="AA203" t="e">
            <v>#NAME?</v>
          </cell>
          <cell r="AB203" t="e">
            <v>#NAME?</v>
          </cell>
          <cell r="AC203" t="e">
            <v>#NAME?</v>
          </cell>
          <cell r="AD203" t="e">
            <v>#NAME?</v>
          </cell>
          <cell r="AE203" t="e">
            <v>#NAME?</v>
          </cell>
          <cell r="AF203">
            <v>259.52</v>
          </cell>
          <cell r="AG203">
            <v>54.08</v>
          </cell>
          <cell r="AH203">
            <v>8.26</v>
          </cell>
          <cell r="AI203">
            <v>321.85999999999996</v>
          </cell>
          <cell r="AJ203" t="e">
            <v>#NAME?</v>
          </cell>
          <cell r="AK203" t="e">
            <v>#NAME?</v>
          </cell>
          <cell r="AL203" t="e">
            <v>#NAME?</v>
          </cell>
          <cell r="AM203" t="e">
            <v>#NAME?</v>
          </cell>
          <cell r="AN203" t="e">
            <v>#NAME?</v>
          </cell>
          <cell r="AO203" t="e">
            <v>#NAME?</v>
          </cell>
          <cell r="AP203" t="e">
            <v>#NAME?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</row>
        <row r="204">
          <cell r="A204" t="str">
            <v>132KV DC Gaya-Jehanabad TL Line</v>
          </cell>
          <cell r="B204">
            <v>81</v>
          </cell>
          <cell r="C204" t="str">
            <v>15/7</v>
          </cell>
          <cell r="D204" t="str">
            <v>DA+3</v>
          </cell>
          <cell r="E204" t="str">
            <v>PS</v>
          </cell>
          <cell r="F204" t="str">
            <v>Rajiv Kumar</v>
          </cell>
          <cell r="G204">
            <v>43483</v>
          </cell>
          <cell r="H204">
            <v>43511</v>
          </cell>
          <cell r="I204" t="str">
            <v>21/02</v>
          </cell>
          <cell r="J204" t="str">
            <v>YES</v>
          </cell>
          <cell r="K204" t="str">
            <v>YES</v>
          </cell>
          <cell r="L204">
            <v>3</v>
          </cell>
          <cell r="M204">
            <v>81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 t="e">
            <v>#NAME?</v>
          </cell>
          <cell r="S204" t="e">
            <v>#NAME?</v>
          </cell>
          <cell r="T204">
            <v>0</v>
          </cell>
          <cell r="U204">
            <v>0</v>
          </cell>
          <cell r="V204" t="e">
            <v>#NAME?</v>
          </cell>
          <cell r="W204" t="e">
            <v>#NAME?</v>
          </cell>
          <cell r="X204" t="e">
            <v>#NAME?</v>
          </cell>
          <cell r="Y204" t="e">
            <v>#NAME?</v>
          </cell>
          <cell r="Z204" t="e">
            <v>#NAME?</v>
          </cell>
          <cell r="AA204" t="e">
            <v>#NAME?</v>
          </cell>
          <cell r="AB204" t="e">
            <v>#NAME?</v>
          </cell>
          <cell r="AC204" t="e">
            <v>#NAME?</v>
          </cell>
          <cell r="AD204" t="e">
            <v>#NAME?</v>
          </cell>
          <cell r="AE204" t="e">
            <v>#NAME?</v>
          </cell>
          <cell r="AF204">
            <v>171.56</v>
          </cell>
          <cell r="AG204">
            <v>36.64</v>
          </cell>
          <cell r="AH204">
            <v>7.56</v>
          </cell>
          <cell r="AI204">
            <v>215.76</v>
          </cell>
          <cell r="AJ204" t="e">
            <v>#NAME?</v>
          </cell>
          <cell r="AK204" t="e">
            <v>#NAME?</v>
          </cell>
          <cell r="AL204" t="e">
            <v>#NAME?</v>
          </cell>
          <cell r="AM204" t="e">
            <v>#NAME?</v>
          </cell>
          <cell r="AN204" t="e">
            <v>#NAME?</v>
          </cell>
          <cell r="AO204" t="e">
            <v>#NAME?</v>
          </cell>
          <cell r="AP204" t="e">
            <v>#NAME?</v>
          </cell>
          <cell r="AQ204">
            <v>0</v>
          </cell>
          <cell r="AR204">
            <v>0</v>
          </cell>
          <cell r="AS204">
            <v>329.93</v>
          </cell>
          <cell r="AT204">
            <v>122.85714285714286</v>
          </cell>
        </row>
        <row r="205">
          <cell r="A205" t="str">
            <v>132KV DC Naubatpur-Paliganj TL Line</v>
          </cell>
          <cell r="B205">
            <v>27</v>
          </cell>
          <cell r="C205" t="str">
            <v>4/3</v>
          </cell>
          <cell r="D205" t="str">
            <v>DA+3</v>
          </cell>
          <cell r="E205" t="str">
            <v>WET</v>
          </cell>
          <cell r="F205" t="str">
            <v>Lalan Mehta</v>
          </cell>
          <cell r="G205">
            <v>43483</v>
          </cell>
          <cell r="H205">
            <v>43511</v>
          </cell>
          <cell r="I205">
            <v>43513</v>
          </cell>
          <cell r="J205" t="str">
            <v>YES</v>
          </cell>
          <cell r="K205" t="str">
            <v>YES</v>
          </cell>
          <cell r="L205">
            <v>7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 t="e">
            <v>#NAME?</v>
          </cell>
          <cell r="S205" t="e">
            <v>#NAME?</v>
          </cell>
          <cell r="T205">
            <v>0</v>
          </cell>
          <cell r="U205">
            <v>0</v>
          </cell>
          <cell r="V205" t="e">
            <v>#NAME?</v>
          </cell>
          <cell r="W205" t="e">
            <v>#NAME?</v>
          </cell>
          <cell r="X205" t="e">
            <v>#NAME?</v>
          </cell>
          <cell r="Y205" t="e">
            <v>#NAME?</v>
          </cell>
          <cell r="Z205" t="e">
            <v>#NAME?</v>
          </cell>
          <cell r="AA205" t="e">
            <v>#NAME?</v>
          </cell>
          <cell r="AB205" t="e">
            <v>#NAME?</v>
          </cell>
          <cell r="AC205" t="e">
            <v>#NAME?</v>
          </cell>
          <cell r="AD205" t="e">
            <v>#NAME?</v>
          </cell>
          <cell r="AE205" t="e">
            <v>#NAME?</v>
          </cell>
          <cell r="AF205">
            <v>171.56</v>
          </cell>
          <cell r="AG205">
            <v>36.64</v>
          </cell>
          <cell r="AH205">
            <v>7.56</v>
          </cell>
          <cell r="AI205">
            <v>215.76</v>
          </cell>
          <cell r="AJ205" t="e">
            <v>#NAME?</v>
          </cell>
          <cell r="AK205" t="e">
            <v>#NAME?</v>
          </cell>
          <cell r="AL205" t="e">
            <v>#NAME?</v>
          </cell>
          <cell r="AM205" t="e">
            <v>#NAME?</v>
          </cell>
          <cell r="AN205" t="e">
            <v>#NAME?</v>
          </cell>
          <cell r="AO205" t="e">
            <v>#NAME?</v>
          </cell>
          <cell r="AP205" t="e">
            <v>#NAME?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</row>
        <row r="206">
          <cell r="A206" t="str">
            <v>132KV DC Dumraon-Buxar TL Line</v>
          </cell>
          <cell r="B206">
            <v>54</v>
          </cell>
          <cell r="C206" t="str">
            <v>30/7</v>
          </cell>
          <cell r="D206" t="str">
            <v>DP+0</v>
          </cell>
          <cell r="E206" t="str">
            <v>WET</v>
          </cell>
          <cell r="F206" t="str">
            <v>Vaibahv Enterprizes</v>
          </cell>
          <cell r="G206">
            <v>43484</v>
          </cell>
          <cell r="H206">
            <v>43512</v>
          </cell>
          <cell r="I206">
            <v>43552</v>
          </cell>
          <cell r="J206" t="str">
            <v>YES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 t="e">
            <v>#NAME?</v>
          </cell>
          <cell r="S206" t="e">
            <v>#NAME?</v>
          </cell>
          <cell r="T206">
            <v>0</v>
          </cell>
          <cell r="U206">
            <v>0</v>
          </cell>
          <cell r="V206" t="e">
            <v>#NAME?</v>
          </cell>
          <cell r="W206" t="e">
            <v>#NAME?</v>
          </cell>
          <cell r="X206" t="e">
            <v>#NAME?</v>
          </cell>
          <cell r="Y206" t="e">
            <v>#NAME?</v>
          </cell>
          <cell r="Z206" t="e">
            <v>#NAME?</v>
          </cell>
          <cell r="AA206" t="e">
            <v>#NAME?</v>
          </cell>
          <cell r="AB206" t="e">
            <v>#NAME?</v>
          </cell>
          <cell r="AC206" t="e">
            <v>#NAME?</v>
          </cell>
          <cell r="AD206" t="e">
            <v>#NAME?</v>
          </cell>
          <cell r="AE206" t="e">
            <v>#NAME?</v>
          </cell>
          <cell r="AF206">
            <v>122.56</v>
          </cell>
          <cell r="AG206">
            <v>17.68</v>
          </cell>
          <cell r="AH206">
            <v>6.51</v>
          </cell>
          <cell r="AI206">
            <v>146.75</v>
          </cell>
          <cell r="AJ206" t="e">
            <v>#NAME?</v>
          </cell>
          <cell r="AK206" t="e">
            <v>#NAME?</v>
          </cell>
          <cell r="AL206" t="e">
            <v>#NAME?</v>
          </cell>
          <cell r="AM206" t="e">
            <v>#NAME?</v>
          </cell>
          <cell r="AN206" t="e">
            <v>#NAME?</v>
          </cell>
          <cell r="AO206" t="e">
            <v>#NAME?</v>
          </cell>
          <cell r="AP206" t="e">
            <v>#NAME?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 t="str">
            <v>WET</v>
          </cell>
          <cell r="F207" t="str">
            <v>Lalan Mehta</v>
          </cell>
          <cell r="G207">
            <v>43482</v>
          </cell>
          <cell r="H207">
            <v>43510</v>
          </cell>
          <cell r="I207">
            <v>43513</v>
          </cell>
          <cell r="J207" t="str">
            <v>YES</v>
          </cell>
          <cell r="K207" t="str">
            <v>YES</v>
          </cell>
          <cell r="L207">
            <v>7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 t="e">
            <v>#NAME?</v>
          </cell>
          <cell r="S207" t="e">
            <v>#NAME?</v>
          </cell>
          <cell r="T207">
            <v>0</v>
          </cell>
          <cell r="U207">
            <v>0</v>
          </cell>
          <cell r="V207" t="e">
            <v>#NAME?</v>
          </cell>
          <cell r="W207" t="e">
            <v>#NAME?</v>
          </cell>
          <cell r="X207" t="e">
            <v>#NAME?</v>
          </cell>
          <cell r="Y207" t="e">
            <v>#NAME?</v>
          </cell>
          <cell r="Z207" t="e">
            <v>#NAME?</v>
          </cell>
          <cell r="AA207" t="e">
            <v>#NAME?</v>
          </cell>
          <cell r="AB207" t="e">
            <v>#NAME?</v>
          </cell>
          <cell r="AC207" t="e">
            <v>#NAME?</v>
          </cell>
          <cell r="AD207" t="e">
            <v>#NAME?</v>
          </cell>
          <cell r="AE207" t="e">
            <v>#NAME?</v>
          </cell>
          <cell r="AF207">
            <v>171.56</v>
          </cell>
          <cell r="AG207">
            <v>36.64</v>
          </cell>
          <cell r="AH207">
            <v>7.56</v>
          </cell>
          <cell r="AI207">
            <v>215.76</v>
          </cell>
          <cell r="AJ207" t="e">
            <v>#NAME?</v>
          </cell>
          <cell r="AK207" t="e">
            <v>#NAME?</v>
          </cell>
          <cell r="AL207" t="e">
            <v>#NAME?</v>
          </cell>
          <cell r="AM207" t="e">
            <v>#NAME?</v>
          </cell>
          <cell r="AN207" t="e">
            <v>#NAME?</v>
          </cell>
          <cell r="AO207" t="e">
            <v>#NAME?</v>
          </cell>
          <cell r="AP207" t="e">
            <v>#NAME?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</row>
        <row r="208">
          <cell r="A208" t="str">
            <v>132KV DC Gaya-Jehanabad TL Line</v>
          </cell>
          <cell r="B208">
            <v>79</v>
          </cell>
          <cell r="C208" t="str">
            <v>7/0</v>
          </cell>
          <cell r="D208" t="str">
            <v>DC+0</v>
          </cell>
          <cell r="E208" t="str">
            <v>WET</v>
          </cell>
          <cell r="F208" t="str">
            <v>Sunil Kumar</v>
          </cell>
          <cell r="G208">
            <v>43482</v>
          </cell>
          <cell r="H208">
            <v>43510</v>
          </cell>
          <cell r="I208" t="str">
            <v>21/02</v>
          </cell>
          <cell r="J208" t="str">
            <v>YES</v>
          </cell>
          <cell r="K208" t="str">
            <v>YES</v>
          </cell>
          <cell r="L208">
            <v>2</v>
          </cell>
          <cell r="M208">
            <v>79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 t="e">
            <v>#NAME?</v>
          </cell>
          <cell r="S208" t="e">
            <v>#NAME?</v>
          </cell>
          <cell r="T208">
            <v>0</v>
          </cell>
          <cell r="U208">
            <v>0</v>
          </cell>
          <cell r="V208" t="e">
            <v>#NAME?</v>
          </cell>
          <cell r="W208" t="e">
            <v>#NAME?</v>
          </cell>
          <cell r="X208" t="e">
            <v>#NAME?</v>
          </cell>
          <cell r="Y208" t="e">
            <v>#NAME?</v>
          </cell>
          <cell r="Z208" t="e">
            <v>#NAME?</v>
          </cell>
          <cell r="AA208" t="e">
            <v>#NAME?</v>
          </cell>
          <cell r="AB208" t="e">
            <v>#NAME?</v>
          </cell>
          <cell r="AC208" t="e">
            <v>#NAME?</v>
          </cell>
          <cell r="AD208" t="e">
            <v>#NAME?</v>
          </cell>
          <cell r="AE208" t="e">
            <v>#NAME?</v>
          </cell>
          <cell r="AF208">
            <v>259.52</v>
          </cell>
          <cell r="AG208">
            <v>54.08</v>
          </cell>
          <cell r="AH208">
            <v>8.26</v>
          </cell>
          <cell r="AI208">
            <v>321.85999999999996</v>
          </cell>
          <cell r="AJ208" t="e">
            <v>#NAME?</v>
          </cell>
          <cell r="AK208" t="e">
            <v>#NAME?</v>
          </cell>
          <cell r="AL208" t="e">
            <v>#NAME?</v>
          </cell>
          <cell r="AM208" t="e">
            <v>#NAME?</v>
          </cell>
          <cell r="AN208" t="e">
            <v>#NAME?</v>
          </cell>
          <cell r="AO208" t="e">
            <v>#NAME?</v>
          </cell>
          <cell r="AP208" t="e">
            <v>#NAME?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</row>
        <row r="209">
          <cell r="A209" t="str">
            <v>132KV DC Naubatpur-Paliganj TL Line</v>
          </cell>
          <cell r="B209">
            <v>25</v>
          </cell>
          <cell r="C209" t="str">
            <v>8/2</v>
          </cell>
          <cell r="D209" t="str">
            <v>DA+3</v>
          </cell>
          <cell r="E209" t="str">
            <v>PS</v>
          </cell>
          <cell r="F209" t="str">
            <v>Mahesh Prasad Singh</v>
          </cell>
          <cell r="G209">
            <v>43481</v>
          </cell>
          <cell r="H209">
            <v>43509</v>
          </cell>
          <cell r="I209">
            <v>43513</v>
          </cell>
          <cell r="J209" t="str">
            <v>YES</v>
          </cell>
          <cell r="K209" t="str">
            <v>YES</v>
          </cell>
          <cell r="L209">
            <v>1</v>
          </cell>
          <cell r="M209">
            <v>25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 t="e">
            <v>#NAME?</v>
          </cell>
          <cell r="S209" t="e">
            <v>#NAME?</v>
          </cell>
          <cell r="T209">
            <v>0</v>
          </cell>
          <cell r="U209">
            <v>0</v>
          </cell>
          <cell r="V209" t="e">
            <v>#NAME?</v>
          </cell>
          <cell r="W209" t="e">
            <v>#NAME?</v>
          </cell>
          <cell r="X209" t="e">
            <v>#NAME?</v>
          </cell>
          <cell r="Y209" t="e">
            <v>#NAME?</v>
          </cell>
          <cell r="Z209" t="e">
            <v>#NAME?</v>
          </cell>
          <cell r="AA209" t="e">
            <v>#NAME?</v>
          </cell>
          <cell r="AB209" t="e">
            <v>#NAME?</v>
          </cell>
          <cell r="AC209" t="e">
            <v>#NAME?</v>
          </cell>
          <cell r="AD209" t="e">
            <v>#NAME?</v>
          </cell>
          <cell r="AE209" t="e">
            <v>#NAME?</v>
          </cell>
          <cell r="AF209">
            <v>171.56</v>
          </cell>
          <cell r="AG209">
            <v>36.64</v>
          </cell>
          <cell r="AH209">
            <v>7.56</v>
          </cell>
          <cell r="AI209">
            <v>215.76</v>
          </cell>
          <cell r="AJ209" t="e">
            <v>#NAME?</v>
          </cell>
          <cell r="AK209" t="e">
            <v>#NAME?</v>
          </cell>
          <cell r="AL209" t="e">
            <v>#NAME?</v>
          </cell>
          <cell r="AM209" t="e">
            <v>#NAME?</v>
          </cell>
          <cell r="AN209" t="e">
            <v>#NAME?</v>
          </cell>
          <cell r="AO209" t="e">
            <v>#NAME?</v>
          </cell>
          <cell r="AP209" t="e">
            <v>#NAME?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</row>
        <row r="210">
          <cell r="A210" t="str">
            <v>132KV DC Gaya-Jehanabad TL Line</v>
          </cell>
          <cell r="B210">
            <v>78</v>
          </cell>
          <cell r="C210" t="str">
            <v>22/3</v>
          </cell>
          <cell r="D210" t="str">
            <v>DA+6</v>
          </cell>
          <cell r="E210" t="str">
            <v>WET</v>
          </cell>
          <cell r="F210" t="str">
            <v>M S Builder</v>
          </cell>
          <cell r="G210">
            <v>43481</v>
          </cell>
          <cell r="H210">
            <v>43509</v>
          </cell>
          <cell r="I210">
            <v>43540</v>
          </cell>
          <cell r="J210" t="str">
            <v>YES</v>
          </cell>
          <cell r="K210" t="str">
            <v>YES</v>
          </cell>
          <cell r="L210">
            <v>4</v>
          </cell>
          <cell r="M210">
            <v>78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 t="e">
            <v>#NAME?</v>
          </cell>
          <cell r="S210" t="e">
            <v>#NAME?</v>
          </cell>
          <cell r="T210">
            <v>0</v>
          </cell>
          <cell r="U210">
            <v>0</v>
          </cell>
          <cell r="V210" t="e">
            <v>#NAME?</v>
          </cell>
          <cell r="W210" t="e">
            <v>#NAME?</v>
          </cell>
          <cell r="X210" t="e">
            <v>#NAME?</v>
          </cell>
          <cell r="Y210" t="e">
            <v>#NAME?</v>
          </cell>
          <cell r="Z210" t="e">
            <v>#NAME?</v>
          </cell>
          <cell r="AA210" t="e">
            <v>#NAME?</v>
          </cell>
          <cell r="AB210" t="e">
            <v>#NAME?</v>
          </cell>
          <cell r="AC210" t="e">
            <v>#NAME?</v>
          </cell>
          <cell r="AD210" t="e">
            <v>#NAME?</v>
          </cell>
          <cell r="AE210" t="e">
            <v>#NAME?</v>
          </cell>
          <cell r="AF210">
            <v>171.56</v>
          </cell>
          <cell r="AG210">
            <v>36.64</v>
          </cell>
          <cell r="AH210">
            <v>7.56</v>
          </cell>
          <cell r="AI210">
            <v>215.76</v>
          </cell>
          <cell r="AJ210" t="e">
            <v>#NAME?</v>
          </cell>
          <cell r="AK210" t="e">
            <v>#NAME?</v>
          </cell>
          <cell r="AL210" t="e">
            <v>#NAME?</v>
          </cell>
          <cell r="AM210" t="e">
            <v>#NAME?</v>
          </cell>
          <cell r="AN210" t="e">
            <v>#NAME?</v>
          </cell>
          <cell r="AO210" t="e">
            <v>#NAME?</v>
          </cell>
          <cell r="AP210" t="e">
            <v>#NAME?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</row>
        <row r="211">
          <cell r="A211" t="str">
            <v>132KV DC Dumraon-Buxar TL Line</v>
          </cell>
          <cell r="B211">
            <v>53</v>
          </cell>
          <cell r="C211" t="str">
            <v>30/2</v>
          </cell>
          <cell r="D211" t="str">
            <v>DP+0</v>
          </cell>
          <cell r="E211" t="str">
            <v>wet</v>
          </cell>
          <cell r="F211" t="str">
            <v>Roshan Kumar</v>
          </cell>
          <cell r="G211">
            <v>43483</v>
          </cell>
          <cell r="H211">
            <v>43511</v>
          </cell>
          <cell r="I211">
            <v>43552</v>
          </cell>
          <cell r="J211" t="str">
            <v>YES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 t="e">
            <v>#NAME?</v>
          </cell>
          <cell r="S211" t="e">
            <v>#NAME?</v>
          </cell>
          <cell r="T211">
            <v>0</v>
          </cell>
          <cell r="U211">
            <v>0</v>
          </cell>
          <cell r="V211" t="e">
            <v>#NAME?</v>
          </cell>
          <cell r="W211" t="e">
            <v>#NAME?</v>
          </cell>
          <cell r="X211" t="e">
            <v>#NAME?</v>
          </cell>
          <cell r="Y211" t="e">
            <v>#NAME?</v>
          </cell>
          <cell r="Z211" t="e">
            <v>#NAME?</v>
          </cell>
          <cell r="AA211" t="e">
            <v>#NAME?</v>
          </cell>
          <cell r="AB211" t="e">
            <v>#NAME?</v>
          </cell>
          <cell r="AC211" t="e">
            <v>#NAME?</v>
          </cell>
          <cell r="AD211" t="e">
            <v>#NAME?</v>
          </cell>
          <cell r="AE211" t="e">
            <v>#NAME?</v>
          </cell>
          <cell r="AF211">
            <v>122.56</v>
          </cell>
          <cell r="AG211">
            <v>17.68</v>
          </cell>
          <cell r="AH211">
            <v>6.51</v>
          </cell>
          <cell r="AI211">
            <v>146.75</v>
          </cell>
          <cell r="AJ211" t="e">
            <v>#NAME?</v>
          </cell>
          <cell r="AK211" t="e">
            <v>#NAME?</v>
          </cell>
          <cell r="AL211" t="e">
            <v>#NAME?</v>
          </cell>
          <cell r="AM211" t="e">
            <v>#NAME?</v>
          </cell>
          <cell r="AN211" t="e">
            <v>#NAME?</v>
          </cell>
          <cell r="AO211" t="e">
            <v>#NAME?</v>
          </cell>
          <cell r="AP211" t="e">
            <v>#NAME?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</row>
        <row r="212">
          <cell r="A212" t="str">
            <v>132KV DC Naubatpur-Paliganj TL Line</v>
          </cell>
          <cell r="B212">
            <v>24</v>
          </cell>
          <cell r="C212" t="str">
            <v>4/1</v>
          </cell>
          <cell r="D212" t="str">
            <v>DA+0</v>
          </cell>
          <cell r="E212" t="str">
            <v>WET</v>
          </cell>
          <cell r="F212" t="str">
            <v>Lalan Mehta</v>
          </cell>
          <cell r="G212">
            <v>43480</v>
          </cell>
          <cell r="H212">
            <v>43508</v>
          </cell>
          <cell r="I212">
            <v>43513</v>
          </cell>
          <cell r="J212" t="str">
            <v>YES</v>
          </cell>
          <cell r="K212" t="str">
            <v>YES</v>
          </cell>
          <cell r="L212">
            <v>7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 t="e">
            <v>#NAME?</v>
          </cell>
          <cell r="S212" t="e">
            <v>#NAME?</v>
          </cell>
          <cell r="T212">
            <v>0</v>
          </cell>
          <cell r="U212">
            <v>0</v>
          </cell>
          <cell r="V212" t="e">
            <v>#NAME?</v>
          </cell>
          <cell r="W212" t="e">
            <v>#NAME?</v>
          </cell>
          <cell r="X212" t="e">
            <v>#NAME?</v>
          </cell>
          <cell r="Y212" t="e">
            <v>#NAME?</v>
          </cell>
          <cell r="Z212" t="e">
            <v>#NAME?</v>
          </cell>
          <cell r="AA212" t="e">
            <v>#NAME?</v>
          </cell>
          <cell r="AB212" t="e">
            <v>#NAME?</v>
          </cell>
          <cell r="AC212" t="e">
            <v>#NAME?</v>
          </cell>
          <cell r="AD212" t="e">
            <v>#NAME?</v>
          </cell>
          <cell r="AE212" t="e">
            <v>#NAME?</v>
          </cell>
          <cell r="AF212">
            <v>171.56</v>
          </cell>
          <cell r="AG212">
            <v>36.64</v>
          </cell>
          <cell r="AH212">
            <v>7.56</v>
          </cell>
          <cell r="AI212">
            <v>215.76</v>
          </cell>
          <cell r="AJ212" t="e">
            <v>#NAME?</v>
          </cell>
          <cell r="AK212" t="e">
            <v>#NAME?</v>
          </cell>
          <cell r="AL212" t="e">
            <v>#NAME?</v>
          </cell>
          <cell r="AM212" t="e">
            <v>#NAME?</v>
          </cell>
          <cell r="AN212" t="e">
            <v>#NAME?</v>
          </cell>
          <cell r="AO212" t="e">
            <v>#NAME?</v>
          </cell>
          <cell r="AP212" t="e">
            <v>#NAME?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</row>
        <row r="213">
          <cell r="A213" t="str">
            <v>132KV DC Dumraon-Buxar TL Line</v>
          </cell>
          <cell r="B213">
            <v>52</v>
          </cell>
          <cell r="C213" t="str">
            <v>3/1</v>
          </cell>
          <cell r="D213" t="str">
            <v>DP+0</v>
          </cell>
          <cell r="E213" t="str">
            <v>WET</v>
          </cell>
          <cell r="F213" t="str">
            <v>Bhagwati Construction</v>
          </cell>
          <cell r="G213">
            <v>43481</v>
          </cell>
          <cell r="H213">
            <v>43509</v>
          </cell>
          <cell r="I213" t="str">
            <v>yes</v>
          </cell>
          <cell r="J213" t="str">
            <v>YES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 t="e">
            <v>#NAME?</v>
          </cell>
          <cell r="S213" t="e">
            <v>#NAME?</v>
          </cell>
          <cell r="T213">
            <v>0</v>
          </cell>
          <cell r="U213">
            <v>0</v>
          </cell>
          <cell r="V213" t="e">
            <v>#NAME?</v>
          </cell>
          <cell r="W213" t="e">
            <v>#NAME?</v>
          </cell>
          <cell r="X213" t="e">
            <v>#NAME?</v>
          </cell>
          <cell r="Y213" t="e">
            <v>#NAME?</v>
          </cell>
          <cell r="Z213" t="e">
            <v>#NAME?</v>
          </cell>
          <cell r="AA213" t="e">
            <v>#NAME?</v>
          </cell>
          <cell r="AB213" t="e">
            <v>#NAME?</v>
          </cell>
          <cell r="AC213" t="e">
            <v>#NAME?</v>
          </cell>
          <cell r="AD213" t="e">
            <v>#NAME?</v>
          </cell>
          <cell r="AE213" t="e">
            <v>#NAME?</v>
          </cell>
          <cell r="AF213">
            <v>122.56</v>
          </cell>
          <cell r="AG213">
            <v>17.68</v>
          </cell>
          <cell r="AH213">
            <v>6.51</v>
          </cell>
          <cell r="AI213">
            <v>146.75</v>
          </cell>
          <cell r="AJ213" t="e">
            <v>#NAME?</v>
          </cell>
          <cell r="AK213" t="e">
            <v>#NAME?</v>
          </cell>
          <cell r="AL213" t="e">
            <v>#NAME?</v>
          </cell>
          <cell r="AM213" t="e">
            <v>#NAME?</v>
          </cell>
          <cell r="AN213" t="e">
            <v>#NAME?</v>
          </cell>
          <cell r="AO213" t="e">
            <v>#NAME?</v>
          </cell>
          <cell r="AP213" t="e">
            <v>#NAME?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 t="str">
            <v>PS</v>
          </cell>
          <cell r="F214" t="str">
            <v>Veena Construction</v>
          </cell>
          <cell r="G214">
            <v>43458</v>
          </cell>
          <cell r="H214">
            <v>43486</v>
          </cell>
          <cell r="I214">
            <v>43540</v>
          </cell>
          <cell r="J214" t="str">
            <v>YES</v>
          </cell>
          <cell r="K214">
            <v>0</v>
          </cell>
          <cell r="L214">
            <v>0</v>
          </cell>
          <cell r="M214">
            <v>2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 t="e">
            <v>#NAME?</v>
          </cell>
          <cell r="S214" t="e">
            <v>#NAME?</v>
          </cell>
          <cell r="T214">
            <v>0</v>
          </cell>
          <cell r="U214">
            <v>0</v>
          </cell>
          <cell r="V214" t="e">
            <v>#NAME?</v>
          </cell>
          <cell r="W214" t="e">
            <v>#NAME?</v>
          </cell>
          <cell r="X214" t="e">
            <v>#NAME?</v>
          </cell>
          <cell r="Y214" t="e">
            <v>#NAME?</v>
          </cell>
          <cell r="Z214" t="e">
            <v>#NAME?</v>
          </cell>
          <cell r="AA214" t="e">
            <v>#NAME?</v>
          </cell>
          <cell r="AB214" t="e">
            <v>#NAME?</v>
          </cell>
          <cell r="AC214" t="e">
            <v>#NAME?</v>
          </cell>
          <cell r="AD214" t="e">
            <v>#NAME?</v>
          </cell>
          <cell r="AE214" t="e">
            <v>#NAME?</v>
          </cell>
          <cell r="AF214">
            <v>171.56</v>
          </cell>
          <cell r="AG214">
            <v>36.64</v>
          </cell>
          <cell r="AH214">
            <v>7.56</v>
          </cell>
          <cell r="AI214">
            <v>215.76</v>
          </cell>
          <cell r="AJ214" t="e">
            <v>#NAME?</v>
          </cell>
          <cell r="AK214" t="e">
            <v>#NAME?</v>
          </cell>
          <cell r="AL214" t="e">
            <v>#NAME?</v>
          </cell>
          <cell r="AM214" t="e">
            <v>#NAME?</v>
          </cell>
          <cell r="AN214" t="e">
            <v>#NAME?</v>
          </cell>
          <cell r="AO214" t="e">
            <v>#NAME?</v>
          </cell>
          <cell r="AP214" t="e">
            <v>#NAME?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</row>
        <row r="215">
          <cell r="A215" t="str">
            <v>132KV DC Naubatpur-Paliganj TL Line</v>
          </cell>
          <cell r="B215">
            <v>23</v>
          </cell>
          <cell r="C215" t="str">
            <v>4/2</v>
          </cell>
          <cell r="D215" t="str">
            <v>DA+0</v>
          </cell>
          <cell r="E215" t="str">
            <v>WET</v>
          </cell>
          <cell r="F215" t="str">
            <v>Lalan Mehta</v>
          </cell>
          <cell r="G215">
            <v>43478</v>
          </cell>
          <cell r="H215">
            <v>43506</v>
          </cell>
          <cell r="I215">
            <v>43513</v>
          </cell>
          <cell r="J215" t="str">
            <v>YES</v>
          </cell>
          <cell r="K215" t="str">
            <v>YES</v>
          </cell>
          <cell r="L215">
            <v>7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 t="e">
            <v>#NAME?</v>
          </cell>
          <cell r="S215" t="e">
            <v>#NAME?</v>
          </cell>
          <cell r="T215">
            <v>0</v>
          </cell>
          <cell r="U215">
            <v>0</v>
          </cell>
          <cell r="V215" t="e">
            <v>#NAME?</v>
          </cell>
          <cell r="W215" t="e">
            <v>#NAME?</v>
          </cell>
          <cell r="X215" t="e">
            <v>#NAME?</v>
          </cell>
          <cell r="Y215" t="e">
            <v>#NAME?</v>
          </cell>
          <cell r="Z215" t="e">
            <v>#NAME?</v>
          </cell>
          <cell r="AA215" t="e">
            <v>#NAME?</v>
          </cell>
          <cell r="AB215" t="e">
            <v>#NAME?</v>
          </cell>
          <cell r="AC215" t="e">
            <v>#NAME?</v>
          </cell>
          <cell r="AD215" t="e">
            <v>#NAME?</v>
          </cell>
          <cell r="AE215" t="e">
            <v>#NAME?</v>
          </cell>
          <cell r="AF215">
            <v>171.56</v>
          </cell>
          <cell r="AG215">
            <v>36.64</v>
          </cell>
          <cell r="AH215">
            <v>7.56</v>
          </cell>
          <cell r="AI215">
            <v>215.76</v>
          </cell>
          <cell r="AJ215" t="e">
            <v>#NAME?</v>
          </cell>
          <cell r="AK215" t="e">
            <v>#NAME?</v>
          </cell>
          <cell r="AL215" t="e">
            <v>#NAME?</v>
          </cell>
          <cell r="AM215" t="e">
            <v>#NAME?</v>
          </cell>
          <cell r="AN215" t="e">
            <v>#NAME?</v>
          </cell>
          <cell r="AO215" t="e">
            <v>#NAME?</v>
          </cell>
          <cell r="AP215" t="e">
            <v>#NAME?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</row>
        <row r="216">
          <cell r="A216" t="str">
            <v>132KV DC Gaya-Jehanabad TL Line</v>
          </cell>
          <cell r="B216">
            <v>77</v>
          </cell>
          <cell r="C216" t="str">
            <v>21/0</v>
          </cell>
          <cell r="D216" t="str">
            <v>DC+3</v>
          </cell>
          <cell r="E216" t="str">
            <v>WET</v>
          </cell>
          <cell r="F216" t="str">
            <v>Ms Builder</v>
          </cell>
          <cell r="G216">
            <v>43478</v>
          </cell>
          <cell r="H216">
            <v>43506</v>
          </cell>
          <cell r="I216" t="str">
            <v>21/02</v>
          </cell>
          <cell r="J216" t="str">
            <v>YES</v>
          </cell>
          <cell r="K216" t="str">
            <v>YES</v>
          </cell>
          <cell r="L216">
            <v>4</v>
          </cell>
          <cell r="M216">
            <v>73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 t="e">
            <v>#NAME?</v>
          </cell>
          <cell r="S216" t="e">
            <v>#NAME?</v>
          </cell>
          <cell r="T216">
            <v>0</v>
          </cell>
          <cell r="U216">
            <v>0</v>
          </cell>
          <cell r="V216" t="e">
            <v>#NAME?</v>
          </cell>
          <cell r="W216" t="e">
            <v>#NAME?</v>
          </cell>
          <cell r="X216" t="e">
            <v>#NAME?</v>
          </cell>
          <cell r="Y216" t="e">
            <v>#NAME?</v>
          </cell>
          <cell r="Z216" t="e">
            <v>#NAME?</v>
          </cell>
          <cell r="AA216" t="e">
            <v>#NAME?</v>
          </cell>
          <cell r="AB216" t="e">
            <v>#NAME?</v>
          </cell>
          <cell r="AC216" t="e">
            <v>#NAME?</v>
          </cell>
          <cell r="AD216" t="e">
            <v>#NAME?</v>
          </cell>
          <cell r="AE216" t="e">
            <v>#NAME?</v>
          </cell>
          <cell r="AF216">
            <v>259.52</v>
          </cell>
          <cell r="AG216">
            <v>54.08</v>
          </cell>
          <cell r="AH216">
            <v>8.26</v>
          </cell>
          <cell r="AI216">
            <v>321.85999999999996</v>
          </cell>
          <cell r="AJ216" t="e">
            <v>#NAME?</v>
          </cell>
          <cell r="AK216" t="e">
            <v>#NAME?</v>
          </cell>
          <cell r="AL216" t="e">
            <v>#NAME?</v>
          </cell>
          <cell r="AM216" t="e">
            <v>#NAME?</v>
          </cell>
          <cell r="AN216" t="e">
            <v>#NAME?</v>
          </cell>
          <cell r="AO216" t="e">
            <v>#NAME?</v>
          </cell>
          <cell r="AP216" t="e">
            <v>#NAME?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</row>
        <row r="217">
          <cell r="A217" t="str">
            <v>132KV DC Naubatpur-Paliganj TL Line</v>
          </cell>
          <cell r="B217">
            <v>22</v>
          </cell>
          <cell r="C217" t="str">
            <v>4/4</v>
          </cell>
          <cell r="D217" t="str">
            <v>DA+6</v>
          </cell>
          <cell r="E217" t="str">
            <v>WET</v>
          </cell>
          <cell r="F217" t="str">
            <v>Lalan Mehta</v>
          </cell>
          <cell r="G217">
            <v>43477</v>
          </cell>
          <cell r="H217">
            <v>43505</v>
          </cell>
          <cell r="I217">
            <v>43513</v>
          </cell>
          <cell r="J217" t="str">
            <v>YES</v>
          </cell>
          <cell r="K217" t="str">
            <v>YES</v>
          </cell>
          <cell r="L217">
            <v>7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 t="e">
            <v>#NAME?</v>
          </cell>
          <cell r="S217" t="e">
            <v>#NAME?</v>
          </cell>
          <cell r="T217">
            <v>0</v>
          </cell>
          <cell r="U217">
            <v>0</v>
          </cell>
          <cell r="V217" t="e">
            <v>#NAME?</v>
          </cell>
          <cell r="W217" t="e">
            <v>#NAME?</v>
          </cell>
          <cell r="X217" t="e">
            <v>#NAME?</v>
          </cell>
          <cell r="Y217" t="e">
            <v>#NAME?</v>
          </cell>
          <cell r="Z217" t="e">
            <v>#NAME?</v>
          </cell>
          <cell r="AA217" t="e">
            <v>#NAME?</v>
          </cell>
          <cell r="AB217" t="e">
            <v>#NAME?</v>
          </cell>
          <cell r="AC217" t="e">
            <v>#NAME?</v>
          </cell>
          <cell r="AD217" t="e">
            <v>#NAME?</v>
          </cell>
          <cell r="AE217" t="e">
            <v>#NAME?</v>
          </cell>
          <cell r="AF217">
            <v>171.56</v>
          </cell>
          <cell r="AG217">
            <v>36.64</v>
          </cell>
          <cell r="AH217">
            <v>7.56</v>
          </cell>
          <cell r="AI217">
            <v>215.76</v>
          </cell>
          <cell r="AJ217" t="e">
            <v>#NAME?</v>
          </cell>
          <cell r="AK217" t="e">
            <v>#NAME?</v>
          </cell>
          <cell r="AL217" t="e">
            <v>#NAME?</v>
          </cell>
          <cell r="AM217" t="e">
            <v>#NAME?</v>
          </cell>
          <cell r="AN217" t="e">
            <v>#NAME?</v>
          </cell>
          <cell r="AO217" t="e">
            <v>#NAME?</v>
          </cell>
          <cell r="AP217" t="e">
            <v>#NAME?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</row>
        <row r="218">
          <cell r="A218" t="str">
            <v>132KV DC Gaya-Jehanabad TL Line</v>
          </cell>
          <cell r="B218">
            <v>76</v>
          </cell>
          <cell r="C218" t="str">
            <v>16/0</v>
          </cell>
          <cell r="D218" t="str">
            <v>DD+0</v>
          </cell>
          <cell r="E218" t="str">
            <v>WET</v>
          </cell>
          <cell r="F218" t="str">
            <v>Rajiv Kumar</v>
          </cell>
          <cell r="G218">
            <v>43477</v>
          </cell>
          <cell r="H218">
            <v>43505</v>
          </cell>
          <cell r="I218" t="str">
            <v>21/02</v>
          </cell>
          <cell r="J218" t="str">
            <v>YES</v>
          </cell>
          <cell r="K218" t="str">
            <v>YES</v>
          </cell>
          <cell r="L218">
            <v>3</v>
          </cell>
          <cell r="M218">
            <v>76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 t="e">
            <v>#NAME?</v>
          </cell>
          <cell r="S218" t="e">
            <v>#NAME?</v>
          </cell>
          <cell r="T218">
            <v>0</v>
          </cell>
          <cell r="U218">
            <v>0</v>
          </cell>
          <cell r="V218" t="e">
            <v>#NAME?</v>
          </cell>
          <cell r="W218" t="e">
            <v>#NAME?</v>
          </cell>
          <cell r="X218" t="e">
            <v>#NAME?</v>
          </cell>
          <cell r="Y218" t="e">
            <v>#NAME?</v>
          </cell>
          <cell r="Z218" t="e">
            <v>#NAME?</v>
          </cell>
          <cell r="AA218" t="e">
            <v>#NAME?</v>
          </cell>
          <cell r="AB218" t="e">
            <v>#NAME?</v>
          </cell>
          <cell r="AC218" t="e">
            <v>#NAME?</v>
          </cell>
          <cell r="AD218" t="e">
            <v>#NAME?</v>
          </cell>
          <cell r="AE218" t="e">
            <v>#NAME?</v>
          </cell>
          <cell r="AF218">
            <v>396.56</v>
          </cell>
          <cell r="AG218">
            <v>0</v>
          </cell>
          <cell r="AH218">
            <v>8.26</v>
          </cell>
          <cell r="AI218">
            <v>404.82</v>
          </cell>
          <cell r="AJ218" t="e">
            <v>#NAME?</v>
          </cell>
          <cell r="AK218" t="e">
            <v>#NAME?</v>
          </cell>
          <cell r="AL218" t="e">
            <v>#NAME?</v>
          </cell>
          <cell r="AM218" t="e">
            <v>#NAME?</v>
          </cell>
          <cell r="AN218" t="e">
            <v>#NAME?</v>
          </cell>
          <cell r="AO218" t="e">
            <v>#NAME?</v>
          </cell>
          <cell r="AP218" t="e">
            <v>#NAME?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</row>
        <row r="219">
          <cell r="A219" t="str">
            <v>132KV DC Dumraon-Buxar TL Line</v>
          </cell>
          <cell r="B219">
            <v>51</v>
          </cell>
          <cell r="C219" t="str">
            <v>30/4</v>
          </cell>
          <cell r="D219" t="str">
            <v>DP+0</v>
          </cell>
          <cell r="E219" t="str">
            <v>WET</v>
          </cell>
          <cell r="F219" t="str">
            <v>Roshan Kumar</v>
          </cell>
          <cell r="G219">
            <v>43480</v>
          </cell>
          <cell r="H219">
            <v>43508</v>
          </cell>
          <cell r="I219">
            <v>43552</v>
          </cell>
          <cell r="J219" t="str">
            <v>YES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 t="e">
            <v>#NAME?</v>
          </cell>
          <cell r="S219" t="e">
            <v>#NAME?</v>
          </cell>
          <cell r="T219">
            <v>0</v>
          </cell>
          <cell r="U219">
            <v>0</v>
          </cell>
          <cell r="V219" t="e">
            <v>#NAME?</v>
          </cell>
          <cell r="W219" t="e">
            <v>#NAME?</v>
          </cell>
          <cell r="X219" t="e">
            <v>#NAME?</v>
          </cell>
          <cell r="Y219" t="e">
            <v>#NAME?</v>
          </cell>
          <cell r="Z219" t="e">
            <v>#NAME?</v>
          </cell>
          <cell r="AA219" t="e">
            <v>#NAME?</v>
          </cell>
          <cell r="AB219" t="e">
            <v>#NAME?</v>
          </cell>
          <cell r="AC219" t="e">
            <v>#NAME?</v>
          </cell>
          <cell r="AD219" t="e">
            <v>#NAME?</v>
          </cell>
          <cell r="AE219" t="e">
            <v>#NAME?</v>
          </cell>
          <cell r="AF219">
            <v>122.56</v>
          </cell>
          <cell r="AG219">
            <v>17.68</v>
          </cell>
          <cell r="AH219">
            <v>6.51</v>
          </cell>
          <cell r="AI219">
            <v>146.75</v>
          </cell>
          <cell r="AJ219" t="e">
            <v>#NAME?</v>
          </cell>
          <cell r="AK219" t="e">
            <v>#NAME?</v>
          </cell>
          <cell r="AL219" t="e">
            <v>#NAME?</v>
          </cell>
          <cell r="AM219" t="e">
            <v>#NAME?</v>
          </cell>
          <cell r="AN219" t="e">
            <v>#NAME?</v>
          </cell>
          <cell r="AO219" t="e">
            <v>#NAME?</v>
          </cell>
          <cell r="AP219" t="e">
            <v>#NAME?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</row>
        <row r="220">
          <cell r="A220" t="str">
            <v>132KV DC Dumraon-Buxar TL Line</v>
          </cell>
          <cell r="B220">
            <v>49</v>
          </cell>
          <cell r="C220" t="str">
            <v>2/2</v>
          </cell>
          <cell r="D220" t="str">
            <v>DP+0</v>
          </cell>
          <cell r="E220" t="str">
            <v>WET</v>
          </cell>
          <cell r="F220" t="str">
            <v>Bhagwati Construction</v>
          </cell>
          <cell r="G220">
            <v>43477</v>
          </cell>
          <cell r="H220">
            <v>43505</v>
          </cell>
          <cell r="I220" t="str">
            <v>yes</v>
          </cell>
          <cell r="J220" t="str">
            <v>YES</v>
          </cell>
          <cell r="K220" t="str">
            <v>YES</v>
          </cell>
          <cell r="L220">
            <v>0</v>
          </cell>
          <cell r="M220">
            <v>49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 t="e">
            <v>#NAME?</v>
          </cell>
          <cell r="S220" t="e">
            <v>#NAME?</v>
          </cell>
          <cell r="T220">
            <v>0</v>
          </cell>
          <cell r="U220">
            <v>0</v>
          </cell>
          <cell r="V220" t="e">
            <v>#NAME?</v>
          </cell>
          <cell r="W220" t="e">
            <v>#NAME?</v>
          </cell>
          <cell r="X220" t="e">
            <v>#NAME?</v>
          </cell>
          <cell r="Y220" t="e">
            <v>#NAME?</v>
          </cell>
          <cell r="Z220" t="e">
            <v>#NAME?</v>
          </cell>
          <cell r="AA220" t="e">
            <v>#NAME?</v>
          </cell>
          <cell r="AB220" t="e">
            <v>#NAME?</v>
          </cell>
          <cell r="AC220" t="e">
            <v>#NAME?</v>
          </cell>
          <cell r="AD220" t="e">
            <v>#NAME?</v>
          </cell>
          <cell r="AE220" t="e">
            <v>#NAME?</v>
          </cell>
          <cell r="AF220">
            <v>122.56</v>
          </cell>
          <cell r="AG220">
            <v>17.68</v>
          </cell>
          <cell r="AH220">
            <v>6.51</v>
          </cell>
          <cell r="AI220">
            <v>146.75</v>
          </cell>
          <cell r="AJ220" t="e">
            <v>#NAME?</v>
          </cell>
          <cell r="AK220" t="e">
            <v>#NAME?</v>
          </cell>
          <cell r="AL220" t="e">
            <v>#NAME?</v>
          </cell>
          <cell r="AM220" t="e">
            <v>#NAME?</v>
          </cell>
          <cell r="AN220" t="e">
            <v>#NAME?</v>
          </cell>
          <cell r="AO220" t="e">
            <v>#NAME?</v>
          </cell>
          <cell r="AP220" t="e">
            <v>#NAME?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 t="str">
            <v>WET</v>
          </cell>
          <cell r="F221" t="str">
            <v>Veena Construction</v>
          </cell>
          <cell r="G221">
            <v>43454</v>
          </cell>
          <cell r="H221">
            <v>43482</v>
          </cell>
          <cell r="I221">
            <v>43540</v>
          </cell>
          <cell r="J221" t="str">
            <v>YES</v>
          </cell>
          <cell r="K221">
            <v>0</v>
          </cell>
          <cell r="L221">
            <v>0</v>
          </cell>
          <cell r="M221">
            <v>1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 t="e">
            <v>#NAME?</v>
          </cell>
          <cell r="S221" t="e">
            <v>#NAME?</v>
          </cell>
          <cell r="T221">
            <v>0</v>
          </cell>
          <cell r="U221">
            <v>0</v>
          </cell>
          <cell r="V221" t="e">
            <v>#NAME?</v>
          </cell>
          <cell r="W221" t="e">
            <v>#NAME?</v>
          </cell>
          <cell r="X221" t="e">
            <v>#NAME?</v>
          </cell>
          <cell r="Y221" t="e">
            <v>#NAME?</v>
          </cell>
          <cell r="Z221" t="e">
            <v>#NAME?</v>
          </cell>
          <cell r="AA221" t="e">
            <v>#NAME?</v>
          </cell>
          <cell r="AB221" t="e">
            <v>#NAME?</v>
          </cell>
          <cell r="AC221" t="e">
            <v>#NAME?</v>
          </cell>
          <cell r="AD221" t="e">
            <v>#NAME?</v>
          </cell>
          <cell r="AE221" t="e">
            <v>#NAME?</v>
          </cell>
          <cell r="AF221">
            <v>171.56</v>
          </cell>
          <cell r="AG221">
            <v>36.64</v>
          </cell>
          <cell r="AH221">
            <v>7.56</v>
          </cell>
          <cell r="AI221">
            <v>215.76</v>
          </cell>
          <cell r="AJ221" t="e">
            <v>#NAME?</v>
          </cell>
          <cell r="AK221" t="e">
            <v>#NAME?</v>
          </cell>
          <cell r="AL221" t="e">
            <v>#NAME?</v>
          </cell>
          <cell r="AM221" t="e">
            <v>#NAME?</v>
          </cell>
          <cell r="AN221" t="e">
            <v>#NAME?</v>
          </cell>
          <cell r="AO221" t="e">
            <v>#NAME?</v>
          </cell>
          <cell r="AP221" t="e">
            <v>#NAME?</v>
          </cell>
          <cell r="AQ221">
            <v>0</v>
          </cell>
          <cell r="AR221">
            <v>0</v>
          </cell>
          <cell r="AS221">
            <v>149.136</v>
          </cell>
          <cell r="AT221">
            <v>40</v>
          </cell>
        </row>
        <row r="222">
          <cell r="A222" t="str">
            <v>132KV DC Naubatpur-Paliganj TL Line</v>
          </cell>
          <cell r="B222">
            <v>21</v>
          </cell>
          <cell r="C222" t="str">
            <v>7/12</v>
          </cell>
          <cell r="D222" t="str">
            <v>DA+0</v>
          </cell>
          <cell r="E222" t="str">
            <v>WET</v>
          </cell>
          <cell r="F222" t="str">
            <v>Mahesh Prasad Singh</v>
          </cell>
          <cell r="G222">
            <v>43476</v>
          </cell>
          <cell r="H222">
            <v>43504</v>
          </cell>
          <cell r="I222">
            <v>43513</v>
          </cell>
          <cell r="J222" t="str">
            <v>YES</v>
          </cell>
          <cell r="K222" t="str">
            <v>YES</v>
          </cell>
          <cell r="L222">
            <v>1</v>
          </cell>
          <cell r="M222">
            <v>21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 t="e">
            <v>#NAME?</v>
          </cell>
          <cell r="S222" t="e">
            <v>#NAME?</v>
          </cell>
          <cell r="T222">
            <v>0</v>
          </cell>
          <cell r="U222">
            <v>0</v>
          </cell>
          <cell r="V222" t="e">
            <v>#NAME?</v>
          </cell>
          <cell r="W222" t="e">
            <v>#NAME?</v>
          </cell>
          <cell r="X222" t="e">
            <v>#NAME?</v>
          </cell>
          <cell r="Y222" t="e">
            <v>#NAME?</v>
          </cell>
          <cell r="Z222" t="e">
            <v>#NAME?</v>
          </cell>
          <cell r="AA222" t="e">
            <v>#NAME?</v>
          </cell>
          <cell r="AB222" t="e">
            <v>#NAME?</v>
          </cell>
          <cell r="AC222" t="e">
            <v>#NAME?</v>
          </cell>
          <cell r="AD222" t="e">
            <v>#NAME?</v>
          </cell>
          <cell r="AE222" t="e">
            <v>#NAME?</v>
          </cell>
          <cell r="AF222">
            <v>171.56</v>
          </cell>
          <cell r="AG222">
            <v>36.64</v>
          </cell>
          <cell r="AH222">
            <v>7.56</v>
          </cell>
          <cell r="AI222">
            <v>215.76</v>
          </cell>
          <cell r="AJ222" t="e">
            <v>#NAME?</v>
          </cell>
          <cell r="AK222" t="e">
            <v>#NAME?</v>
          </cell>
          <cell r="AL222" t="e">
            <v>#NAME?</v>
          </cell>
          <cell r="AM222" t="e">
            <v>#NAME?</v>
          </cell>
          <cell r="AN222" t="e">
            <v>#NAME?</v>
          </cell>
          <cell r="AO222" t="e">
            <v>#NAME?</v>
          </cell>
          <cell r="AP222" t="e">
            <v>#NAME?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</row>
        <row r="223">
          <cell r="A223" t="str">
            <v>132KV DC Gaya-Jehanabad TL Line</v>
          </cell>
          <cell r="B223">
            <v>75</v>
          </cell>
          <cell r="C223" t="str">
            <v>17/0</v>
          </cell>
          <cell r="D223" t="str">
            <v>DD+0</v>
          </cell>
          <cell r="E223" t="str">
            <v>WET</v>
          </cell>
          <cell r="F223" t="str">
            <v>Sunil Kumar</v>
          </cell>
          <cell r="G223">
            <v>43476</v>
          </cell>
          <cell r="H223">
            <v>43504</v>
          </cell>
          <cell r="I223" t="str">
            <v>21/02</v>
          </cell>
          <cell r="J223" t="str">
            <v>YES</v>
          </cell>
          <cell r="K223" t="str">
            <v>YES</v>
          </cell>
          <cell r="L223">
            <v>2</v>
          </cell>
          <cell r="M223">
            <v>75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 t="e">
            <v>#NAME?</v>
          </cell>
          <cell r="S223" t="e">
            <v>#NAME?</v>
          </cell>
          <cell r="T223">
            <v>0</v>
          </cell>
          <cell r="U223">
            <v>0</v>
          </cell>
          <cell r="V223" t="e">
            <v>#NAME?</v>
          </cell>
          <cell r="W223" t="e">
            <v>#NAME?</v>
          </cell>
          <cell r="X223" t="e">
            <v>#NAME?</v>
          </cell>
          <cell r="Y223" t="e">
            <v>#NAME?</v>
          </cell>
          <cell r="Z223" t="e">
            <v>#NAME?</v>
          </cell>
          <cell r="AA223" t="e">
            <v>#NAME?</v>
          </cell>
          <cell r="AB223" t="e">
            <v>#NAME?</v>
          </cell>
          <cell r="AC223" t="e">
            <v>#NAME?</v>
          </cell>
          <cell r="AD223" t="e">
            <v>#NAME?</v>
          </cell>
          <cell r="AE223" t="e">
            <v>#NAME?</v>
          </cell>
          <cell r="AF223">
            <v>396.56</v>
          </cell>
          <cell r="AG223">
            <v>0</v>
          </cell>
          <cell r="AH223">
            <v>8.26</v>
          </cell>
          <cell r="AI223">
            <v>404.82</v>
          </cell>
          <cell r="AJ223" t="e">
            <v>#NAME?</v>
          </cell>
          <cell r="AK223" t="e">
            <v>#NAME?</v>
          </cell>
          <cell r="AL223" t="e">
            <v>#NAME?</v>
          </cell>
          <cell r="AM223" t="e">
            <v>#NAME?</v>
          </cell>
          <cell r="AN223" t="e">
            <v>#NAME?</v>
          </cell>
          <cell r="AO223" t="e">
            <v>#NAME?</v>
          </cell>
          <cell r="AP223" t="e">
            <v>#NAME?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</row>
        <row r="224">
          <cell r="A224" t="str">
            <v>132KV DC Dumraon-Buxar TL Line</v>
          </cell>
          <cell r="B224">
            <v>50</v>
          </cell>
          <cell r="C224" t="str">
            <v>30/3</v>
          </cell>
          <cell r="D224" t="str">
            <v>DP+0</v>
          </cell>
          <cell r="E224" t="str">
            <v>wet</v>
          </cell>
          <cell r="F224" t="str">
            <v>Roshan Kumar</v>
          </cell>
          <cell r="G224">
            <v>43477</v>
          </cell>
          <cell r="H224">
            <v>43505</v>
          </cell>
          <cell r="I224">
            <v>43552</v>
          </cell>
          <cell r="J224" t="str">
            <v>YES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 t="e">
            <v>#NAME?</v>
          </cell>
          <cell r="S224" t="e">
            <v>#NAME?</v>
          </cell>
          <cell r="T224">
            <v>0</v>
          </cell>
          <cell r="U224">
            <v>0</v>
          </cell>
          <cell r="V224" t="e">
            <v>#NAME?</v>
          </cell>
          <cell r="W224" t="e">
            <v>#NAME?</v>
          </cell>
          <cell r="X224" t="e">
            <v>#NAME?</v>
          </cell>
          <cell r="Y224" t="e">
            <v>#NAME?</v>
          </cell>
          <cell r="Z224" t="e">
            <v>#NAME?</v>
          </cell>
          <cell r="AA224" t="e">
            <v>#NAME?</v>
          </cell>
          <cell r="AB224" t="e">
            <v>#NAME?</v>
          </cell>
          <cell r="AC224" t="e">
            <v>#NAME?</v>
          </cell>
          <cell r="AD224" t="e">
            <v>#NAME?</v>
          </cell>
          <cell r="AE224" t="e">
            <v>#NAME?</v>
          </cell>
          <cell r="AF224">
            <v>122.56</v>
          </cell>
          <cell r="AG224">
            <v>17.68</v>
          </cell>
          <cell r="AH224">
            <v>6.51</v>
          </cell>
          <cell r="AI224">
            <v>146.75</v>
          </cell>
          <cell r="AJ224" t="e">
            <v>#NAME?</v>
          </cell>
          <cell r="AK224" t="e">
            <v>#NAME?</v>
          </cell>
          <cell r="AL224" t="e">
            <v>#NAME?</v>
          </cell>
          <cell r="AM224" t="e">
            <v>#NAME?</v>
          </cell>
          <cell r="AN224" t="e">
            <v>#NAME?</v>
          </cell>
          <cell r="AO224" t="e">
            <v>#NAME?</v>
          </cell>
          <cell r="AP224" t="e">
            <v>#NAME?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</row>
        <row r="225">
          <cell r="A225" t="str">
            <v>132KV DC Gaya-Jehanabad TL Line</v>
          </cell>
          <cell r="B225">
            <v>74</v>
          </cell>
          <cell r="C225" t="str">
            <v>4/0</v>
          </cell>
          <cell r="D225" t="str">
            <v>DD+0</v>
          </cell>
          <cell r="E225" t="str">
            <v>WET</v>
          </cell>
          <cell r="F225" t="str">
            <v>Deepak Kumar</v>
          </cell>
          <cell r="G225">
            <v>43475</v>
          </cell>
          <cell r="H225">
            <v>43503</v>
          </cell>
          <cell r="I225">
            <v>43513</v>
          </cell>
          <cell r="J225" t="str">
            <v>YES</v>
          </cell>
          <cell r="K225" t="str">
            <v>YES</v>
          </cell>
          <cell r="L225">
            <v>3</v>
          </cell>
          <cell r="M225">
            <v>74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 t="e">
            <v>#NAME?</v>
          </cell>
          <cell r="S225" t="e">
            <v>#NAME?</v>
          </cell>
          <cell r="T225">
            <v>0</v>
          </cell>
          <cell r="U225">
            <v>0</v>
          </cell>
          <cell r="V225" t="e">
            <v>#NAME?</v>
          </cell>
          <cell r="W225" t="e">
            <v>#NAME?</v>
          </cell>
          <cell r="X225" t="e">
            <v>#NAME?</v>
          </cell>
          <cell r="Y225" t="e">
            <v>#NAME?</v>
          </cell>
          <cell r="Z225" t="e">
            <v>#NAME?</v>
          </cell>
          <cell r="AA225" t="e">
            <v>#NAME?</v>
          </cell>
          <cell r="AB225" t="e">
            <v>#NAME?</v>
          </cell>
          <cell r="AC225" t="e">
            <v>#NAME?</v>
          </cell>
          <cell r="AD225" t="e">
            <v>#NAME?</v>
          </cell>
          <cell r="AE225" t="e">
            <v>#NAME?</v>
          </cell>
          <cell r="AF225">
            <v>396.56</v>
          </cell>
          <cell r="AG225">
            <v>0</v>
          </cell>
          <cell r="AH225">
            <v>8.26</v>
          </cell>
          <cell r="AI225">
            <v>404.82</v>
          </cell>
          <cell r="AJ225" t="e">
            <v>#NAME?</v>
          </cell>
          <cell r="AK225" t="e">
            <v>#NAME?</v>
          </cell>
          <cell r="AL225" t="e">
            <v>#NAME?</v>
          </cell>
          <cell r="AM225" t="e">
            <v>#NAME?</v>
          </cell>
          <cell r="AN225" t="e">
            <v>#NAME?</v>
          </cell>
          <cell r="AO225" t="e">
            <v>#NAME?</v>
          </cell>
          <cell r="AP225" t="e">
            <v>#NAME?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 t="str">
            <v>WET</v>
          </cell>
          <cell r="F226" t="str">
            <v>Lalan Mehta</v>
          </cell>
          <cell r="G226">
            <v>43475</v>
          </cell>
          <cell r="H226">
            <v>43503</v>
          </cell>
          <cell r="I226">
            <v>43513</v>
          </cell>
          <cell r="J226" t="str">
            <v>YES</v>
          </cell>
          <cell r="K226" t="str">
            <v>YES</v>
          </cell>
          <cell r="L226">
            <v>7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 t="e">
            <v>#NAME?</v>
          </cell>
          <cell r="S226" t="e">
            <v>#NAME?</v>
          </cell>
          <cell r="T226">
            <v>0</v>
          </cell>
          <cell r="U226">
            <v>0</v>
          </cell>
          <cell r="V226" t="e">
            <v>#NAME?</v>
          </cell>
          <cell r="W226" t="e">
            <v>#NAME?</v>
          </cell>
          <cell r="X226" t="e">
            <v>#NAME?</v>
          </cell>
          <cell r="Y226" t="e">
            <v>#NAME?</v>
          </cell>
          <cell r="Z226" t="e">
            <v>#NAME?</v>
          </cell>
          <cell r="AA226" t="e">
            <v>#NAME?</v>
          </cell>
          <cell r="AB226" t="e">
            <v>#NAME?</v>
          </cell>
          <cell r="AC226" t="e">
            <v>#NAME?</v>
          </cell>
          <cell r="AD226" t="e">
            <v>#NAME?</v>
          </cell>
          <cell r="AE226" t="e">
            <v>#NAME?</v>
          </cell>
          <cell r="AF226">
            <v>171.56</v>
          </cell>
          <cell r="AG226">
            <v>36.64</v>
          </cell>
          <cell r="AH226">
            <v>7.56</v>
          </cell>
          <cell r="AI226">
            <v>215.76</v>
          </cell>
          <cell r="AJ226" t="e">
            <v>#NAME?</v>
          </cell>
          <cell r="AK226" t="e">
            <v>#NAME?</v>
          </cell>
          <cell r="AL226" t="e">
            <v>#NAME?</v>
          </cell>
          <cell r="AM226" t="e">
            <v>#NAME?</v>
          </cell>
          <cell r="AN226" t="e">
            <v>#NAME?</v>
          </cell>
          <cell r="AO226" t="e">
            <v>#NAME?</v>
          </cell>
          <cell r="AP226" t="e">
            <v>#NAME?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</row>
        <row r="227">
          <cell r="A227" t="str">
            <v>132KV DC Dumraon-Buxar TL Line</v>
          </cell>
          <cell r="B227">
            <v>48</v>
          </cell>
          <cell r="C227" t="str">
            <v>28/3</v>
          </cell>
          <cell r="D227" t="str">
            <v>DP+3</v>
          </cell>
          <cell r="E227" t="str">
            <v>WET</v>
          </cell>
          <cell r="F227" t="str">
            <v>Meera Engineering</v>
          </cell>
          <cell r="G227">
            <v>43476</v>
          </cell>
          <cell r="H227">
            <v>43504</v>
          </cell>
          <cell r="I227">
            <v>43540</v>
          </cell>
          <cell r="J227" t="str">
            <v>YES</v>
          </cell>
          <cell r="K227" t="str">
            <v>YES</v>
          </cell>
          <cell r="L227">
            <v>6</v>
          </cell>
          <cell r="M227">
            <v>48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 t="e">
            <v>#NAME?</v>
          </cell>
          <cell r="S227" t="e">
            <v>#NAME?</v>
          </cell>
          <cell r="T227">
            <v>0</v>
          </cell>
          <cell r="U227">
            <v>0</v>
          </cell>
          <cell r="V227" t="e">
            <v>#NAME?</v>
          </cell>
          <cell r="W227" t="e">
            <v>#NAME?</v>
          </cell>
          <cell r="X227" t="e">
            <v>#NAME?</v>
          </cell>
          <cell r="Y227" t="e">
            <v>#NAME?</v>
          </cell>
          <cell r="Z227" t="e">
            <v>#NAME?</v>
          </cell>
          <cell r="AA227" t="e">
            <v>#NAME?</v>
          </cell>
          <cell r="AB227" t="e">
            <v>#NAME?</v>
          </cell>
          <cell r="AC227" t="e">
            <v>#NAME?</v>
          </cell>
          <cell r="AD227" t="e">
            <v>#NAME?</v>
          </cell>
          <cell r="AE227" t="e">
            <v>#NAME?</v>
          </cell>
          <cell r="AF227">
            <v>122.56</v>
          </cell>
          <cell r="AG227">
            <v>17.68</v>
          </cell>
          <cell r="AH227">
            <v>6.51</v>
          </cell>
          <cell r="AI227">
            <v>146.75</v>
          </cell>
          <cell r="AJ227" t="e">
            <v>#NAME?</v>
          </cell>
          <cell r="AK227" t="e">
            <v>#NAME?</v>
          </cell>
          <cell r="AL227" t="e">
            <v>#NAME?</v>
          </cell>
          <cell r="AM227" t="e">
            <v>#NAME?</v>
          </cell>
          <cell r="AN227" t="e">
            <v>#NAME?</v>
          </cell>
          <cell r="AO227" t="e">
            <v>#NAME?</v>
          </cell>
          <cell r="AP227" t="e">
            <v>#NAME?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 t="str">
            <v>WET</v>
          </cell>
          <cell r="F228" t="str">
            <v>Sumaiyya Enterprizes</v>
          </cell>
          <cell r="G228">
            <v>43474</v>
          </cell>
          <cell r="H228">
            <v>43502</v>
          </cell>
          <cell r="I228" t="str">
            <v>YES</v>
          </cell>
          <cell r="J228" t="str">
            <v>YES</v>
          </cell>
          <cell r="K228" t="str">
            <v>YES</v>
          </cell>
          <cell r="L228">
            <v>2</v>
          </cell>
          <cell r="M228">
            <v>72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 t="e">
            <v>#NAME?</v>
          </cell>
          <cell r="S228" t="e">
            <v>#NAME?</v>
          </cell>
          <cell r="T228">
            <v>0</v>
          </cell>
          <cell r="U228">
            <v>0</v>
          </cell>
          <cell r="V228" t="e">
            <v>#NAME?</v>
          </cell>
          <cell r="W228" t="e">
            <v>#NAME?</v>
          </cell>
          <cell r="X228" t="e">
            <v>#NAME?</v>
          </cell>
          <cell r="Y228" t="e">
            <v>#NAME?</v>
          </cell>
          <cell r="Z228" t="e">
            <v>#NAME?</v>
          </cell>
          <cell r="AA228" t="e">
            <v>#NAME?</v>
          </cell>
          <cell r="AB228" t="e">
            <v>#NAME?</v>
          </cell>
          <cell r="AC228" t="e">
            <v>#NAME?</v>
          </cell>
          <cell r="AD228" t="e">
            <v>#NAME?</v>
          </cell>
          <cell r="AE228" t="e">
            <v>#NAME?</v>
          </cell>
          <cell r="AF228">
            <v>171.56</v>
          </cell>
          <cell r="AG228">
            <v>36.64</v>
          </cell>
          <cell r="AH228">
            <v>7.56</v>
          </cell>
          <cell r="AI228">
            <v>215.76</v>
          </cell>
          <cell r="AJ228" t="e">
            <v>#NAME?</v>
          </cell>
          <cell r="AK228" t="e">
            <v>#NAME?</v>
          </cell>
          <cell r="AL228" t="e">
            <v>#NAME?</v>
          </cell>
          <cell r="AM228" t="e">
            <v>#NAME?</v>
          </cell>
          <cell r="AN228" t="e">
            <v>#NAME?</v>
          </cell>
          <cell r="AO228" t="e">
            <v>#NAME?</v>
          </cell>
          <cell r="AP228" t="e">
            <v>#NAME?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 t="str">
            <v>WET</v>
          </cell>
          <cell r="F229" t="str">
            <v>M S Builder</v>
          </cell>
          <cell r="G229">
            <v>43474</v>
          </cell>
          <cell r="H229">
            <v>43502</v>
          </cell>
          <cell r="I229" t="str">
            <v>YES</v>
          </cell>
          <cell r="J229" t="str">
            <v>YES</v>
          </cell>
          <cell r="K229" t="str">
            <v>YES</v>
          </cell>
          <cell r="L229">
            <v>4</v>
          </cell>
          <cell r="M229">
            <v>77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 t="e">
            <v>#NAME?</v>
          </cell>
          <cell r="S229" t="e">
            <v>#NAME?</v>
          </cell>
          <cell r="T229">
            <v>0</v>
          </cell>
          <cell r="U229">
            <v>0</v>
          </cell>
          <cell r="V229" t="e">
            <v>#NAME?</v>
          </cell>
          <cell r="W229" t="e">
            <v>#NAME?</v>
          </cell>
          <cell r="X229" t="e">
            <v>#NAME?</v>
          </cell>
          <cell r="Y229" t="e">
            <v>#NAME?</v>
          </cell>
          <cell r="Z229" t="e">
            <v>#NAME?</v>
          </cell>
          <cell r="AA229" t="e">
            <v>#NAME?</v>
          </cell>
          <cell r="AB229" t="e">
            <v>#NAME?</v>
          </cell>
          <cell r="AC229" t="e">
            <v>#NAME?</v>
          </cell>
          <cell r="AD229" t="e">
            <v>#NAME?</v>
          </cell>
          <cell r="AE229" t="e">
            <v>#NAME?</v>
          </cell>
          <cell r="AF229">
            <v>396.56</v>
          </cell>
          <cell r="AG229">
            <v>0</v>
          </cell>
          <cell r="AH229">
            <v>8.26</v>
          </cell>
          <cell r="AI229">
            <v>404.82</v>
          </cell>
          <cell r="AJ229" t="e">
            <v>#NAME?</v>
          </cell>
          <cell r="AK229" t="e">
            <v>#NAME?</v>
          </cell>
          <cell r="AL229" t="e">
            <v>#NAME?</v>
          </cell>
          <cell r="AM229" t="e">
            <v>#NAME?</v>
          </cell>
          <cell r="AN229" t="e">
            <v>#NAME?</v>
          </cell>
          <cell r="AO229" t="e">
            <v>#NAME?</v>
          </cell>
          <cell r="AP229" t="e">
            <v>#NAME?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</row>
        <row r="230">
          <cell r="A230" t="str">
            <v>132KV DC Dumraon-Buxar TL Line</v>
          </cell>
          <cell r="B230">
            <v>47</v>
          </cell>
          <cell r="C230" t="str">
            <v>30/5</v>
          </cell>
          <cell r="D230" t="str">
            <v>DP+0</v>
          </cell>
          <cell r="E230" t="str">
            <v>WET</v>
          </cell>
          <cell r="F230" t="str">
            <v>Roshan Kumar</v>
          </cell>
          <cell r="G230">
            <v>43475</v>
          </cell>
          <cell r="H230">
            <v>43503</v>
          </cell>
          <cell r="I230">
            <v>43552</v>
          </cell>
          <cell r="J230" t="str">
            <v>YES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 t="e">
            <v>#NAME?</v>
          </cell>
          <cell r="S230" t="e">
            <v>#NAME?</v>
          </cell>
          <cell r="T230">
            <v>0</v>
          </cell>
          <cell r="U230">
            <v>0</v>
          </cell>
          <cell r="V230" t="e">
            <v>#NAME?</v>
          </cell>
          <cell r="W230" t="e">
            <v>#NAME?</v>
          </cell>
          <cell r="X230" t="e">
            <v>#NAME?</v>
          </cell>
          <cell r="Y230" t="e">
            <v>#NAME?</v>
          </cell>
          <cell r="Z230" t="e">
            <v>#NAME?</v>
          </cell>
          <cell r="AA230" t="e">
            <v>#NAME?</v>
          </cell>
          <cell r="AB230" t="e">
            <v>#NAME?</v>
          </cell>
          <cell r="AC230" t="e">
            <v>#NAME?</v>
          </cell>
          <cell r="AD230" t="e">
            <v>#NAME?</v>
          </cell>
          <cell r="AE230" t="e">
            <v>#NAME?</v>
          </cell>
          <cell r="AF230">
            <v>122.56</v>
          </cell>
          <cell r="AG230">
            <v>17.68</v>
          </cell>
          <cell r="AH230">
            <v>6.51</v>
          </cell>
          <cell r="AI230">
            <v>146.75</v>
          </cell>
          <cell r="AJ230" t="e">
            <v>#NAME?</v>
          </cell>
          <cell r="AK230" t="e">
            <v>#NAME?</v>
          </cell>
          <cell r="AL230" t="e">
            <v>#NAME?</v>
          </cell>
          <cell r="AM230" t="e">
            <v>#NAME?</v>
          </cell>
          <cell r="AN230" t="e">
            <v>#NAME?</v>
          </cell>
          <cell r="AO230" t="e">
            <v>#NAME?</v>
          </cell>
          <cell r="AP230" t="e">
            <v>#NAME?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>
            <v>0</v>
          </cell>
          <cell r="G231">
            <v>0</v>
          </cell>
          <cell r="H231">
            <v>28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 t="e">
            <v>#NAME?</v>
          </cell>
          <cell r="S231" t="e">
            <v>#NAME?</v>
          </cell>
          <cell r="T231">
            <v>0</v>
          </cell>
          <cell r="U231">
            <v>0</v>
          </cell>
          <cell r="V231" t="e">
            <v>#NAME?</v>
          </cell>
          <cell r="W231" t="e">
            <v>#NAME?</v>
          </cell>
          <cell r="X231" t="e">
            <v>#NAME?</v>
          </cell>
          <cell r="Y231" t="e">
            <v>#NAME?</v>
          </cell>
          <cell r="Z231" t="e">
            <v>#NAME?</v>
          </cell>
          <cell r="AA231" t="e">
            <v>#NAME?</v>
          </cell>
          <cell r="AB231" t="e">
            <v>#NAME?</v>
          </cell>
          <cell r="AC231" t="e">
            <v>#NAME?</v>
          </cell>
          <cell r="AD231" t="e">
            <v>#NAME?</v>
          </cell>
          <cell r="AE231" t="e">
            <v>#NAME?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 t="e">
            <v>#NAME?</v>
          </cell>
          <cell r="AK231" t="e">
            <v>#NAME?</v>
          </cell>
          <cell r="AL231" t="e">
            <v>#NAME?</v>
          </cell>
          <cell r="AM231" t="e">
            <v>#NAME?</v>
          </cell>
          <cell r="AN231" t="e">
            <v>#NAME?</v>
          </cell>
          <cell r="AO231" t="e">
            <v>#NAME?</v>
          </cell>
          <cell r="AP231" t="e">
            <v>#NAME?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 t="str">
            <v>WET</v>
          </cell>
          <cell r="F232" t="str">
            <v>Lalan Mehta</v>
          </cell>
          <cell r="G232">
            <v>43473</v>
          </cell>
          <cell r="H232">
            <v>43501</v>
          </cell>
          <cell r="I232">
            <v>43513</v>
          </cell>
          <cell r="J232" t="str">
            <v>YES</v>
          </cell>
          <cell r="K232" t="str">
            <v>YES</v>
          </cell>
          <cell r="L232">
            <v>7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 t="e">
            <v>#NAME?</v>
          </cell>
          <cell r="S232" t="e">
            <v>#NAME?</v>
          </cell>
          <cell r="T232">
            <v>0</v>
          </cell>
          <cell r="U232">
            <v>0</v>
          </cell>
          <cell r="V232" t="e">
            <v>#NAME?</v>
          </cell>
          <cell r="W232" t="e">
            <v>#NAME?</v>
          </cell>
          <cell r="X232" t="e">
            <v>#NAME?</v>
          </cell>
          <cell r="Y232" t="e">
            <v>#NAME?</v>
          </cell>
          <cell r="Z232" t="e">
            <v>#NAME?</v>
          </cell>
          <cell r="AA232" t="e">
            <v>#NAME?</v>
          </cell>
          <cell r="AB232" t="e">
            <v>#NAME?</v>
          </cell>
          <cell r="AC232" t="e">
            <v>#NAME?</v>
          </cell>
          <cell r="AD232" t="e">
            <v>#NAME?</v>
          </cell>
          <cell r="AE232" t="e">
            <v>#NAME?</v>
          </cell>
          <cell r="AF232">
            <v>171.56</v>
          </cell>
          <cell r="AG232">
            <v>36.64</v>
          </cell>
          <cell r="AH232">
            <v>7.56</v>
          </cell>
          <cell r="AI232">
            <v>215.76</v>
          </cell>
          <cell r="AJ232" t="e">
            <v>#NAME?</v>
          </cell>
          <cell r="AK232" t="e">
            <v>#NAME?</v>
          </cell>
          <cell r="AL232" t="e">
            <v>#NAME?</v>
          </cell>
          <cell r="AM232" t="e">
            <v>#NAME?</v>
          </cell>
          <cell r="AN232" t="e">
            <v>#NAME?</v>
          </cell>
          <cell r="AO232" t="e">
            <v>#NAME?</v>
          </cell>
          <cell r="AP232" t="e">
            <v>#NAME?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 t="str">
            <v>WET</v>
          </cell>
          <cell r="F233" t="str">
            <v>Mahesh Prasad Singh</v>
          </cell>
          <cell r="G233">
            <v>43473</v>
          </cell>
          <cell r="H233">
            <v>43501</v>
          </cell>
          <cell r="I233">
            <v>43513</v>
          </cell>
          <cell r="J233" t="str">
            <v>YES</v>
          </cell>
          <cell r="K233" t="str">
            <v>YES</v>
          </cell>
          <cell r="L233">
            <v>1</v>
          </cell>
          <cell r="M233">
            <v>19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 t="e">
            <v>#NAME?</v>
          </cell>
          <cell r="S233" t="e">
            <v>#NAME?</v>
          </cell>
          <cell r="T233">
            <v>0</v>
          </cell>
          <cell r="U233">
            <v>0</v>
          </cell>
          <cell r="V233" t="e">
            <v>#NAME?</v>
          </cell>
          <cell r="W233" t="e">
            <v>#NAME?</v>
          </cell>
          <cell r="X233" t="e">
            <v>#NAME?</v>
          </cell>
          <cell r="Y233" t="e">
            <v>#NAME?</v>
          </cell>
          <cell r="Z233" t="e">
            <v>#NAME?</v>
          </cell>
          <cell r="AA233" t="e">
            <v>#NAME?</v>
          </cell>
          <cell r="AB233" t="e">
            <v>#NAME?</v>
          </cell>
          <cell r="AC233" t="e">
            <v>#NAME?</v>
          </cell>
          <cell r="AD233" t="e">
            <v>#NAME?</v>
          </cell>
          <cell r="AE233" t="e">
            <v>#NAME?</v>
          </cell>
          <cell r="AF233">
            <v>171.56</v>
          </cell>
          <cell r="AG233">
            <v>36.64</v>
          </cell>
          <cell r="AH233">
            <v>7.56</v>
          </cell>
          <cell r="AI233">
            <v>215.76</v>
          </cell>
          <cell r="AJ233" t="e">
            <v>#NAME?</v>
          </cell>
          <cell r="AK233" t="e">
            <v>#NAME?</v>
          </cell>
          <cell r="AL233" t="e">
            <v>#NAME?</v>
          </cell>
          <cell r="AM233" t="e">
            <v>#NAME?</v>
          </cell>
          <cell r="AN233" t="e">
            <v>#NAME?</v>
          </cell>
          <cell r="AO233" t="e">
            <v>#NAME?</v>
          </cell>
          <cell r="AP233" t="e">
            <v>#NAME?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</row>
        <row r="234">
          <cell r="A234" t="str">
            <v>132KV DC Dumraon-Buxar TL Line</v>
          </cell>
          <cell r="B234">
            <v>46</v>
          </cell>
          <cell r="C234" t="str">
            <v>2/1</v>
          </cell>
          <cell r="D234" t="str">
            <v>DP+0</v>
          </cell>
          <cell r="E234" t="str">
            <v>WET</v>
          </cell>
          <cell r="F234" t="str">
            <v>Bhagwati Construction</v>
          </cell>
          <cell r="G234">
            <v>43474</v>
          </cell>
          <cell r="H234">
            <v>43502</v>
          </cell>
          <cell r="I234" t="str">
            <v>yes</v>
          </cell>
          <cell r="J234" t="str">
            <v>YES</v>
          </cell>
          <cell r="K234" t="str">
            <v>YES</v>
          </cell>
          <cell r="L234">
            <v>0</v>
          </cell>
          <cell r="M234">
            <v>46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 t="e">
            <v>#NAME?</v>
          </cell>
          <cell r="S234" t="e">
            <v>#NAME?</v>
          </cell>
          <cell r="T234">
            <v>0</v>
          </cell>
          <cell r="U234">
            <v>0</v>
          </cell>
          <cell r="V234" t="e">
            <v>#NAME?</v>
          </cell>
          <cell r="W234" t="e">
            <v>#NAME?</v>
          </cell>
          <cell r="X234" t="e">
            <v>#NAME?</v>
          </cell>
          <cell r="Y234" t="e">
            <v>#NAME?</v>
          </cell>
          <cell r="Z234" t="e">
            <v>#NAME?</v>
          </cell>
          <cell r="AA234" t="e">
            <v>#NAME?</v>
          </cell>
          <cell r="AB234" t="e">
            <v>#NAME?</v>
          </cell>
          <cell r="AC234" t="e">
            <v>#NAME?</v>
          </cell>
          <cell r="AD234" t="e">
            <v>#NAME?</v>
          </cell>
          <cell r="AE234" t="e">
            <v>#NAME?</v>
          </cell>
          <cell r="AF234">
            <v>122.56</v>
          </cell>
          <cell r="AG234">
            <v>17.68</v>
          </cell>
          <cell r="AH234">
            <v>6.51</v>
          </cell>
          <cell r="AI234">
            <v>146.75</v>
          </cell>
          <cell r="AJ234" t="e">
            <v>#NAME?</v>
          </cell>
          <cell r="AK234" t="e">
            <v>#NAME?</v>
          </cell>
          <cell r="AL234" t="e">
            <v>#NAME?</v>
          </cell>
          <cell r="AM234" t="e">
            <v>#NAME?</v>
          </cell>
          <cell r="AN234" t="e">
            <v>#NAME?</v>
          </cell>
          <cell r="AO234" t="e">
            <v>#NAME?</v>
          </cell>
          <cell r="AP234" t="e">
            <v>#NAME?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 t="str">
            <v>WET</v>
          </cell>
          <cell r="F235" t="str">
            <v>Lalan Mehta</v>
          </cell>
          <cell r="G235">
            <v>43472</v>
          </cell>
          <cell r="H235">
            <v>43500</v>
          </cell>
          <cell r="I235">
            <v>43517</v>
          </cell>
          <cell r="J235" t="str">
            <v>YES</v>
          </cell>
          <cell r="K235" t="str">
            <v>YES</v>
          </cell>
          <cell r="L235">
            <v>6</v>
          </cell>
          <cell r="M235">
            <v>47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 t="e">
            <v>#NAME?</v>
          </cell>
          <cell r="S235" t="e">
            <v>#NAME?</v>
          </cell>
          <cell r="T235">
            <v>0</v>
          </cell>
          <cell r="U235">
            <v>0</v>
          </cell>
          <cell r="V235" t="e">
            <v>#NAME?</v>
          </cell>
          <cell r="W235" t="e">
            <v>#NAME?</v>
          </cell>
          <cell r="X235" t="e">
            <v>#NAME?</v>
          </cell>
          <cell r="Y235" t="e">
            <v>#NAME?</v>
          </cell>
          <cell r="Z235" t="e">
            <v>#NAME?</v>
          </cell>
          <cell r="AA235" t="e">
            <v>#NAME?</v>
          </cell>
          <cell r="AB235" t="e">
            <v>#NAME?</v>
          </cell>
          <cell r="AC235" t="e">
            <v>#NAME?</v>
          </cell>
          <cell r="AD235" t="e">
            <v>#NAME?</v>
          </cell>
          <cell r="AE235" t="e">
            <v>#NAME?</v>
          </cell>
          <cell r="AF235">
            <v>396.56</v>
          </cell>
          <cell r="AG235">
            <v>0</v>
          </cell>
          <cell r="AH235">
            <v>8.26</v>
          </cell>
          <cell r="AI235">
            <v>404.82</v>
          </cell>
          <cell r="AJ235" t="e">
            <v>#NAME?</v>
          </cell>
          <cell r="AK235" t="e">
            <v>#NAME?</v>
          </cell>
          <cell r="AL235" t="e">
            <v>#NAME?</v>
          </cell>
          <cell r="AM235" t="e">
            <v>#NAME?</v>
          </cell>
          <cell r="AN235" t="e">
            <v>#NAME?</v>
          </cell>
          <cell r="AO235" t="e">
            <v>#NAME?</v>
          </cell>
          <cell r="AP235" t="e">
            <v>#NAME?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</row>
        <row r="236">
          <cell r="A236" t="str">
            <v>132KV DC Gaya-Jehanabad TL Line</v>
          </cell>
          <cell r="B236">
            <v>71</v>
          </cell>
          <cell r="C236" t="str">
            <v>18/2</v>
          </cell>
          <cell r="D236" t="str">
            <v>DA+6</v>
          </cell>
          <cell r="E236" t="str">
            <v>WET</v>
          </cell>
          <cell r="F236" t="str">
            <v>Sunil Kumar</v>
          </cell>
          <cell r="G236">
            <v>43472</v>
          </cell>
          <cell r="H236">
            <v>43500</v>
          </cell>
          <cell r="I236" t="str">
            <v>21/02</v>
          </cell>
          <cell r="J236" t="str">
            <v>YES</v>
          </cell>
          <cell r="K236" t="str">
            <v>YES</v>
          </cell>
          <cell r="L236">
            <v>2</v>
          </cell>
          <cell r="M236">
            <v>71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 t="e">
            <v>#NAME?</v>
          </cell>
          <cell r="S236" t="e">
            <v>#NAME?</v>
          </cell>
          <cell r="T236">
            <v>0</v>
          </cell>
          <cell r="U236">
            <v>0</v>
          </cell>
          <cell r="V236" t="e">
            <v>#NAME?</v>
          </cell>
          <cell r="W236" t="e">
            <v>#NAME?</v>
          </cell>
          <cell r="X236" t="e">
            <v>#NAME?</v>
          </cell>
          <cell r="Y236" t="e">
            <v>#NAME?</v>
          </cell>
          <cell r="Z236" t="e">
            <v>#NAME?</v>
          </cell>
          <cell r="AA236" t="e">
            <v>#NAME?</v>
          </cell>
          <cell r="AB236" t="e">
            <v>#NAME?</v>
          </cell>
          <cell r="AC236" t="e">
            <v>#NAME?</v>
          </cell>
          <cell r="AD236" t="e">
            <v>#NAME?</v>
          </cell>
          <cell r="AE236" t="e">
            <v>#NAME?</v>
          </cell>
          <cell r="AF236">
            <v>171.56</v>
          </cell>
          <cell r="AG236">
            <v>36.64</v>
          </cell>
          <cell r="AH236">
            <v>7.56</v>
          </cell>
          <cell r="AI236">
            <v>215.76</v>
          </cell>
          <cell r="AJ236" t="e">
            <v>#NAME?</v>
          </cell>
          <cell r="AK236" t="e">
            <v>#NAME?</v>
          </cell>
          <cell r="AL236" t="e">
            <v>#NAME?</v>
          </cell>
          <cell r="AM236" t="e">
            <v>#NAME?</v>
          </cell>
          <cell r="AN236" t="e">
            <v>#NAME?</v>
          </cell>
          <cell r="AO236" t="e">
            <v>#NAME?</v>
          </cell>
          <cell r="AP236" t="e">
            <v>#NAME?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</row>
        <row r="237">
          <cell r="A237" t="str">
            <v>132KV DC Gaya-Jehanabad TL Line</v>
          </cell>
          <cell r="B237">
            <v>70</v>
          </cell>
          <cell r="C237" t="str">
            <v>10/0</v>
          </cell>
          <cell r="D237" t="str">
            <v>DD+3</v>
          </cell>
          <cell r="E237" t="str">
            <v>WET</v>
          </cell>
          <cell r="F237" t="str">
            <v>Rajiv Kumar</v>
          </cell>
          <cell r="G237">
            <v>43471</v>
          </cell>
          <cell r="H237">
            <v>43499</v>
          </cell>
          <cell r="I237" t="str">
            <v>YES</v>
          </cell>
          <cell r="J237" t="str">
            <v>YES</v>
          </cell>
          <cell r="K237" t="str">
            <v>YES</v>
          </cell>
          <cell r="L237">
            <v>3</v>
          </cell>
          <cell r="M237">
            <v>70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 t="e">
            <v>#NAME?</v>
          </cell>
          <cell r="S237" t="e">
            <v>#NAME?</v>
          </cell>
          <cell r="T237">
            <v>0</v>
          </cell>
          <cell r="U237">
            <v>0</v>
          </cell>
          <cell r="V237" t="e">
            <v>#NAME?</v>
          </cell>
          <cell r="W237" t="e">
            <v>#NAME?</v>
          </cell>
          <cell r="X237" t="e">
            <v>#NAME?</v>
          </cell>
          <cell r="Y237" t="e">
            <v>#NAME?</v>
          </cell>
          <cell r="Z237" t="e">
            <v>#NAME?</v>
          </cell>
          <cell r="AA237" t="e">
            <v>#NAME?</v>
          </cell>
          <cell r="AB237" t="e">
            <v>#NAME?</v>
          </cell>
          <cell r="AC237" t="e">
            <v>#NAME?</v>
          </cell>
          <cell r="AD237" t="e">
            <v>#NAME?</v>
          </cell>
          <cell r="AE237" t="e">
            <v>#NAME?</v>
          </cell>
          <cell r="AF237">
            <v>396.56</v>
          </cell>
          <cell r="AG237">
            <v>0</v>
          </cell>
          <cell r="AH237">
            <v>8.26</v>
          </cell>
          <cell r="AI237">
            <v>404.82</v>
          </cell>
          <cell r="AJ237" t="e">
            <v>#NAME?</v>
          </cell>
          <cell r="AK237" t="e">
            <v>#NAME?</v>
          </cell>
          <cell r="AL237" t="e">
            <v>#NAME?</v>
          </cell>
          <cell r="AM237" t="e">
            <v>#NAME?</v>
          </cell>
          <cell r="AN237" t="e">
            <v>#NAME?</v>
          </cell>
          <cell r="AO237" t="e">
            <v>#NAME?</v>
          </cell>
          <cell r="AP237" t="e">
            <v>#NAME?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</row>
        <row r="238">
          <cell r="A238" t="str">
            <v>132KV DC Dumraon-Buxar TL Line</v>
          </cell>
          <cell r="B238">
            <v>45</v>
          </cell>
          <cell r="C238" t="str">
            <v>28/2</v>
          </cell>
          <cell r="D238" t="str">
            <v>DP+0</v>
          </cell>
          <cell r="E238" t="str">
            <v>WET</v>
          </cell>
          <cell r="F238" t="str">
            <v>Meera Engineering</v>
          </cell>
          <cell r="G238">
            <v>43473</v>
          </cell>
          <cell r="H238">
            <v>43501</v>
          </cell>
          <cell r="I238">
            <v>43540</v>
          </cell>
          <cell r="J238" t="str">
            <v>YES</v>
          </cell>
          <cell r="K238" t="str">
            <v>YES</v>
          </cell>
          <cell r="L238">
            <v>6</v>
          </cell>
          <cell r="M238">
            <v>45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 t="e">
            <v>#NAME?</v>
          </cell>
          <cell r="S238" t="e">
            <v>#NAME?</v>
          </cell>
          <cell r="T238">
            <v>0</v>
          </cell>
          <cell r="U238">
            <v>0</v>
          </cell>
          <cell r="V238" t="e">
            <v>#NAME?</v>
          </cell>
          <cell r="W238" t="e">
            <v>#NAME?</v>
          </cell>
          <cell r="X238" t="e">
            <v>#NAME?</v>
          </cell>
          <cell r="Y238" t="e">
            <v>#NAME?</v>
          </cell>
          <cell r="Z238" t="e">
            <v>#NAME?</v>
          </cell>
          <cell r="AA238" t="e">
            <v>#NAME?</v>
          </cell>
          <cell r="AB238" t="e">
            <v>#NAME?</v>
          </cell>
          <cell r="AC238" t="e">
            <v>#NAME?</v>
          </cell>
          <cell r="AD238" t="e">
            <v>#NAME?</v>
          </cell>
          <cell r="AE238" t="e">
            <v>#NAME?</v>
          </cell>
          <cell r="AF238">
            <v>122.56</v>
          </cell>
          <cell r="AG238">
            <v>17.68</v>
          </cell>
          <cell r="AH238">
            <v>6.51</v>
          </cell>
          <cell r="AI238">
            <v>146.75</v>
          </cell>
          <cell r="AJ238" t="e">
            <v>#NAME?</v>
          </cell>
          <cell r="AK238" t="e">
            <v>#NAME?</v>
          </cell>
          <cell r="AL238" t="e">
            <v>#NAME?</v>
          </cell>
          <cell r="AM238" t="e">
            <v>#NAME?</v>
          </cell>
          <cell r="AN238" t="e">
            <v>#NAME?</v>
          </cell>
          <cell r="AO238" t="e">
            <v>#NAME?</v>
          </cell>
          <cell r="AP238" t="e">
            <v>#NAME?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</row>
        <row r="239">
          <cell r="A239" t="str">
            <v>132KV DC Gaya-Jehanabad TL Line</v>
          </cell>
          <cell r="B239">
            <v>69</v>
          </cell>
          <cell r="C239" t="str">
            <v>18/5</v>
          </cell>
          <cell r="D239" t="str">
            <v>DA+6</v>
          </cell>
          <cell r="E239" t="str">
            <v>PS</v>
          </cell>
          <cell r="F239" t="str">
            <v>Sumaiyya Enterprizes</v>
          </cell>
          <cell r="G239">
            <v>43470</v>
          </cell>
          <cell r="H239">
            <v>43498</v>
          </cell>
          <cell r="I239" t="str">
            <v>YES</v>
          </cell>
          <cell r="J239" t="str">
            <v>YES</v>
          </cell>
          <cell r="K239" t="str">
            <v>YES</v>
          </cell>
          <cell r="L239">
            <v>2</v>
          </cell>
          <cell r="M239">
            <v>69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 t="e">
            <v>#NAME?</v>
          </cell>
          <cell r="S239" t="e">
            <v>#NAME?</v>
          </cell>
          <cell r="T239">
            <v>0</v>
          </cell>
          <cell r="U239">
            <v>0</v>
          </cell>
          <cell r="V239" t="e">
            <v>#NAME?</v>
          </cell>
          <cell r="W239" t="e">
            <v>#NAME?</v>
          </cell>
          <cell r="X239" t="e">
            <v>#NAME?</v>
          </cell>
          <cell r="Y239" t="e">
            <v>#NAME?</v>
          </cell>
          <cell r="Z239" t="e">
            <v>#NAME?</v>
          </cell>
          <cell r="AA239" t="e">
            <v>#NAME?</v>
          </cell>
          <cell r="AB239" t="e">
            <v>#NAME?</v>
          </cell>
          <cell r="AC239" t="e">
            <v>#NAME?</v>
          </cell>
          <cell r="AD239" t="e">
            <v>#NAME?</v>
          </cell>
          <cell r="AE239" t="e">
            <v>#NAME?</v>
          </cell>
          <cell r="AF239">
            <v>171.56</v>
          </cell>
          <cell r="AG239">
            <v>36.64</v>
          </cell>
          <cell r="AH239">
            <v>7.56</v>
          </cell>
          <cell r="AI239">
            <v>215.76</v>
          </cell>
          <cell r="AJ239" t="e">
            <v>#NAME?</v>
          </cell>
          <cell r="AK239" t="e">
            <v>#NAME?</v>
          </cell>
          <cell r="AL239" t="e">
            <v>#NAME?</v>
          </cell>
          <cell r="AM239" t="e">
            <v>#NAME?</v>
          </cell>
          <cell r="AN239" t="e">
            <v>#NAME?</v>
          </cell>
          <cell r="AO239" t="e">
            <v>#NAME?</v>
          </cell>
          <cell r="AP239" t="e">
            <v>#NAME?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</row>
        <row r="240">
          <cell r="A240" t="str">
            <v>132KV DC Dumraon-Buxar TL Line</v>
          </cell>
          <cell r="B240">
            <v>44</v>
          </cell>
          <cell r="C240" t="str">
            <v>11/1</v>
          </cell>
          <cell r="D240" t="str">
            <v>DP+3</v>
          </cell>
          <cell r="E240" t="str">
            <v>WET</v>
          </cell>
          <cell r="F240" t="str">
            <v>Rajesh Electric Works</v>
          </cell>
          <cell r="G240">
            <v>43471</v>
          </cell>
          <cell r="H240">
            <v>43499</v>
          </cell>
          <cell r="I240" t="str">
            <v>yes</v>
          </cell>
          <cell r="J240" t="str">
            <v>YES</v>
          </cell>
          <cell r="K240" t="str">
            <v>YES</v>
          </cell>
          <cell r="L240">
            <v>3</v>
          </cell>
          <cell r="M240">
            <v>44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 t="e">
            <v>#NAME?</v>
          </cell>
          <cell r="S240" t="e">
            <v>#NAME?</v>
          </cell>
          <cell r="T240">
            <v>0</v>
          </cell>
          <cell r="U240">
            <v>0</v>
          </cell>
          <cell r="V240" t="e">
            <v>#NAME?</v>
          </cell>
          <cell r="W240" t="e">
            <v>#NAME?</v>
          </cell>
          <cell r="X240" t="e">
            <v>#NAME?</v>
          </cell>
          <cell r="Y240" t="e">
            <v>#NAME?</v>
          </cell>
          <cell r="Z240" t="e">
            <v>#NAME?</v>
          </cell>
          <cell r="AA240" t="e">
            <v>#NAME?</v>
          </cell>
          <cell r="AB240" t="e">
            <v>#NAME?</v>
          </cell>
          <cell r="AC240" t="e">
            <v>#NAME?</v>
          </cell>
          <cell r="AD240" t="e">
            <v>#NAME?</v>
          </cell>
          <cell r="AE240" t="e">
            <v>#NAME?</v>
          </cell>
          <cell r="AF240">
            <v>122.56</v>
          </cell>
          <cell r="AG240">
            <v>17.68</v>
          </cell>
          <cell r="AH240">
            <v>6.51</v>
          </cell>
          <cell r="AI240">
            <v>146.75</v>
          </cell>
          <cell r="AJ240" t="e">
            <v>#NAME?</v>
          </cell>
          <cell r="AK240" t="e">
            <v>#NAME?</v>
          </cell>
          <cell r="AL240" t="e">
            <v>#NAME?</v>
          </cell>
          <cell r="AM240" t="e">
            <v>#NAME?</v>
          </cell>
          <cell r="AN240" t="e">
            <v>#NAME?</v>
          </cell>
          <cell r="AO240" t="e">
            <v>#NAME?</v>
          </cell>
          <cell r="AP240" t="e">
            <v>#NAME?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</row>
        <row r="241">
          <cell r="A241" t="str">
            <v>132KV DC Dumraon-Buxar TL Line</v>
          </cell>
          <cell r="B241">
            <v>42</v>
          </cell>
          <cell r="C241" t="str">
            <v>6/2</v>
          </cell>
          <cell r="D241" t="str">
            <v>DP+6</v>
          </cell>
          <cell r="E241" t="str">
            <v>WET</v>
          </cell>
          <cell r="F241" t="str">
            <v>Roshan Kumar</v>
          </cell>
          <cell r="G241">
            <v>43470</v>
          </cell>
          <cell r="H241">
            <v>43498</v>
          </cell>
          <cell r="I241">
            <v>43552</v>
          </cell>
          <cell r="J241" t="str">
            <v>YES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 t="e">
            <v>#NAME?</v>
          </cell>
          <cell r="S241" t="e">
            <v>#NAME?</v>
          </cell>
          <cell r="T241">
            <v>0</v>
          </cell>
          <cell r="U241">
            <v>0</v>
          </cell>
          <cell r="V241" t="e">
            <v>#NAME?</v>
          </cell>
          <cell r="W241" t="e">
            <v>#NAME?</v>
          </cell>
          <cell r="X241" t="e">
            <v>#NAME?</v>
          </cell>
          <cell r="Y241" t="e">
            <v>#NAME?</v>
          </cell>
          <cell r="Z241" t="e">
            <v>#NAME?</v>
          </cell>
          <cell r="AA241" t="e">
            <v>#NAME?</v>
          </cell>
          <cell r="AB241" t="e">
            <v>#NAME?</v>
          </cell>
          <cell r="AC241" t="e">
            <v>#NAME?</v>
          </cell>
          <cell r="AD241" t="e">
            <v>#NAME?</v>
          </cell>
          <cell r="AE241" t="e">
            <v>#NAME?</v>
          </cell>
          <cell r="AF241">
            <v>122.56</v>
          </cell>
          <cell r="AG241">
            <v>17.68</v>
          </cell>
          <cell r="AH241">
            <v>6.51</v>
          </cell>
          <cell r="AI241">
            <v>146.75</v>
          </cell>
          <cell r="AJ241" t="e">
            <v>#NAME?</v>
          </cell>
          <cell r="AK241" t="e">
            <v>#NAME?</v>
          </cell>
          <cell r="AL241" t="e">
            <v>#NAME?</v>
          </cell>
          <cell r="AM241" t="e">
            <v>#NAME?</v>
          </cell>
          <cell r="AN241" t="e">
            <v>#NAME?</v>
          </cell>
          <cell r="AO241" t="e">
            <v>#NAME?</v>
          </cell>
          <cell r="AP241" t="e">
            <v>#NAME?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>
            <v>0</v>
          </cell>
          <cell r="G242">
            <v>0</v>
          </cell>
          <cell r="H242">
            <v>28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 t="e">
            <v>#NAME?</v>
          </cell>
          <cell r="S242" t="e">
            <v>#NAME?</v>
          </cell>
          <cell r="T242">
            <v>0</v>
          </cell>
          <cell r="U242">
            <v>0</v>
          </cell>
          <cell r="V242" t="e">
            <v>#NAME?</v>
          </cell>
          <cell r="W242" t="e">
            <v>#NAME?</v>
          </cell>
          <cell r="X242" t="e">
            <v>#NAME?</v>
          </cell>
          <cell r="Y242" t="e">
            <v>#NAME?</v>
          </cell>
          <cell r="Z242" t="e">
            <v>#NAME?</v>
          </cell>
          <cell r="AA242" t="e">
            <v>#NAME?</v>
          </cell>
          <cell r="AB242" t="e">
            <v>#NAME?</v>
          </cell>
          <cell r="AC242" t="e">
            <v>#NAME?</v>
          </cell>
          <cell r="AD242" t="e">
            <v>#NAME?</v>
          </cell>
          <cell r="AE242" t="e">
            <v>#NAME?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 t="e">
            <v>#NAME?</v>
          </cell>
          <cell r="AK242" t="e">
            <v>#NAME?</v>
          </cell>
          <cell r="AL242" t="e">
            <v>#NAME?</v>
          </cell>
          <cell r="AM242" t="e">
            <v>#NAME?</v>
          </cell>
          <cell r="AN242" t="e">
            <v>#NAME?</v>
          </cell>
          <cell r="AO242" t="e">
            <v>#NAME?</v>
          </cell>
          <cell r="AP242" t="e">
            <v>#NAME?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 t="str">
            <v>PS</v>
          </cell>
          <cell r="F243" t="str">
            <v>Mahesh Prasad Singh</v>
          </cell>
          <cell r="G243">
            <v>43469</v>
          </cell>
          <cell r="H243">
            <v>43497</v>
          </cell>
          <cell r="I243">
            <v>43517</v>
          </cell>
          <cell r="J243" t="str">
            <v>YES</v>
          </cell>
          <cell r="K243" t="str">
            <v>YES</v>
          </cell>
          <cell r="L243">
            <v>1</v>
          </cell>
          <cell r="M243">
            <v>17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 t="e">
            <v>#NAME?</v>
          </cell>
          <cell r="S243" t="e">
            <v>#NAME?</v>
          </cell>
          <cell r="T243">
            <v>0</v>
          </cell>
          <cell r="U243">
            <v>0</v>
          </cell>
          <cell r="V243" t="e">
            <v>#NAME?</v>
          </cell>
          <cell r="W243" t="e">
            <v>#NAME?</v>
          </cell>
          <cell r="X243" t="e">
            <v>#NAME?</v>
          </cell>
          <cell r="Y243" t="e">
            <v>#NAME?</v>
          </cell>
          <cell r="Z243" t="e">
            <v>#NAME?</v>
          </cell>
          <cell r="AA243" t="e">
            <v>#NAME?</v>
          </cell>
          <cell r="AB243" t="e">
            <v>#NAME?</v>
          </cell>
          <cell r="AC243" t="e">
            <v>#NAME?</v>
          </cell>
          <cell r="AD243" t="e">
            <v>#NAME?</v>
          </cell>
          <cell r="AE243" t="e">
            <v>#NAME?</v>
          </cell>
          <cell r="AF243">
            <v>171.56</v>
          </cell>
          <cell r="AG243">
            <v>36.64</v>
          </cell>
          <cell r="AH243">
            <v>7.56</v>
          </cell>
          <cell r="AI243">
            <v>215.76</v>
          </cell>
          <cell r="AJ243" t="e">
            <v>#NAME?</v>
          </cell>
          <cell r="AK243" t="e">
            <v>#NAME?</v>
          </cell>
          <cell r="AL243" t="e">
            <v>#NAME?</v>
          </cell>
          <cell r="AM243" t="e">
            <v>#NAME?</v>
          </cell>
          <cell r="AN243" t="e">
            <v>#NAME?</v>
          </cell>
          <cell r="AO243" t="e">
            <v>#NAME?</v>
          </cell>
          <cell r="AP243" t="e">
            <v>#NAME?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 t="str">
            <v>PS</v>
          </cell>
          <cell r="F244" t="str">
            <v>Sunil Kumar</v>
          </cell>
          <cell r="G244">
            <v>43469</v>
          </cell>
          <cell r="H244">
            <v>43497</v>
          </cell>
          <cell r="I244" t="str">
            <v>21/02</v>
          </cell>
          <cell r="J244" t="str">
            <v>YES</v>
          </cell>
          <cell r="K244" t="str">
            <v>YES</v>
          </cell>
          <cell r="L244">
            <v>2</v>
          </cell>
          <cell r="M244">
            <v>68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 t="e">
            <v>#NAME?</v>
          </cell>
          <cell r="S244" t="e">
            <v>#NAME?</v>
          </cell>
          <cell r="T244">
            <v>0</v>
          </cell>
          <cell r="U244">
            <v>0</v>
          </cell>
          <cell r="V244" t="e">
            <v>#NAME?</v>
          </cell>
          <cell r="W244" t="e">
            <v>#NAME?</v>
          </cell>
          <cell r="X244" t="e">
            <v>#NAME?</v>
          </cell>
          <cell r="Y244" t="e">
            <v>#NAME?</v>
          </cell>
          <cell r="Z244" t="e">
            <v>#NAME?</v>
          </cell>
          <cell r="AA244" t="e">
            <v>#NAME?</v>
          </cell>
          <cell r="AB244" t="e">
            <v>#NAME?</v>
          </cell>
          <cell r="AC244" t="e">
            <v>#NAME?</v>
          </cell>
          <cell r="AD244" t="e">
            <v>#NAME?</v>
          </cell>
          <cell r="AE244" t="e">
            <v>#NAME?</v>
          </cell>
          <cell r="AF244">
            <v>171.56</v>
          </cell>
          <cell r="AG244">
            <v>36.64</v>
          </cell>
          <cell r="AH244">
            <v>7.56</v>
          </cell>
          <cell r="AI244">
            <v>215.76</v>
          </cell>
          <cell r="AJ244" t="e">
            <v>#NAME?</v>
          </cell>
          <cell r="AK244" t="e">
            <v>#NAME?</v>
          </cell>
          <cell r="AL244" t="e">
            <v>#NAME?</v>
          </cell>
          <cell r="AM244" t="e">
            <v>#NAME?</v>
          </cell>
          <cell r="AN244" t="e">
            <v>#NAME?</v>
          </cell>
          <cell r="AO244" t="e">
            <v>#NAME?</v>
          </cell>
          <cell r="AP244" t="e">
            <v>#NAME?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</row>
        <row r="245">
          <cell r="A245" t="str">
            <v>132KV DC Dumraon-Buxar TL Line</v>
          </cell>
          <cell r="B245">
            <v>43</v>
          </cell>
          <cell r="C245" t="str">
            <v>6/4</v>
          </cell>
          <cell r="D245" t="str">
            <v>DP+3</v>
          </cell>
          <cell r="E245" t="str">
            <v>WET</v>
          </cell>
          <cell r="F245" t="str">
            <v>Bhagwati Construction</v>
          </cell>
          <cell r="G245">
            <v>43470</v>
          </cell>
          <cell r="H245">
            <v>43498</v>
          </cell>
          <cell r="I245" t="str">
            <v>yes</v>
          </cell>
          <cell r="J245" t="str">
            <v>YES</v>
          </cell>
          <cell r="K245" t="str">
            <v>YES</v>
          </cell>
          <cell r="L245">
            <v>0</v>
          </cell>
          <cell r="M245">
            <v>43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 t="e">
            <v>#NAME?</v>
          </cell>
          <cell r="S245" t="e">
            <v>#NAME?</v>
          </cell>
          <cell r="T245">
            <v>0</v>
          </cell>
          <cell r="U245">
            <v>0</v>
          </cell>
          <cell r="V245" t="e">
            <v>#NAME?</v>
          </cell>
          <cell r="W245" t="e">
            <v>#NAME?</v>
          </cell>
          <cell r="X245" t="e">
            <v>#NAME?</v>
          </cell>
          <cell r="Y245" t="e">
            <v>#NAME?</v>
          </cell>
          <cell r="Z245" t="e">
            <v>#NAME?</v>
          </cell>
          <cell r="AA245" t="e">
            <v>#NAME?</v>
          </cell>
          <cell r="AB245" t="e">
            <v>#NAME?</v>
          </cell>
          <cell r="AC245" t="e">
            <v>#NAME?</v>
          </cell>
          <cell r="AD245" t="e">
            <v>#NAME?</v>
          </cell>
          <cell r="AE245" t="e">
            <v>#NAME?</v>
          </cell>
          <cell r="AF245">
            <v>122.56</v>
          </cell>
          <cell r="AG245">
            <v>17.68</v>
          </cell>
          <cell r="AH245">
            <v>6.51</v>
          </cell>
          <cell r="AI245">
            <v>146.75</v>
          </cell>
          <cell r="AJ245" t="e">
            <v>#NAME?</v>
          </cell>
          <cell r="AK245" t="e">
            <v>#NAME?</v>
          </cell>
          <cell r="AL245" t="e">
            <v>#NAME?</v>
          </cell>
          <cell r="AM245" t="e">
            <v>#NAME?</v>
          </cell>
          <cell r="AN245" t="e">
            <v>#NAME?</v>
          </cell>
          <cell r="AO245" t="e">
            <v>#NAME?</v>
          </cell>
          <cell r="AP245" t="e">
            <v>#NAME?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</row>
        <row r="246">
          <cell r="A246" t="str">
            <v>132KV DC Gaya-Jehanabad TL Line</v>
          </cell>
          <cell r="B246">
            <v>67</v>
          </cell>
          <cell r="C246" t="str">
            <v>20/4</v>
          </cell>
          <cell r="D246" t="str">
            <v>DA+0</v>
          </cell>
          <cell r="E246" t="str">
            <v>WET</v>
          </cell>
          <cell r="F246" t="str">
            <v>M S Builder</v>
          </cell>
          <cell r="G246">
            <v>43468</v>
          </cell>
          <cell r="H246">
            <v>43496</v>
          </cell>
          <cell r="I246" t="str">
            <v>YES</v>
          </cell>
          <cell r="J246" t="str">
            <v>YES</v>
          </cell>
          <cell r="K246" t="str">
            <v>YES</v>
          </cell>
          <cell r="L246">
            <v>4</v>
          </cell>
          <cell r="M246">
            <v>67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 t="e">
            <v>#NAME?</v>
          </cell>
          <cell r="S246" t="e">
            <v>#NAME?</v>
          </cell>
          <cell r="T246">
            <v>0</v>
          </cell>
          <cell r="U246">
            <v>0</v>
          </cell>
          <cell r="V246" t="e">
            <v>#NAME?</v>
          </cell>
          <cell r="W246" t="e">
            <v>#NAME?</v>
          </cell>
          <cell r="X246" t="e">
            <v>#NAME?</v>
          </cell>
          <cell r="Y246" t="e">
            <v>#NAME?</v>
          </cell>
          <cell r="Z246" t="e">
            <v>#NAME?</v>
          </cell>
          <cell r="AA246" t="e">
            <v>#NAME?</v>
          </cell>
          <cell r="AB246" t="e">
            <v>#NAME?</v>
          </cell>
          <cell r="AC246" t="e">
            <v>#NAME?</v>
          </cell>
          <cell r="AD246" t="e">
            <v>#NAME?</v>
          </cell>
          <cell r="AE246" t="e">
            <v>#NAME?</v>
          </cell>
          <cell r="AF246">
            <v>171.56</v>
          </cell>
          <cell r="AG246">
            <v>36.64</v>
          </cell>
          <cell r="AH246">
            <v>7.56</v>
          </cell>
          <cell r="AI246">
            <v>215.76</v>
          </cell>
          <cell r="AJ246" t="e">
            <v>#NAME?</v>
          </cell>
          <cell r="AK246" t="e">
            <v>#NAME?</v>
          </cell>
          <cell r="AL246" t="e">
            <v>#NAME?</v>
          </cell>
          <cell r="AM246" t="e">
            <v>#NAME?</v>
          </cell>
          <cell r="AN246" t="e">
            <v>#NAME?</v>
          </cell>
          <cell r="AO246" t="e">
            <v>#NAME?</v>
          </cell>
          <cell r="AP246" t="e">
            <v>#NAME?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 t="str">
            <v>WET</v>
          </cell>
          <cell r="F247" t="str">
            <v>Lalan Mehta</v>
          </cell>
          <cell r="G247">
            <v>43468</v>
          </cell>
          <cell r="H247">
            <v>43496</v>
          </cell>
          <cell r="I247">
            <v>43517</v>
          </cell>
          <cell r="J247" t="str">
            <v>YES</v>
          </cell>
          <cell r="K247" t="str">
            <v>YES</v>
          </cell>
          <cell r="L247">
            <v>6</v>
          </cell>
          <cell r="M247">
            <v>68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 t="e">
            <v>#NAME?</v>
          </cell>
          <cell r="S247" t="e">
            <v>#NAME?</v>
          </cell>
          <cell r="T247">
            <v>0</v>
          </cell>
          <cell r="U247">
            <v>0</v>
          </cell>
          <cell r="V247" t="e">
            <v>#NAME?</v>
          </cell>
          <cell r="W247" t="e">
            <v>#NAME?</v>
          </cell>
          <cell r="X247" t="e">
            <v>#NAME?</v>
          </cell>
          <cell r="Y247" t="e">
            <v>#NAME?</v>
          </cell>
          <cell r="Z247" t="e">
            <v>#NAME?</v>
          </cell>
          <cell r="AA247" t="e">
            <v>#NAME?</v>
          </cell>
          <cell r="AB247" t="e">
            <v>#NAME?</v>
          </cell>
          <cell r="AC247" t="e">
            <v>#NAME?</v>
          </cell>
          <cell r="AD247" t="e">
            <v>#NAME?</v>
          </cell>
          <cell r="AE247" t="e">
            <v>#NAME?</v>
          </cell>
          <cell r="AF247">
            <v>396.56</v>
          </cell>
          <cell r="AG247">
            <v>0</v>
          </cell>
          <cell r="AH247">
            <v>8.26</v>
          </cell>
          <cell r="AI247">
            <v>404.82</v>
          </cell>
          <cell r="AJ247" t="e">
            <v>#NAME?</v>
          </cell>
          <cell r="AK247" t="e">
            <v>#NAME?</v>
          </cell>
          <cell r="AL247" t="e">
            <v>#NAME?</v>
          </cell>
          <cell r="AM247" t="e">
            <v>#NAME?</v>
          </cell>
          <cell r="AN247" t="e">
            <v>#NAME?</v>
          </cell>
          <cell r="AO247" t="e">
            <v>#NAME?</v>
          </cell>
          <cell r="AP247" t="e">
            <v>#NAME?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</row>
        <row r="248">
          <cell r="A248" t="str">
            <v>132KV DC Dumraon-Buxar TL Line</v>
          </cell>
          <cell r="B248">
            <v>41</v>
          </cell>
          <cell r="C248" t="str">
            <v>28/1</v>
          </cell>
          <cell r="D248" t="str">
            <v>DP+3</v>
          </cell>
          <cell r="E248" t="str">
            <v>WET</v>
          </cell>
          <cell r="F248" t="str">
            <v>Meera Engineering</v>
          </cell>
          <cell r="G248">
            <v>43469</v>
          </cell>
          <cell r="H248">
            <v>43497</v>
          </cell>
          <cell r="I248">
            <v>43540</v>
          </cell>
          <cell r="J248" t="str">
            <v>YES</v>
          </cell>
          <cell r="K248" t="str">
            <v>YES</v>
          </cell>
          <cell r="L248">
            <v>5</v>
          </cell>
          <cell r="M248">
            <v>41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 t="e">
            <v>#NAME?</v>
          </cell>
          <cell r="S248" t="e">
            <v>#NAME?</v>
          </cell>
          <cell r="T248">
            <v>0</v>
          </cell>
          <cell r="U248">
            <v>0</v>
          </cell>
          <cell r="V248" t="e">
            <v>#NAME?</v>
          </cell>
          <cell r="W248" t="e">
            <v>#NAME?</v>
          </cell>
          <cell r="X248" t="e">
            <v>#NAME?</v>
          </cell>
          <cell r="Y248" t="e">
            <v>#NAME?</v>
          </cell>
          <cell r="Z248" t="e">
            <v>#NAME?</v>
          </cell>
          <cell r="AA248" t="e">
            <v>#NAME?</v>
          </cell>
          <cell r="AB248" t="e">
            <v>#NAME?</v>
          </cell>
          <cell r="AC248" t="e">
            <v>#NAME?</v>
          </cell>
          <cell r="AD248" t="e">
            <v>#NAME?</v>
          </cell>
          <cell r="AE248" t="e">
            <v>#NAME?</v>
          </cell>
          <cell r="AF248">
            <v>122.56</v>
          </cell>
          <cell r="AG248">
            <v>17.68</v>
          </cell>
          <cell r="AH248">
            <v>6.51</v>
          </cell>
          <cell r="AI248">
            <v>146.75</v>
          </cell>
          <cell r="AJ248" t="e">
            <v>#NAME?</v>
          </cell>
          <cell r="AK248" t="e">
            <v>#NAME?</v>
          </cell>
          <cell r="AL248" t="e">
            <v>#NAME?</v>
          </cell>
          <cell r="AM248" t="e">
            <v>#NAME?</v>
          </cell>
          <cell r="AN248" t="e">
            <v>#NAME?</v>
          </cell>
          <cell r="AO248" t="e">
            <v>#NAME?</v>
          </cell>
          <cell r="AP248" t="e">
            <v>#NAME?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</row>
        <row r="249">
          <cell r="A249" t="str">
            <v>220KV DC Naubatpur-BhusaulaTL Line</v>
          </cell>
          <cell r="B249">
            <v>46</v>
          </cell>
          <cell r="C249" t="str">
            <v>7/1</v>
          </cell>
          <cell r="D249" t="str">
            <v>Gantry</v>
          </cell>
          <cell r="E249" t="str">
            <v>WET</v>
          </cell>
          <cell r="F249" t="str">
            <v>Veena Construction</v>
          </cell>
          <cell r="G249">
            <v>43619</v>
          </cell>
          <cell r="H249">
            <v>43647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 t="e">
            <v>#NAME?</v>
          </cell>
          <cell r="S249" t="e">
            <v>#NAME?</v>
          </cell>
          <cell r="T249">
            <v>0</v>
          </cell>
          <cell r="U249">
            <v>0</v>
          </cell>
          <cell r="V249" t="e">
            <v>#NAME?</v>
          </cell>
          <cell r="W249" t="e">
            <v>#NAME?</v>
          </cell>
          <cell r="X249" t="e">
            <v>#NAME?</v>
          </cell>
          <cell r="Y249" t="e">
            <v>#NAME?</v>
          </cell>
          <cell r="Z249" t="e">
            <v>#NAME?</v>
          </cell>
          <cell r="AA249" t="e">
            <v>#NAME?</v>
          </cell>
          <cell r="AB249" t="e">
            <v>#NAME?</v>
          </cell>
          <cell r="AC249" t="e">
            <v>#NAME?</v>
          </cell>
          <cell r="AD249" t="e">
            <v>#NAME?</v>
          </cell>
          <cell r="AE249" t="e">
            <v>#NAME?</v>
          </cell>
          <cell r="AF249">
            <v>527.76</v>
          </cell>
          <cell r="AG249">
            <v>165.26999999999998</v>
          </cell>
          <cell r="AH249">
            <v>21.450000000000003</v>
          </cell>
          <cell r="AI249">
            <v>714.48</v>
          </cell>
          <cell r="AJ249" t="e">
            <v>#NAME?</v>
          </cell>
          <cell r="AK249" t="e">
            <v>#NAME?</v>
          </cell>
          <cell r="AL249" t="e">
            <v>#NAME?</v>
          </cell>
          <cell r="AM249" t="e">
            <v>#NAME?</v>
          </cell>
          <cell r="AN249" t="e">
            <v>#NAME?</v>
          </cell>
          <cell r="AO249" t="e">
            <v>#NAME?</v>
          </cell>
          <cell r="AP249" t="e">
            <v>#NAME?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</row>
        <row r="250">
          <cell r="A250" t="str">
            <v>132KV DC Gaya-Jehanabad TL Line</v>
          </cell>
          <cell r="B250">
            <v>64</v>
          </cell>
          <cell r="C250" t="str">
            <v>12/0</v>
          </cell>
          <cell r="D250" t="str">
            <v>DD+0</v>
          </cell>
          <cell r="E250" t="str">
            <v>PS</v>
          </cell>
          <cell r="F250" t="str">
            <v>Rajiv Kumar</v>
          </cell>
          <cell r="G250">
            <v>43465</v>
          </cell>
          <cell r="H250">
            <v>43493</v>
          </cell>
          <cell r="I250" t="str">
            <v>21/02</v>
          </cell>
          <cell r="J250" t="str">
            <v>YES</v>
          </cell>
          <cell r="K250" t="str">
            <v>YES</v>
          </cell>
          <cell r="L250">
            <v>3</v>
          </cell>
          <cell r="M250">
            <v>64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 t="e">
            <v>#NAME?</v>
          </cell>
          <cell r="S250" t="e">
            <v>#NAME?</v>
          </cell>
          <cell r="T250">
            <v>0</v>
          </cell>
          <cell r="U250">
            <v>0</v>
          </cell>
          <cell r="V250" t="e">
            <v>#NAME?</v>
          </cell>
          <cell r="W250" t="e">
            <v>#NAME?</v>
          </cell>
          <cell r="X250" t="e">
            <v>#NAME?</v>
          </cell>
          <cell r="Y250" t="e">
            <v>#NAME?</v>
          </cell>
          <cell r="Z250" t="e">
            <v>#NAME?</v>
          </cell>
          <cell r="AA250" t="e">
            <v>#NAME?</v>
          </cell>
          <cell r="AB250" t="e">
            <v>#NAME?</v>
          </cell>
          <cell r="AC250" t="e">
            <v>#NAME?</v>
          </cell>
          <cell r="AD250" t="e">
            <v>#NAME?</v>
          </cell>
          <cell r="AE250" t="e">
            <v>#NAME?</v>
          </cell>
          <cell r="AF250">
            <v>396.56</v>
          </cell>
          <cell r="AG250">
            <v>0</v>
          </cell>
          <cell r="AH250">
            <v>8.26</v>
          </cell>
          <cell r="AI250">
            <v>404.82</v>
          </cell>
          <cell r="AJ250" t="e">
            <v>#NAME?</v>
          </cell>
          <cell r="AK250" t="e">
            <v>#NAME?</v>
          </cell>
          <cell r="AL250" t="e">
            <v>#NAME?</v>
          </cell>
          <cell r="AM250" t="e">
            <v>#NAME?</v>
          </cell>
          <cell r="AN250" t="e">
            <v>#NAME?</v>
          </cell>
          <cell r="AO250" t="e">
            <v>#NAME?</v>
          </cell>
          <cell r="AP250" t="e">
            <v>#NAME?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</row>
        <row r="251">
          <cell r="A251" t="str">
            <v>132KV DC Gaya-Jehanabad TL Line</v>
          </cell>
          <cell r="B251">
            <v>65</v>
          </cell>
          <cell r="C251" t="str">
            <v>18/3</v>
          </cell>
          <cell r="D251" t="str">
            <v>DA+0</v>
          </cell>
          <cell r="E251" t="str">
            <v>WET</v>
          </cell>
          <cell r="F251" t="str">
            <v>Sunil Kumar</v>
          </cell>
          <cell r="G251">
            <v>43465</v>
          </cell>
          <cell r="H251">
            <v>43493</v>
          </cell>
          <cell r="I251" t="str">
            <v>21/02</v>
          </cell>
          <cell r="J251" t="str">
            <v>YES</v>
          </cell>
          <cell r="K251" t="str">
            <v>YES</v>
          </cell>
          <cell r="L251">
            <v>2</v>
          </cell>
          <cell r="M251">
            <v>65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 t="e">
            <v>#NAME?</v>
          </cell>
          <cell r="S251" t="e">
            <v>#NAME?</v>
          </cell>
          <cell r="T251">
            <v>0</v>
          </cell>
          <cell r="U251">
            <v>0</v>
          </cell>
          <cell r="V251" t="e">
            <v>#NAME?</v>
          </cell>
          <cell r="W251" t="e">
            <v>#NAME?</v>
          </cell>
          <cell r="X251" t="e">
            <v>#NAME?</v>
          </cell>
          <cell r="Y251" t="e">
            <v>#NAME?</v>
          </cell>
          <cell r="Z251" t="e">
            <v>#NAME?</v>
          </cell>
          <cell r="AA251" t="e">
            <v>#NAME?</v>
          </cell>
          <cell r="AB251" t="e">
            <v>#NAME?</v>
          </cell>
          <cell r="AC251" t="e">
            <v>#NAME?</v>
          </cell>
          <cell r="AD251" t="e">
            <v>#NAME?</v>
          </cell>
          <cell r="AE251" t="e">
            <v>#NAME?</v>
          </cell>
          <cell r="AF251">
            <v>171.56</v>
          </cell>
          <cell r="AG251">
            <v>36.64</v>
          </cell>
          <cell r="AH251">
            <v>7.56</v>
          </cell>
          <cell r="AI251">
            <v>215.76</v>
          </cell>
          <cell r="AJ251" t="e">
            <v>#NAME?</v>
          </cell>
          <cell r="AK251" t="e">
            <v>#NAME?</v>
          </cell>
          <cell r="AL251" t="e">
            <v>#NAME?</v>
          </cell>
          <cell r="AM251" t="e">
            <v>#NAME?</v>
          </cell>
          <cell r="AN251" t="e">
            <v>#NAME?</v>
          </cell>
          <cell r="AO251" t="e">
            <v>#NAME?</v>
          </cell>
          <cell r="AP251" t="e">
            <v>#NAME?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</row>
        <row r="252">
          <cell r="A252" t="str">
            <v>132KV DC Gaya-Jehanabad TL Line</v>
          </cell>
          <cell r="B252">
            <v>66</v>
          </cell>
          <cell r="C252" t="str">
            <v>20/3</v>
          </cell>
          <cell r="D252" t="str">
            <v>DA+3</v>
          </cell>
          <cell r="E252" t="str">
            <v>WET</v>
          </cell>
          <cell r="F252" t="str">
            <v>M S Builder</v>
          </cell>
          <cell r="G252">
            <v>43465</v>
          </cell>
          <cell r="H252">
            <v>43493</v>
          </cell>
          <cell r="I252" t="str">
            <v>YES</v>
          </cell>
          <cell r="J252" t="str">
            <v>YES</v>
          </cell>
          <cell r="K252" t="str">
            <v>YES</v>
          </cell>
          <cell r="L252">
            <v>4</v>
          </cell>
          <cell r="M252">
            <v>66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 t="e">
            <v>#NAME?</v>
          </cell>
          <cell r="S252" t="e">
            <v>#NAME?</v>
          </cell>
          <cell r="T252">
            <v>0</v>
          </cell>
          <cell r="U252">
            <v>0</v>
          </cell>
          <cell r="V252" t="e">
            <v>#NAME?</v>
          </cell>
          <cell r="W252" t="e">
            <v>#NAME?</v>
          </cell>
          <cell r="X252" t="e">
            <v>#NAME?</v>
          </cell>
          <cell r="Y252" t="e">
            <v>#NAME?</v>
          </cell>
          <cell r="Z252" t="e">
            <v>#NAME?</v>
          </cell>
          <cell r="AA252" t="e">
            <v>#NAME?</v>
          </cell>
          <cell r="AB252" t="e">
            <v>#NAME?</v>
          </cell>
          <cell r="AC252" t="e">
            <v>#NAME?</v>
          </cell>
          <cell r="AD252" t="e">
            <v>#NAME?</v>
          </cell>
          <cell r="AE252" t="e">
            <v>#NAME?</v>
          </cell>
          <cell r="AF252">
            <v>171.56</v>
          </cell>
          <cell r="AG252">
            <v>36.64</v>
          </cell>
          <cell r="AH252">
            <v>7.56</v>
          </cell>
          <cell r="AI252">
            <v>215.76</v>
          </cell>
          <cell r="AJ252" t="e">
            <v>#NAME?</v>
          </cell>
          <cell r="AK252" t="e">
            <v>#NAME?</v>
          </cell>
          <cell r="AL252" t="e">
            <v>#NAME?</v>
          </cell>
          <cell r="AM252" t="e">
            <v>#NAME?</v>
          </cell>
          <cell r="AN252" t="e">
            <v>#NAME?</v>
          </cell>
          <cell r="AO252" t="e">
            <v>#NAME?</v>
          </cell>
          <cell r="AP252" t="e">
            <v>#NAME?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</row>
        <row r="253">
          <cell r="A253" t="str">
            <v>132KV DC Dumraon-Buxar TL Line</v>
          </cell>
          <cell r="B253">
            <v>40</v>
          </cell>
          <cell r="C253" t="str">
            <v>6/5</v>
          </cell>
          <cell r="D253" t="str">
            <v>DP+0</v>
          </cell>
          <cell r="E253" t="str">
            <v>WET</v>
          </cell>
          <cell r="F253" t="str">
            <v>Bhagwati Construction</v>
          </cell>
          <cell r="G253">
            <v>43467</v>
          </cell>
          <cell r="H253">
            <v>43495</v>
          </cell>
          <cell r="I253" t="str">
            <v>yes</v>
          </cell>
          <cell r="J253" t="str">
            <v>YES</v>
          </cell>
          <cell r="K253" t="str">
            <v>YES</v>
          </cell>
          <cell r="L253">
            <v>0</v>
          </cell>
          <cell r="M253">
            <v>40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 t="e">
            <v>#NAME?</v>
          </cell>
          <cell r="S253" t="e">
            <v>#NAME?</v>
          </cell>
          <cell r="T253">
            <v>0</v>
          </cell>
          <cell r="U253">
            <v>0</v>
          </cell>
          <cell r="V253" t="e">
            <v>#NAME?</v>
          </cell>
          <cell r="W253" t="e">
            <v>#NAME?</v>
          </cell>
          <cell r="X253" t="e">
            <v>#NAME?</v>
          </cell>
          <cell r="Y253" t="e">
            <v>#NAME?</v>
          </cell>
          <cell r="Z253" t="e">
            <v>#NAME?</v>
          </cell>
          <cell r="AA253" t="e">
            <v>#NAME?</v>
          </cell>
          <cell r="AB253" t="e">
            <v>#NAME?</v>
          </cell>
          <cell r="AC253" t="e">
            <v>#NAME?</v>
          </cell>
          <cell r="AD253" t="e">
            <v>#NAME?</v>
          </cell>
          <cell r="AE253" t="e">
            <v>#NAME?</v>
          </cell>
          <cell r="AF253">
            <v>122.56</v>
          </cell>
          <cell r="AG253">
            <v>17.68</v>
          </cell>
          <cell r="AH253">
            <v>6.51</v>
          </cell>
          <cell r="AI253">
            <v>146.75</v>
          </cell>
          <cell r="AJ253" t="e">
            <v>#NAME?</v>
          </cell>
          <cell r="AK253" t="e">
            <v>#NAME?</v>
          </cell>
          <cell r="AL253" t="e">
            <v>#NAME?</v>
          </cell>
          <cell r="AM253" t="e">
            <v>#NAME?</v>
          </cell>
          <cell r="AN253" t="e">
            <v>#NAME?</v>
          </cell>
          <cell r="AO253" t="e">
            <v>#NAME?</v>
          </cell>
          <cell r="AP253" t="e">
            <v>#NAME?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</row>
        <row r="254">
          <cell r="A254" t="str">
            <v>132KV DC Dumraon-Buxar TL Line</v>
          </cell>
          <cell r="B254">
            <v>37</v>
          </cell>
          <cell r="C254" t="str">
            <v>27/4</v>
          </cell>
          <cell r="D254" t="str">
            <v>DP+0</v>
          </cell>
          <cell r="E254" t="str">
            <v>WET</v>
          </cell>
          <cell r="F254" t="str">
            <v>Meera Engineering</v>
          </cell>
          <cell r="G254">
            <v>43465</v>
          </cell>
          <cell r="H254">
            <v>43493</v>
          </cell>
          <cell r="I254" t="str">
            <v>yes</v>
          </cell>
          <cell r="J254" t="str">
            <v>YES</v>
          </cell>
          <cell r="K254" t="str">
            <v>YES</v>
          </cell>
          <cell r="L254">
            <v>5</v>
          </cell>
          <cell r="M254">
            <v>38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 t="e">
            <v>#NAME?</v>
          </cell>
          <cell r="S254" t="e">
            <v>#NAME?</v>
          </cell>
          <cell r="T254">
            <v>0</v>
          </cell>
          <cell r="U254">
            <v>0</v>
          </cell>
          <cell r="V254" t="e">
            <v>#NAME?</v>
          </cell>
          <cell r="W254" t="e">
            <v>#NAME?</v>
          </cell>
          <cell r="X254" t="e">
            <v>#NAME?</v>
          </cell>
          <cell r="Y254" t="e">
            <v>#NAME?</v>
          </cell>
          <cell r="Z254" t="e">
            <v>#NAME?</v>
          </cell>
          <cell r="AA254" t="e">
            <v>#NAME?</v>
          </cell>
          <cell r="AB254" t="e">
            <v>#NAME?</v>
          </cell>
          <cell r="AC254" t="e">
            <v>#NAME?</v>
          </cell>
          <cell r="AD254" t="e">
            <v>#NAME?</v>
          </cell>
          <cell r="AE254" t="e">
            <v>#NAME?</v>
          </cell>
          <cell r="AF254">
            <v>122.56</v>
          </cell>
          <cell r="AG254">
            <v>17.68</v>
          </cell>
          <cell r="AH254">
            <v>6.51</v>
          </cell>
          <cell r="AI254">
            <v>146.75</v>
          </cell>
          <cell r="AJ254" t="e">
            <v>#NAME?</v>
          </cell>
          <cell r="AK254" t="e">
            <v>#NAME?</v>
          </cell>
          <cell r="AL254" t="e">
            <v>#NAME?</v>
          </cell>
          <cell r="AM254" t="e">
            <v>#NAME?</v>
          </cell>
          <cell r="AN254" t="e">
            <v>#NAME?</v>
          </cell>
          <cell r="AO254" t="e">
            <v>#NAME?</v>
          </cell>
          <cell r="AP254" t="e">
            <v>#NAME?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 t="str">
            <v>PS</v>
          </cell>
          <cell r="F255" t="str">
            <v>Lalan Mehta</v>
          </cell>
          <cell r="G255">
            <v>43465</v>
          </cell>
          <cell r="H255">
            <v>43493</v>
          </cell>
          <cell r="I255">
            <v>43517</v>
          </cell>
          <cell r="J255" t="str">
            <v>YES</v>
          </cell>
          <cell r="K255" t="str">
            <v>YES</v>
          </cell>
          <cell r="L255">
            <v>5</v>
          </cell>
          <cell r="M255">
            <v>39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 t="e">
            <v>#NAME?</v>
          </cell>
          <cell r="S255" t="e">
            <v>#NAME?</v>
          </cell>
          <cell r="T255">
            <v>0</v>
          </cell>
          <cell r="U255">
            <v>0</v>
          </cell>
          <cell r="V255" t="e">
            <v>#NAME?</v>
          </cell>
          <cell r="W255" t="e">
            <v>#NAME?</v>
          </cell>
          <cell r="X255" t="e">
            <v>#NAME?</v>
          </cell>
          <cell r="Y255" t="e">
            <v>#NAME?</v>
          </cell>
          <cell r="Z255" t="e">
            <v>#NAME?</v>
          </cell>
          <cell r="AA255" t="e">
            <v>#NAME?</v>
          </cell>
          <cell r="AB255" t="e">
            <v>#NAME?</v>
          </cell>
          <cell r="AC255" t="e">
            <v>#NAME?</v>
          </cell>
          <cell r="AD255" t="e">
            <v>#NAME?</v>
          </cell>
          <cell r="AE255" t="e">
            <v>#NAME?</v>
          </cell>
          <cell r="AF255">
            <v>396.56</v>
          </cell>
          <cell r="AG255">
            <v>0</v>
          </cell>
          <cell r="AH255">
            <v>8.26</v>
          </cell>
          <cell r="AI255">
            <v>404.82</v>
          </cell>
          <cell r="AJ255" t="e">
            <v>#NAME?</v>
          </cell>
          <cell r="AK255" t="e">
            <v>#NAME?</v>
          </cell>
          <cell r="AL255" t="e">
            <v>#NAME?</v>
          </cell>
          <cell r="AM255" t="e">
            <v>#NAME?</v>
          </cell>
          <cell r="AN255" t="e">
            <v>#NAME?</v>
          </cell>
          <cell r="AO255" t="e">
            <v>#NAME?</v>
          </cell>
          <cell r="AP255" t="e">
            <v>#NAME?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</row>
        <row r="256">
          <cell r="A256" t="str">
            <v>132KV DC Dumraon-Buxar TL Line</v>
          </cell>
          <cell r="B256">
            <v>38</v>
          </cell>
          <cell r="C256" t="str">
            <v>6/1</v>
          </cell>
          <cell r="D256" t="str">
            <v>DP+6</v>
          </cell>
          <cell r="E256" t="str">
            <v>WET</v>
          </cell>
          <cell r="F256" t="str">
            <v>Roshan Kumar</v>
          </cell>
          <cell r="G256">
            <v>43465</v>
          </cell>
          <cell r="H256">
            <v>43493</v>
          </cell>
          <cell r="I256">
            <v>43552</v>
          </cell>
          <cell r="J256" t="str">
            <v>YES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 t="e">
            <v>#NAME?</v>
          </cell>
          <cell r="S256" t="e">
            <v>#NAME?</v>
          </cell>
          <cell r="T256">
            <v>0</v>
          </cell>
          <cell r="U256">
            <v>0</v>
          </cell>
          <cell r="V256" t="e">
            <v>#NAME?</v>
          </cell>
          <cell r="W256" t="e">
            <v>#NAME?</v>
          </cell>
          <cell r="X256" t="e">
            <v>#NAME?</v>
          </cell>
          <cell r="Y256" t="e">
            <v>#NAME?</v>
          </cell>
          <cell r="Z256" t="e">
            <v>#NAME?</v>
          </cell>
          <cell r="AA256" t="e">
            <v>#NAME?</v>
          </cell>
          <cell r="AB256" t="e">
            <v>#NAME?</v>
          </cell>
          <cell r="AC256" t="e">
            <v>#NAME?</v>
          </cell>
          <cell r="AD256" t="e">
            <v>#NAME?</v>
          </cell>
          <cell r="AE256" t="e">
            <v>#NAME?</v>
          </cell>
          <cell r="AF256">
            <v>122.56</v>
          </cell>
          <cell r="AG256">
            <v>17.68</v>
          </cell>
          <cell r="AH256">
            <v>6.51</v>
          </cell>
          <cell r="AI256">
            <v>146.75</v>
          </cell>
          <cell r="AJ256" t="e">
            <v>#NAME?</v>
          </cell>
          <cell r="AK256" t="e">
            <v>#NAME?</v>
          </cell>
          <cell r="AL256" t="e">
            <v>#NAME?</v>
          </cell>
          <cell r="AM256" t="e">
            <v>#NAME?</v>
          </cell>
          <cell r="AN256" t="e">
            <v>#NAME?</v>
          </cell>
          <cell r="AO256" t="e">
            <v>#NAME?</v>
          </cell>
          <cell r="AP256" t="e">
            <v>#NAME?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>
            <v>0</v>
          </cell>
          <cell r="G257">
            <v>0</v>
          </cell>
          <cell r="H257">
            <v>28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 t="e">
            <v>#NAME?</v>
          </cell>
          <cell r="S257" t="e">
            <v>#NAME?</v>
          </cell>
          <cell r="T257">
            <v>0</v>
          </cell>
          <cell r="U257">
            <v>0</v>
          </cell>
          <cell r="V257" t="e">
            <v>#NAME?</v>
          </cell>
          <cell r="W257" t="e">
            <v>#NAME?</v>
          </cell>
          <cell r="X257" t="e">
            <v>#NAME?</v>
          </cell>
          <cell r="Y257" t="e">
            <v>#NAME?</v>
          </cell>
          <cell r="Z257" t="e">
            <v>#NAME?</v>
          </cell>
          <cell r="AA257" t="e">
            <v>#NAME?</v>
          </cell>
          <cell r="AB257" t="e">
            <v>#NAME?</v>
          </cell>
          <cell r="AC257" t="e">
            <v>#NAME?</v>
          </cell>
          <cell r="AD257" t="e">
            <v>#NAME?</v>
          </cell>
          <cell r="AE257" t="e">
            <v>#NAME?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 t="e">
            <v>#NAME?</v>
          </cell>
          <cell r="AK257" t="e">
            <v>#NAME?</v>
          </cell>
          <cell r="AL257" t="e">
            <v>#NAME?</v>
          </cell>
          <cell r="AM257" t="e">
            <v>#NAME?</v>
          </cell>
          <cell r="AN257" t="e">
            <v>#NAME?</v>
          </cell>
          <cell r="AO257" t="e">
            <v>#NAME?</v>
          </cell>
          <cell r="AP257" t="e">
            <v>#NAME?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>
            <v>0</v>
          </cell>
          <cell r="G258">
            <v>0</v>
          </cell>
          <cell r="H258">
            <v>28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 t="e">
            <v>#NAME?</v>
          </cell>
          <cell r="S258" t="e">
            <v>#NAME?</v>
          </cell>
          <cell r="T258">
            <v>0</v>
          </cell>
          <cell r="U258">
            <v>0</v>
          </cell>
          <cell r="V258" t="e">
            <v>#NAME?</v>
          </cell>
          <cell r="W258" t="e">
            <v>#NAME?</v>
          </cell>
          <cell r="X258" t="e">
            <v>#NAME?</v>
          </cell>
          <cell r="Y258" t="e">
            <v>#NAME?</v>
          </cell>
          <cell r="Z258" t="e">
            <v>#NAME?</v>
          </cell>
          <cell r="AA258" t="e">
            <v>#NAME?</v>
          </cell>
          <cell r="AB258" t="e">
            <v>#NAME?</v>
          </cell>
          <cell r="AC258" t="e">
            <v>#NAME?</v>
          </cell>
          <cell r="AD258" t="e">
            <v>#NAME?</v>
          </cell>
          <cell r="AE258" t="e">
            <v>#NAME?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 t="e">
            <v>#NAME?</v>
          </cell>
          <cell r="AK258" t="e">
            <v>#NAME?</v>
          </cell>
          <cell r="AL258" t="e">
            <v>#NAME?</v>
          </cell>
          <cell r="AM258" t="e">
            <v>#NAME?</v>
          </cell>
          <cell r="AN258" t="e">
            <v>#NAME?</v>
          </cell>
          <cell r="AO258" t="e">
            <v>#NAME?</v>
          </cell>
          <cell r="AP258" t="e">
            <v>#NAME?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>
            <v>0</v>
          </cell>
          <cell r="G259">
            <v>0</v>
          </cell>
          <cell r="H259">
            <v>28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 t="e">
            <v>#NAME?</v>
          </cell>
          <cell r="S259" t="e">
            <v>#NAME?</v>
          </cell>
          <cell r="T259">
            <v>0</v>
          </cell>
          <cell r="U259">
            <v>0</v>
          </cell>
          <cell r="V259" t="e">
            <v>#NAME?</v>
          </cell>
          <cell r="W259" t="e">
            <v>#NAME?</v>
          </cell>
          <cell r="X259" t="e">
            <v>#NAME?</v>
          </cell>
          <cell r="Y259" t="e">
            <v>#NAME?</v>
          </cell>
          <cell r="Z259" t="e">
            <v>#NAME?</v>
          </cell>
          <cell r="AA259" t="e">
            <v>#NAME?</v>
          </cell>
          <cell r="AB259" t="e">
            <v>#NAME?</v>
          </cell>
          <cell r="AC259" t="e">
            <v>#NAME?</v>
          </cell>
          <cell r="AD259" t="e">
            <v>#NAME?</v>
          </cell>
          <cell r="AE259" t="e">
            <v>#NAME?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 t="e">
            <v>#NAME?</v>
          </cell>
          <cell r="AK259" t="e">
            <v>#NAME?</v>
          </cell>
          <cell r="AL259" t="e">
            <v>#NAME?</v>
          </cell>
          <cell r="AM259" t="e">
            <v>#NAME?</v>
          </cell>
          <cell r="AN259" t="e">
            <v>#NAME?</v>
          </cell>
          <cell r="AO259" t="e">
            <v>#NAME?</v>
          </cell>
          <cell r="AP259" t="e">
            <v>#NAME?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>
            <v>0</v>
          </cell>
          <cell r="G260">
            <v>0</v>
          </cell>
          <cell r="H260">
            <v>28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 t="e">
            <v>#NAME?</v>
          </cell>
          <cell r="S260" t="e">
            <v>#NAME?</v>
          </cell>
          <cell r="T260">
            <v>0</v>
          </cell>
          <cell r="U260">
            <v>0</v>
          </cell>
          <cell r="V260" t="e">
            <v>#NAME?</v>
          </cell>
          <cell r="W260" t="e">
            <v>#NAME?</v>
          </cell>
          <cell r="X260" t="e">
            <v>#NAME?</v>
          </cell>
          <cell r="Y260" t="e">
            <v>#NAME?</v>
          </cell>
          <cell r="Z260" t="e">
            <v>#NAME?</v>
          </cell>
          <cell r="AA260" t="e">
            <v>#NAME?</v>
          </cell>
          <cell r="AB260" t="e">
            <v>#NAME?</v>
          </cell>
          <cell r="AC260" t="e">
            <v>#NAME?</v>
          </cell>
          <cell r="AD260" t="e">
            <v>#NAME?</v>
          </cell>
          <cell r="AE260" t="e">
            <v>#NAME?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 t="e">
            <v>#NAME?</v>
          </cell>
          <cell r="AK260" t="e">
            <v>#NAME?</v>
          </cell>
          <cell r="AL260" t="e">
            <v>#NAME?</v>
          </cell>
          <cell r="AM260" t="e">
            <v>#NAME?</v>
          </cell>
          <cell r="AN260" t="e">
            <v>#NAME?</v>
          </cell>
          <cell r="AO260" t="e">
            <v>#NAME?</v>
          </cell>
          <cell r="AP260" t="e">
            <v>#NAME?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>
            <v>0</v>
          </cell>
          <cell r="G261">
            <v>0</v>
          </cell>
          <cell r="H261">
            <v>28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 t="e">
            <v>#NAME?</v>
          </cell>
          <cell r="S261" t="e">
            <v>#NAME?</v>
          </cell>
          <cell r="T261">
            <v>0</v>
          </cell>
          <cell r="U261">
            <v>0</v>
          </cell>
          <cell r="V261" t="e">
            <v>#NAME?</v>
          </cell>
          <cell r="W261" t="e">
            <v>#NAME?</v>
          </cell>
          <cell r="X261" t="e">
            <v>#NAME?</v>
          </cell>
          <cell r="Y261" t="e">
            <v>#NAME?</v>
          </cell>
          <cell r="Z261" t="e">
            <v>#NAME?</v>
          </cell>
          <cell r="AA261" t="e">
            <v>#NAME?</v>
          </cell>
          <cell r="AB261" t="e">
            <v>#NAME?</v>
          </cell>
          <cell r="AC261" t="e">
            <v>#NAME?</v>
          </cell>
          <cell r="AD261" t="e">
            <v>#NAME?</v>
          </cell>
          <cell r="AE261" t="e">
            <v>#NAME?</v>
          </cell>
          <cell r="AF261">
            <v>527.76</v>
          </cell>
          <cell r="AG261">
            <v>165.26999999999998</v>
          </cell>
          <cell r="AH261">
            <v>21.450000000000003</v>
          </cell>
          <cell r="AI261">
            <v>714.48</v>
          </cell>
          <cell r="AJ261" t="e">
            <v>#NAME?</v>
          </cell>
          <cell r="AK261" t="e">
            <v>#NAME?</v>
          </cell>
          <cell r="AL261" t="e">
            <v>#NAME?</v>
          </cell>
          <cell r="AM261" t="e">
            <v>#NAME?</v>
          </cell>
          <cell r="AN261" t="e">
            <v>#NAME?</v>
          </cell>
          <cell r="AO261" t="e">
            <v>#NAME?</v>
          </cell>
          <cell r="AP261" t="e">
            <v>#NAME?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>
            <v>0</v>
          </cell>
          <cell r="G262">
            <v>0</v>
          </cell>
          <cell r="H262">
            <v>28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 t="e">
            <v>#NAME?</v>
          </cell>
          <cell r="S262" t="e">
            <v>#NAME?</v>
          </cell>
          <cell r="T262">
            <v>0</v>
          </cell>
          <cell r="U262">
            <v>0</v>
          </cell>
          <cell r="V262" t="e">
            <v>#NAME?</v>
          </cell>
          <cell r="W262" t="e">
            <v>#NAME?</v>
          </cell>
          <cell r="X262" t="e">
            <v>#NAME?</v>
          </cell>
          <cell r="Y262" t="e">
            <v>#NAME?</v>
          </cell>
          <cell r="Z262" t="e">
            <v>#NAME?</v>
          </cell>
          <cell r="AA262" t="e">
            <v>#NAME?</v>
          </cell>
          <cell r="AB262" t="e">
            <v>#NAME?</v>
          </cell>
          <cell r="AC262" t="e">
            <v>#NAME?</v>
          </cell>
          <cell r="AD262" t="e">
            <v>#NAME?</v>
          </cell>
          <cell r="AE262" t="e">
            <v>#NAME?</v>
          </cell>
          <cell r="AF262">
            <v>527.76</v>
          </cell>
          <cell r="AG262">
            <v>165.26999999999998</v>
          </cell>
          <cell r="AH262">
            <v>21.450000000000003</v>
          </cell>
          <cell r="AI262">
            <v>714.48</v>
          </cell>
          <cell r="AJ262" t="e">
            <v>#NAME?</v>
          </cell>
          <cell r="AK262" t="e">
            <v>#NAME?</v>
          </cell>
          <cell r="AL262" t="e">
            <v>#NAME?</v>
          </cell>
          <cell r="AM262" t="e">
            <v>#NAME?</v>
          </cell>
          <cell r="AN262" t="e">
            <v>#NAME?</v>
          </cell>
          <cell r="AO262" t="e">
            <v>#NAME?</v>
          </cell>
          <cell r="AP262" t="e">
            <v>#NAME?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>
            <v>0</v>
          </cell>
          <cell r="G263">
            <v>0</v>
          </cell>
          <cell r="H263">
            <v>28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 t="e">
            <v>#NAME?</v>
          </cell>
          <cell r="S263" t="e">
            <v>#NAME?</v>
          </cell>
          <cell r="T263">
            <v>0</v>
          </cell>
          <cell r="U263">
            <v>0</v>
          </cell>
          <cell r="V263" t="e">
            <v>#NAME?</v>
          </cell>
          <cell r="W263" t="e">
            <v>#NAME?</v>
          </cell>
          <cell r="X263" t="e">
            <v>#NAME?</v>
          </cell>
          <cell r="Y263" t="e">
            <v>#NAME?</v>
          </cell>
          <cell r="Z263" t="e">
            <v>#NAME?</v>
          </cell>
          <cell r="AA263" t="e">
            <v>#NAME?</v>
          </cell>
          <cell r="AB263" t="e">
            <v>#NAME?</v>
          </cell>
          <cell r="AC263" t="e">
            <v>#NAME?</v>
          </cell>
          <cell r="AD263" t="e">
            <v>#NAME?</v>
          </cell>
          <cell r="AE263" t="e">
            <v>#NAME?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 t="e">
            <v>#NAME?</v>
          </cell>
          <cell r="AK263" t="e">
            <v>#NAME?</v>
          </cell>
          <cell r="AL263" t="e">
            <v>#NAME?</v>
          </cell>
          <cell r="AM263" t="e">
            <v>#NAME?</v>
          </cell>
          <cell r="AN263" t="e">
            <v>#NAME?</v>
          </cell>
          <cell r="AO263" t="e">
            <v>#NAME?</v>
          </cell>
          <cell r="AP263" t="e">
            <v>#NAME?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>
            <v>0</v>
          </cell>
          <cell r="G264">
            <v>0</v>
          </cell>
          <cell r="H264">
            <v>28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 t="e">
            <v>#NAME?</v>
          </cell>
          <cell r="S264" t="e">
            <v>#NAME?</v>
          </cell>
          <cell r="T264">
            <v>0</v>
          </cell>
          <cell r="U264">
            <v>0</v>
          </cell>
          <cell r="V264" t="e">
            <v>#NAME?</v>
          </cell>
          <cell r="W264" t="e">
            <v>#NAME?</v>
          </cell>
          <cell r="X264" t="e">
            <v>#NAME?</v>
          </cell>
          <cell r="Y264" t="e">
            <v>#NAME?</v>
          </cell>
          <cell r="Z264" t="e">
            <v>#NAME?</v>
          </cell>
          <cell r="AA264" t="e">
            <v>#NAME?</v>
          </cell>
          <cell r="AB264" t="e">
            <v>#NAME?</v>
          </cell>
          <cell r="AC264" t="e">
            <v>#NAME?</v>
          </cell>
          <cell r="AD264" t="e">
            <v>#NAME?</v>
          </cell>
          <cell r="AE264" t="e">
            <v>#NAME?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 t="e">
            <v>#NAME?</v>
          </cell>
          <cell r="AK264" t="e">
            <v>#NAME?</v>
          </cell>
          <cell r="AL264" t="e">
            <v>#NAME?</v>
          </cell>
          <cell r="AM264" t="e">
            <v>#NAME?</v>
          </cell>
          <cell r="AN264" t="e">
            <v>#NAME?</v>
          </cell>
          <cell r="AO264" t="e">
            <v>#NAME?</v>
          </cell>
          <cell r="AP264" t="e">
            <v>#NAME?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>
            <v>0</v>
          </cell>
          <cell r="G265">
            <v>0</v>
          </cell>
          <cell r="H265">
            <v>28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 t="e">
            <v>#NAME?</v>
          </cell>
          <cell r="S265" t="e">
            <v>#NAME?</v>
          </cell>
          <cell r="T265">
            <v>0</v>
          </cell>
          <cell r="U265">
            <v>0</v>
          </cell>
          <cell r="V265" t="e">
            <v>#NAME?</v>
          </cell>
          <cell r="W265" t="e">
            <v>#NAME?</v>
          </cell>
          <cell r="X265" t="e">
            <v>#NAME?</v>
          </cell>
          <cell r="Y265" t="e">
            <v>#NAME?</v>
          </cell>
          <cell r="Z265" t="e">
            <v>#NAME?</v>
          </cell>
          <cell r="AA265" t="e">
            <v>#NAME?</v>
          </cell>
          <cell r="AB265" t="e">
            <v>#NAME?</v>
          </cell>
          <cell r="AC265" t="e">
            <v>#NAME?</v>
          </cell>
          <cell r="AD265" t="e">
            <v>#NAME?</v>
          </cell>
          <cell r="AE265" t="e">
            <v>#NAME?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 t="e">
            <v>#NAME?</v>
          </cell>
          <cell r="AK265" t="e">
            <v>#NAME?</v>
          </cell>
          <cell r="AL265" t="e">
            <v>#NAME?</v>
          </cell>
          <cell r="AM265" t="e">
            <v>#NAME?</v>
          </cell>
          <cell r="AN265" t="e">
            <v>#NAME?</v>
          </cell>
          <cell r="AO265" t="e">
            <v>#NAME?</v>
          </cell>
          <cell r="AP265" t="e">
            <v>#NAME?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>
            <v>0</v>
          </cell>
          <cell r="G266">
            <v>0</v>
          </cell>
          <cell r="H266">
            <v>28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 t="e">
            <v>#NAME?</v>
          </cell>
          <cell r="S266" t="e">
            <v>#NAME?</v>
          </cell>
          <cell r="T266">
            <v>0</v>
          </cell>
          <cell r="U266">
            <v>0</v>
          </cell>
          <cell r="V266" t="e">
            <v>#NAME?</v>
          </cell>
          <cell r="W266" t="e">
            <v>#NAME?</v>
          </cell>
          <cell r="X266" t="e">
            <v>#NAME?</v>
          </cell>
          <cell r="Y266" t="e">
            <v>#NAME?</v>
          </cell>
          <cell r="Z266" t="e">
            <v>#NAME?</v>
          </cell>
          <cell r="AA266" t="e">
            <v>#NAME?</v>
          </cell>
          <cell r="AB266" t="e">
            <v>#NAME?</v>
          </cell>
          <cell r="AC266" t="e">
            <v>#NAME?</v>
          </cell>
          <cell r="AD266" t="e">
            <v>#NAME?</v>
          </cell>
          <cell r="AE266" t="e">
            <v>#NAME?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 t="e">
            <v>#NAME?</v>
          </cell>
          <cell r="AK266" t="e">
            <v>#NAME?</v>
          </cell>
          <cell r="AL266" t="e">
            <v>#NAME?</v>
          </cell>
          <cell r="AM266" t="e">
            <v>#NAME?</v>
          </cell>
          <cell r="AN266" t="e">
            <v>#NAME?</v>
          </cell>
          <cell r="AO266" t="e">
            <v>#NAME?</v>
          </cell>
          <cell r="AP266" t="e">
            <v>#NAME?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>
            <v>0</v>
          </cell>
          <cell r="G267">
            <v>0</v>
          </cell>
          <cell r="H267">
            <v>28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 t="e">
            <v>#NAME?</v>
          </cell>
          <cell r="S267" t="e">
            <v>#NAME?</v>
          </cell>
          <cell r="T267">
            <v>0</v>
          </cell>
          <cell r="U267">
            <v>0</v>
          </cell>
          <cell r="V267" t="e">
            <v>#NAME?</v>
          </cell>
          <cell r="W267" t="e">
            <v>#NAME?</v>
          </cell>
          <cell r="X267" t="e">
            <v>#NAME?</v>
          </cell>
          <cell r="Y267" t="e">
            <v>#NAME?</v>
          </cell>
          <cell r="Z267" t="e">
            <v>#NAME?</v>
          </cell>
          <cell r="AA267" t="e">
            <v>#NAME?</v>
          </cell>
          <cell r="AB267" t="e">
            <v>#NAME?</v>
          </cell>
          <cell r="AC267" t="e">
            <v>#NAME?</v>
          </cell>
          <cell r="AD267" t="e">
            <v>#NAME?</v>
          </cell>
          <cell r="AE267" t="e">
            <v>#NAME?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 t="e">
            <v>#NAME?</v>
          </cell>
          <cell r="AK267" t="e">
            <v>#NAME?</v>
          </cell>
          <cell r="AL267" t="e">
            <v>#NAME?</v>
          </cell>
          <cell r="AM267" t="e">
            <v>#NAME?</v>
          </cell>
          <cell r="AN267" t="e">
            <v>#NAME?</v>
          </cell>
          <cell r="AO267" t="e">
            <v>#NAME?</v>
          </cell>
          <cell r="AP267" t="e">
            <v>#NAME?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>
            <v>0</v>
          </cell>
          <cell r="G268">
            <v>0</v>
          </cell>
          <cell r="H268">
            <v>28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 t="e">
            <v>#NAME?</v>
          </cell>
          <cell r="S268" t="e">
            <v>#NAME?</v>
          </cell>
          <cell r="T268">
            <v>0</v>
          </cell>
          <cell r="U268">
            <v>0</v>
          </cell>
          <cell r="V268" t="e">
            <v>#NAME?</v>
          </cell>
          <cell r="W268" t="e">
            <v>#NAME?</v>
          </cell>
          <cell r="X268" t="e">
            <v>#NAME?</v>
          </cell>
          <cell r="Y268" t="e">
            <v>#NAME?</v>
          </cell>
          <cell r="Z268" t="e">
            <v>#NAME?</v>
          </cell>
          <cell r="AA268" t="e">
            <v>#NAME?</v>
          </cell>
          <cell r="AB268" t="e">
            <v>#NAME?</v>
          </cell>
          <cell r="AC268" t="e">
            <v>#NAME?</v>
          </cell>
          <cell r="AD268" t="e">
            <v>#NAME?</v>
          </cell>
          <cell r="AE268" t="e">
            <v>#NAME?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 t="e">
            <v>#NAME?</v>
          </cell>
          <cell r="AK268" t="e">
            <v>#NAME?</v>
          </cell>
          <cell r="AL268" t="e">
            <v>#NAME?</v>
          </cell>
          <cell r="AM268" t="e">
            <v>#NAME?</v>
          </cell>
          <cell r="AN268" t="e">
            <v>#NAME?</v>
          </cell>
          <cell r="AO268" t="e">
            <v>#NAME?</v>
          </cell>
          <cell r="AP268" t="e">
            <v>#NAME?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>
            <v>0</v>
          </cell>
          <cell r="G269">
            <v>0</v>
          </cell>
          <cell r="H269">
            <v>28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 t="e">
            <v>#NAME?</v>
          </cell>
          <cell r="S269" t="e">
            <v>#NAME?</v>
          </cell>
          <cell r="T269">
            <v>0</v>
          </cell>
          <cell r="U269">
            <v>0</v>
          </cell>
          <cell r="V269" t="e">
            <v>#NAME?</v>
          </cell>
          <cell r="W269" t="e">
            <v>#NAME?</v>
          </cell>
          <cell r="X269" t="e">
            <v>#NAME?</v>
          </cell>
          <cell r="Y269" t="e">
            <v>#NAME?</v>
          </cell>
          <cell r="Z269" t="e">
            <v>#NAME?</v>
          </cell>
          <cell r="AA269" t="e">
            <v>#NAME?</v>
          </cell>
          <cell r="AB269" t="e">
            <v>#NAME?</v>
          </cell>
          <cell r="AC269" t="e">
            <v>#NAME?</v>
          </cell>
          <cell r="AD269" t="e">
            <v>#NAME?</v>
          </cell>
          <cell r="AE269" t="e">
            <v>#NAME?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 t="e">
            <v>#NAME?</v>
          </cell>
          <cell r="AK269" t="e">
            <v>#NAME?</v>
          </cell>
          <cell r="AL269" t="e">
            <v>#NAME?</v>
          </cell>
          <cell r="AM269" t="e">
            <v>#NAME?</v>
          </cell>
          <cell r="AN269" t="e">
            <v>#NAME?</v>
          </cell>
          <cell r="AO269" t="e">
            <v>#NAME?</v>
          </cell>
          <cell r="AP269" t="e">
            <v>#NAME?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>
            <v>0</v>
          </cell>
          <cell r="G270">
            <v>0</v>
          </cell>
          <cell r="H270">
            <v>28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 t="e">
            <v>#NAME?</v>
          </cell>
          <cell r="S270" t="e">
            <v>#NAME?</v>
          </cell>
          <cell r="T270">
            <v>0</v>
          </cell>
          <cell r="U270">
            <v>0</v>
          </cell>
          <cell r="V270" t="e">
            <v>#NAME?</v>
          </cell>
          <cell r="W270" t="e">
            <v>#NAME?</v>
          </cell>
          <cell r="X270" t="e">
            <v>#NAME?</v>
          </cell>
          <cell r="Y270" t="e">
            <v>#NAME?</v>
          </cell>
          <cell r="Z270" t="e">
            <v>#NAME?</v>
          </cell>
          <cell r="AA270" t="e">
            <v>#NAME?</v>
          </cell>
          <cell r="AB270" t="e">
            <v>#NAME?</v>
          </cell>
          <cell r="AC270" t="e">
            <v>#NAME?</v>
          </cell>
          <cell r="AD270" t="e">
            <v>#NAME?</v>
          </cell>
          <cell r="AE270" t="e">
            <v>#NAME?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 t="e">
            <v>#NAME?</v>
          </cell>
          <cell r="AK270" t="e">
            <v>#NAME?</v>
          </cell>
          <cell r="AL270" t="e">
            <v>#NAME?</v>
          </cell>
          <cell r="AM270" t="e">
            <v>#NAME?</v>
          </cell>
          <cell r="AN270" t="e">
            <v>#NAME?</v>
          </cell>
          <cell r="AO270" t="e">
            <v>#NAME?</v>
          </cell>
          <cell r="AP270" t="e">
            <v>#NAME?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>
            <v>0</v>
          </cell>
          <cell r="G271">
            <v>0</v>
          </cell>
          <cell r="H271">
            <v>28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 t="e">
            <v>#NAME?</v>
          </cell>
          <cell r="S271" t="e">
            <v>#NAME?</v>
          </cell>
          <cell r="T271">
            <v>0</v>
          </cell>
          <cell r="U271">
            <v>0</v>
          </cell>
          <cell r="V271" t="e">
            <v>#NAME?</v>
          </cell>
          <cell r="W271" t="e">
            <v>#NAME?</v>
          </cell>
          <cell r="X271" t="e">
            <v>#NAME?</v>
          </cell>
          <cell r="Y271" t="e">
            <v>#NAME?</v>
          </cell>
          <cell r="Z271" t="e">
            <v>#NAME?</v>
          </cell>
          <cell r="AA271" t="e">
            <v>#NAME?</v>
          </cell>
          <cell r="AB271" t="e">
            <v>#NAME?</v>
          </cell>
          <cell r="AC271" t="e">
            <v>#NAME?</v>
          </cell>
          <cell r="AD271" t="e">
            <v>#NAME?</v>
          </cell>
          <cell r="AE271" t="e">
            <v>#NAME?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 t="e">
            <v>#NAME?</v>
          </cell>
          <cell r="AK271" t="e">
            <v>#NAME?</v>
          </cell>
          <cell r="AL271" t="e">
            <v>#NAME?</v>
          </cell>
          <cell r="AM271" t="e">
            <v>#NAME?</v>
          </cell>
          <cell r="AN271" t="e">
            <v>#NAME?</v>
          </cell>
          <cell r="AO271" t="e">
            <v>#NAME?</v>
          </cell>
          <cell r="AP271" t="e">
            <v>#NAME?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>
            <v>0</v>
          </cell>
          <cell r="G272">
            <v>0</v>
          </cell>
          <cell r="H272">
            <v>28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 t="e">
            <v>#NAME?</v>
          </cell>
          <cell r="S272" t="e">
            <v>#NAME?</v>
          </cell>
          <cell r="T272">
            <v>0</v>
          </cell>
          <cell r="U272">
            <v>0</v>
          </cell>
          <cell r="V272" t="e">
            <v>#NAME?</v>
          </cell>
          <cell r="W272" t="e">
            <v>#NAME?</v>
          </cell>
          <cell r="X272" t="e">
            <v>#NAME?</v>
          </cell>
          <cell r="Y272" t="e">
            <v>#NAME?</v>
          </cell>
          <cell r="Z272" t="e">
            <v>#NAME?</v>
          </cell>
          <cell r="AA272" t="e">
            <v>#NAME?</v>
          </cell>
          <cell r="AB272" t="e">
            <v>#NAME?</v>
          </cell>
          <cell r="AC272" t="e">
            <v>#NAME?</v>
          </cell>
          <cell r="AD272" t="e">
            <v>#NAME?</v>
          </cell>
          <cell r="AE272" t="e">
            <v>#NAME?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 t="e">
            <v>#NAME?</v>
          </cell>
          <cell r="AK272" t="e">
            <v>#NAME?</v>
          </cell>
          <cell r="AL272" t="e">
            <v>#NAME?</v>
          </cell>
          <cell r="AM272" t="e">
            <v>#NAME?</v>
          </cell>
          <cell r="AN272" t="e">
            <v>#NAME?</v>
          </cell>
          <cell r="AO272" t="e">
            <v>#NAME?</v>
          </cell>
          <cell r="AP272" t="e">
            <v>#NAME?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>
            <v>0</v>
          </cell>
          <cell r="G273">
            <v>0</v>
          </cell>
          <cell r="H273">
            <v>28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 t="e">
            <v>#NAME?</v>
          </cell>
          <cell r="S273" t="e">
            <v>#NAME?</v>
          </cell>
          <cell r="T273">
            <v>0</v>
          </cell>
          <cell r="U273">
            <v>0</v>
          </cell>
          <cell r="V273" t="e">
            <v>#NAME?</v>
          </cell>
          <cell r="W273" t="e">
            <v>#NAME?</v>
          </cell>
          <cell r="X273" t="e">
            <v>#NAME?</v>
          </cell>
          <cell r="Y273" t="e">
            <v>#NAME?</v>
          </cell>
          <cell r="Z273" t="e">
            <v>#NAME?</v>
          </cell>
          <cell r="AA273" t="e">
            <v>#NAME?</v>
          </cell>
          <cell r="AB273" t="e">
            <v>#NAME?</v>
          </cell>
          <cell r="AC273" t="e">
            <v>#NAME?</v>
          </cell>
          <cell r="AD273" t="e">
            <v>#NAME?</v>
          </cell>
          <cell r="AE273" t="e">
            <v>#NAME?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 t="e">
            <v>#NAME?</v>
          </cell>
          <cell r="AK273" t="e">
            <v>#NAME?</v>
          </cell>
          <cell r="AL273" t="e">
            <v>#NAME?</v>
          </cell>
          <cell r="AM273" t="e">
            <v>#NAME?</v>
          </cell>
          <cell r="AN273" t="e">
            <v>#NAME?</v>
          </cell>
          <cell r="AO273" t="e">
            <v>#NAME?</v>
          </cell>
          <cell r="AP273" t="e">
            <v>#NAME?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>
            <v>0</v>
          </cell>
          <cell r="G274">
            <v>0</v>
          </cell>
          <cell r="H274">
            <v>28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 t="e">
            <v>#NAME?</v>
          </cell>
          <cell r="S274" t="e">
            <v>#NAME?</v>
          </cell>
          <cell r="T274">
            <v>0</v>
          </cell>
          <cell r="U274">
            <v>0</v>
          </cell>
          <cell r="V274" t="e">
            <v>#NAME?</v>
          </cell>
          <cell r="W274" t="e">
            <v>#NAME?</v>
          </cell>
          <cell r="X274" t="e">
            <v>#NAME?</v>
          </cell>
          <cell r="Y274" t="e">
            <v>#NAME?</v>
          </cell>
          <cell r="Z274" t="e">
            <v>#NAME?</v>
          </cell>
          <cell r="AA274" t="e">
            <v>#NAME?</v>
          </cell>
          <cell r="AB274" t="e">
            <v>#NAME?</v>
          </cell>
          <cell r="AC274" t="e">
            <v>#NAME?</v>
          </cell>
          <cell r="AD274" t="e">
            <v>#NAME?</v>
          </cell>
          <cell r="AE274" t="e">
            <v>#NAME?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 t="e">
            <v>#NAME?</v>
          </cell>
          <cell r="AK274" t="e">
            <v>#NAME?</v>
          </cell>
          <cell r="AL274" t="e">
            <v>#NAME?</v>
          </cell>
          <cell r="AM274" t="e">
            <v>#NAME?</v>
          </cell>
          <cell r="AN274" t="e">
            <v>#NAME?</v>
          </cell>
          <cell r="AO274" t="e">
            <v>#NAME?</v>
          </cell>
          <cell r="AP274" t="e">
            <v>#NAME?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>
            <v>0</v>
          </cell>
          <cell r="G275">
            <v>0</v>
          </cell>
          <cell r="H275">
            <v>28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 t="e">
            <v>#NAME?</v>
          </cell>
          <cell r="S275" t="e">
            <v>#NAME?</v>
          </cell>
          <cell r="T275">
            <v>0</v>
          </cell>
          <cell r="U275">
            <v>0</v>
          </cell>
          <cell r="V275" t="e">
            <v>#NAME?</v>
          </cell>
          <cell r="W275" t="e">
            <v>#NAME?</v>
          </cell>
          <cell r="X275" t="e">
            <v>#NAME?</v>
          </cell>
          <cell r="Y275" t="e">
            <v>#NAME?</v>
          </cell>
          <cell r="Z275" t="e">
            <v>#NAME?</v>
          </cell>
          <cell r="AA275" t="e">
            <v>#NAME?</v>
          </cell>
          <cell r="AB275" t="e">
            <v>#NAME?</v>
          </cell>
          <cell r="AC275" t="e">
            <v>#NAME?</v>
          </cell>
          <cell r="AD275" t="e">
            <v>#NAME?</v>
          </cell>
          <cell r="AE275" t="e">
            <v>#NAME?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 t="e">
            <v>#NAME?</v>
          </cell>
          <cell r="AK275" t="e">
            <v>#NAME?</v>
          </cell>
          <cell r="AL275" t="e">
            <v>#NAME?</v>
          </cell>
          <cell r="AM275" t="e">
            <v>#NAME?</v>
          </cell>
          <cell r="AN275" t="e">
            <v>#NAME?</v>
          </cell>
          <cell r="AO275" t="e">
            <v>#NAME?</v>
          </cell>
          <cell r="AP275" t="e">
            <v>#NAME?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>
            <v>0</v>
          </cell>
          <cell r="G276">
            <v>0</v>
          </cell>
          <cell r="H276">
            <v>28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 t="e">
            <v>#NAME?</v>
          </cell>
          <cell r="S276" t="e">
            <v>#NAME?</v>
          </cell>
          <cell r="T276">
            <v>0</v>
          </cell>
          <cell r="U276">
            <v>0</v>
          </cell>
          <cell r="V276" t="e">
            <v>#NAME?</v>
          </cell>
          <cell r="W276" t="e">
            <v>#NAME?</v>
          </cell>
          <cell r="X276" t="e">
            <v>#NAME?</v>
          </cell>
          <cell r="Y276" t="e">
            <v>#NAME?</v>
          </cell>
          <cell r="Z276" t="e">
            <v>#NAME?</v>
          </cell>
          <cell r="AA276" t="e">
            <v>#NAME?</v>
          </cell>
          <cell r="AB276" t="e">
            <v>#NAME?</v>
          </cell>
          <cell r="AC276" t="e">
            <v>#NAME?</v>
          </cell>
          <cell r="AD276" t="e">
            <v>#NAME?</v>
          </cell>
          <cell r="AE276" t="e">
            <v>#NAME?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 t="e">
            <v>#NAME?</v>
          </cell>
          <cell r="AK276" t="e">
            <v>#NAME?</v>
          </cell>
          <cell r="AL276" t="e">
            <v>#NAME?</v>
          </cell>
          <cell r="AM276" t="e">
            <v>#NAME?</v>
          </cell>
          <cell r="AN276" t="e">
            <v>#NAME?</v>
          </cell>
          <cell r="AO276" t="e">
            <v>#NAME?</v>
          </cell>
          <cell r="AP276" t="e">
            <v>#NAME?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>
            <v>0</v>
          </cell>
          <cell r="G277">
            <v>0</v>
          </cell>
          <cell r="H277">
            <v>28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 t="e">
            <v>#NAME?</v>
          </cell>
          <cell r="S277" t="e">
            <v>#NAME?</v>
          </cell>
          <cell r="T277">
            <v>0</v>
          </cell>
          <cell r="U277">
            <v>0</v>
          </cell>
          <cell r="V277" t="e">
            <v>#NAME?</v>
          </cell>
          <cell r="W277" t="e">
            <v>#NAME?</v>
          </cell>
          <cell r="X277" t="e">
            <v>#NAME?</v>
          </cell>
          <cell r="Y277" t="e">
            <v>#NAME?</v>
          </cell>
          <cell r="Z277" t="e">
            <v>#NAME?</v>
          </cell>
          <cell r="AA277" t="e">
            <v>#NAME?</v>
          </cell>
          <cell r="AB277" t="e">
            <v>#NAME?</v>
          </cell>
          <cell r="AC277" t="e">
            <v>#NAME?</v>
          </cell>
          <cell r="AD277" t="e">
            <v>#NAME?</v>
          </cell>
          <cell r="AE277" t="e">
            <v>#NAME?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 t="e">
            <v>#NAME?</v>
          </cell>
          <cell r="AK277" t="e">
            <v>#NAME?</v>
          </cell>
          <cell r="AL277" t="e">
            <v>#NAME?</v>
          </cell>
          <cell r="AM277" t="e">
            <v>#NAME?</v>
          </cell>
          <cell r="AN277" t="e">
            <v>#NAME?</v>
          </cell>
          <cell r="AO277" t="e">
            <v>#NAME?</v>
          </cell>
          <cell r="AP277" t="e">
            <v>#NAME?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>
            <v>0</v>
          </cell>
          <cell r="G278">
            <v>0</v>
          </cell>
          <cell r="H278">
            <v>28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 t="e">
            <v>#NAME?</v>
          </cell>
          <cell r="S278" t="e">
            <v>#NAME?</v>
          </cell>
          <cell r="T278">
            <v>0</v>
          </cell>
          <cell r="U278">
            <v>0</v>
          </cell>
          <cell r="V278" t="e">
            <v>#NAME?</v>
          </cell>
          <cell r="W278" t="e">
            <v>#NAME?</v>
          </cell>
          <cell r="X278" t="e">
            <v>#NAME?</v>
          </cell>
          <cell r="Y278" t="e">
            <v>#NAME?</v>
          </cell>
          <cell r="Z278" t="e">
            <v>#NAME?</v>
          </cell>
          <cell r="AA278" t="e">
            <v>#NAME?</v>
          </cell>
          <cell r="AB278" t="e">
            <v>#NAME?</v>
          </cell>
          <cell r="AC278" t="e">
            <v>#NAME?</v>
          </cell>
          <cell r="AD278" t="e">
            <v>#NAME?</v>
          </cell>
          <cell r="AE278" t="e">
            <v>#NAME?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 t="e">
            <v>#NAME?</v>
          </cell>
          <cell r="AK278" t="e">
            <v>#NAME?</v>
          </cell>
          <cell r="AL278" t="e">
            <v>#NAME?</v>
          </cell>
          <cell r="AM278" t="e">
            <v>#NAME?</v>
          </cell>
          <cell r="AN278" t="e">
            <v>#NAME?</v>
          </cell>
          <cell r="AO278" t="e">
            <v>#NAME?</v>
          </cell>
          <cell r="AP278" t="e">
            <v>#NAME?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>
            <v>0</v>
          </cell>
          <cell r="G279">
            <v>0</v>
          </cell>
          <cell r="H279">
            <v>28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 t="e">
            <v>#NAME?</v>
          </cell>
          <cell r="S279" t="e">
            <v>#NAME?</v>
          </cell>
          <cell r="T279">
            <v>0</v>
          </cell>
          <cell r="U279">
            <v>0</v>
          </cell>
          <cell r="V279" t="e">
            <v>#NAME?</v>
          </cell>
          <cell r="W279" t="e">
            <v>#NAME?</v>
          </cell>
          <cell r="X279" t="e">
            <v>#NAME?</v>
          </cell>
          <cell r="Y279" t="e">
            <v>#NAME?</v>
          </cell>
          <cell r="Z279" t="e">
            <v>#NAME?</v>
          </cell>
          <cell r="AA279" t="e">
            <v>#NAME?</v>
          </cell>
          <cell r="AB279" t="e">
            <v>#NAME?</v>
          </cell>
          <cell r="AC279" t="e">
            <v>#NAME?</v>
          </cell>
          <cell r="AD279" t="e">
            <v>#NAME?</v>
          </cell>
          <cell r="AE279" t="e">
            <v>#NAME?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 t="e">
            <v>#NAME?</v>
          </cell>
          <cell r="AK279" t="e">
            <v>#NAME?</v>
          </cell>
          <cell r="AL279" t="e">
            <v>#NAME?</v>
          </cell>
          <cell r="AM279" t="e">
            <v>#NAME?</v>
          </cell>
          <cell r="AN279" t="e">
            <v>#NAME?</v>
          </cell>
          <cell r="AO279" t="e">
            <v>#NAME?</v>
          </cell>
          <cell r="AP279" t="e">
            <v>#NAME?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>
            <v>0</v>
          </cell>
          <cell r="G280">
            <v>0</v>
          </cell>
          <cell r="H280">
            <v>28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 t="e">
            <v>#NAME?</v>
          </cell>
          <cell r="S280" t="e">
            <v>#NAME?</v>
          </cell>
          <cell r="T280">
            <v>0</v>
          </cell>
          <cell r="U280">
            <v>0</v>
          </cell>
          <cell r="V280" t="e">
            <v>#NAME?</v>
          </cell>
          <cell r="W280" t="e">
            <v>#NAME?</v>
          </cell>
          <cell r="X280" t="e">
            <v>#NAME?</v>
          </cell>
          <cell r="Y280" t="e">
            <v>#NAME?</v>
          </cell>
          <cell r="Z280" t="e">
            <v>#NAME?</v>
          </cell>
          <cell r="AA280" t="e">
            <v>#NAME?</v>
          </cell>
          <cell r="AB280" t="e">
            <v>#NAME?</v>
          </cell>
          <cell r="AC280" t="e">
            <v>#NAME?</v>
          </cell>
          <cell r="AD280" t="e">
            <v>#NAME?</v>
          </cell>
          <cell r="AE280" t="e">
            <v>#NAME?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 t="e">
            <v>#NAME?</v>
          </cell>
          <cell r="AK280" t="e">
            <v>#NAME?</v>
          </cell>
          <cell r="AL280" t="e">
            <v>#NAME?</v>
          </cell>
          <cell r="AM280" t="e">
            <v>#NAME?</v>
          </cell>
          <cell r="AN280" t="e">
            <v>#NAME?</v>
          </cell>
          <cell r="AO280" t="e">
            <v>#NAME?</v>
          </cell>
          <cell r="AP280" t="e">
            <v>#NAME?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</row>
        <row r="281">
          <cell r="A281" t="str">
            <v>220KV DC Naubatpur-BhusaulaTL Line</v>
          </cell>
          <cell r="B281">
            <v>47</v>
          </cell>
          <cell r="C281" t="str">
            <v>7/2</v>
          </cell>
          <cell r="D281" t="str">
            <v>Gantry</v>
          </cell>
          <cell r="E281" t="str">
            <v>WET</v>
          </cell>
          <cell r="F281" t="str">
            <v>Veena Construction</v>
          </cell>
          <cell r="G281">
            <v>43620</v>
          </cell>
          <cell r="H281">
            <v>43648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 t="e">
            <v>#NAME?</v>
          </cell>
          <cell r="S281" t="e">
            <v>#NAME?</v>
          </cell>
          <cell r="T281">
            <v>0</v>
          </cell>
          <cell r="U281">
            <v>0</v>
          </cell>
          <cell r="V281" t="e">
            <v>#NAME?</v>
          </cell>
          <cell r="W281" t="e">
            <v>#NAME?</v>
          </cell>
          <cell r="X281" t="e">
            <v>#NAME?</v>
          </cell>
          <cell r="Y281" t="e">
            <v>#NAME?</v>
          </cell>
          <cell r="Z281" t="e">
            <v>#NAME?</v>
          </cell>
          <cell r="AA281" t="e">
            <v>#NAME?</v>
          </cell>
          <cell r="AB281" t="e">
            <v>#NAME?</v>
          </cell>
          <cell r="AC281" t="e">
            <v>#NAME?</v>
          </cell>
          <cell r="AD281" t="e">
            <v>#NAME?</v>
          </cell>
          <cell r="AE281" t="e">
            <v>#NAME?</v>
          </cell>
          <cell r="AF281">
            <v>527.76</v>
          </cell>
          <cell r="AG281">
            <v>165.26999999999998</v>
          </cell>
          <cell r="AH281">
            <v>21.450000000000003</v>
          </cell>
          <cell r="AI281">
            <v>714.48</v>
          </cell>
          <cell r="AJ281" t="e">
            <v>#NAME?</v>
          </cell>
          <cell r="AK281" t="e">
            <v>#NAME?</v>
          </cell>
          <cell r="AL281" t="e">
            <v>#NAME?</v>
          </cell>
          <cell r="AM281" t="e">
            <v>#NAME?</v>
          </cell>
          <cell r="AN281" t="e">
            <v>#NAME?</v>
          </cell>
          <cell r="AO281" t="e">
            <v>#NAME?</v>
          </cell>
          <cell r="AP281" t="e">
            <v>#NAME?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 t="str">
            <v>PS</v>
          </cell>
          <cell r="F282" t="str">
            <v>Mahesh Prasad Singh</v>
          </cell>
          <cell r="G282">
            <v>43464</v>
          </cell>
          <cell r="H282">
            <v>43492</v>
          </cell>
          <cell r="I282">
            <v>43513</v>
          </cell>
          <cell r="J282" t="str">
            <v>YES</v>
          </cell>
          <cell r="K282" t="str">
            <v>YES</v>
          </cell>
          <cell r="L282">
            <v>1</v>
          </cell>
          <cell r="M282">
            <v>16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 t="e">
            <v>#NAME?</v>
          </cell>
          <cell r="S282" t="e">
            <v>#NAME?</v>
          </cell>
          <cell r="T282">
            <v>0</v>
          </cell>
          <cell r="U282">
            <v>0</v>
          </cell>
          <cell r="V282" t="e">
            <v>#NAME?</v>
          </cell>
          <cell r="W282" t="e">
            <v>#NAME?</v>
          </cell>
          <cell r="X282" t="e">
            <v>#NAME?</v>
          </cell>
          <cell r="Y282" t="e">
            <v>#NAME?</v>
          </cell>
          <cell r="Z282" t="e">
            <v>#NAME?</v>
          </cell>
          <cell r="AA282" t="e">
            <v>#NAME?</v>
          </cell>
          <cell r="AB282" t="e">
            <v>#NAME?</v>
          </cell>
          <cell r="AC282" t="e">
            <v>#NAME?</v>
          </cell>
          <cell r="AD282" t="e">
            <v>#NAME?</v>
          </cell>
          <cell r="AE282" t="e">
            <v>#NAME?</v>
          </cell>
          <cell r="AF282">
            <v>171.56</v>
          </cell>
          <cell r="AG282">
            <v>36.64</v>
          </cell>
          <cell r="AH282">
            <v>7.56</v>
          </cell>
          <cell r="AI282">
            <v>215.76</v>
          </cell>
          <cell r="AJ282" t="e">
            <v>#NAME?</v>
          </cell>
          <cell r="AK282" t="e">
            <v>#NAME?</v>
          </cell>
          <cell r="AL282" t="e">
            <v>#NAME?</v>
          </cell>
          <cell r="AM282" t="e">
            <v>#NAME?</v>
          </cell>
          <cell r="AN282" t="e">
            <v>#NAME?</v>
          </cell>
          <cell r="AO282" t="e">
            <v>#NAME?</v>
          </cell>
          <cell r="AP282" t="e">
            <v>#NAME?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</row>
        <row r="283">
          <cell r="A283" t="str">
            <v>132KV DC Gaya-Jehanabad TL Line</v>
          </cell>
          <cell r="B283">
            <v>62</v>
          </cell>
          <cell r="C283" t="str">
            <v>8/2</v>
          </cell>
          <cell r="D283" t="str">
            <v>DA+3</v>
          </cell>
          <cell r="E283" t="str">
            <v>WET</v>
          </cell>
          <cell r="F283" t="str">
            <v>Deepak Kumar</v>
          </cell>
          <cell r="G283">
            <v>43464</v>
          </cell>
          <cell r="H283">
            <v>43492</v>
          </cell>
          <cell r="I283" t="str">
            <v>YES</v>
          </cell>
          <cell r="J283" t="str">
            <v>YES</v>
          </cell>
          <cell r="K283" t="str">
            <v>YES</v>
          </cell>
          <cell r="L283">
            <v>3</v>
          </cell>
          <cell r="M283">
            <v>62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 t="e">
            <v>#NAME?</v>
          </cell>
          <cell r="S283" t="e">
            <v>#NAME?</v>
          </cell>
          <cell r="T283">
            <v>0</v>
          </cell>
          <cell r="U283">
            <v>0</v>
          </cell>
          <cell r="V283" t="e">
            <v>#NAME?</v>
          </cell>
          <cell r="W283" t="e">
            <v>#NAME?</v>
          </cell>
          <cell r="X283" t="e">
            <v>#NAME?</v>
          </cell>
          <cell r="Y283" t="e">
            <v>#NAME?</v>
          </cell>
          <cell r="Z283" t="e">
            <v>#NAME?</v>
          </cell>
          <cell r="AA283" t="e">
            <v>#NAME?</v>
          </cell>
          <cell r="AB283" t="e">
            <v>#NAME?</v>
          </cell>
          <cell r="AC283" t="e">
            <v>#NAME?</v>
          </cell>
          <cell r="AD283" t="e">
            <v>#NAME?</v>
          </cell>
          <cell r="AE283" t="e">
            <v>#NAME?</v>
          </cell>
          <cell r="AF283">
            <v>171.56</v>
          </cell>
          <cell r="AG283">
            <v>36.64</v>
          </cell>
          <cell r="AH283">
            <v>7.56</v>
          </cell>
          <cell r="AI283">
            <v>215.76</v>
          </cell>
          <cell r="AJ283" t="e">
            <v>#NAME?</v>
          </cell>
          <cell r="AK283" t="e">
            <v>#NAME?</v>
          </cell>
          <cell r="AL283" t="e">
            <v>#NAME?</v>
          </cell>
          <cell r="AM283" t="e">
            <v>#NAME?</v>
          </cell>
          <cell r="AN283" t="e">
            <v>#NAME?</v>
          </cell>
          <cell r="AO283" t="e">
            <v>#NAME?</v>
          </cell>
          <cell r="AP283" t="e">
            <v>#NAME?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</row>
        <row r="284">
          <cell r="A284" t="str">
            <v>132KV DC Gaya-Jehanabad TL Line</v>
          </cell>
          <cell r="B284">
            <v>63</v>
          </cell>
          <cell r="C284" t="str">
            <v>19/0</v>
          </cell>
          <cell r="D284" t="str">
            <v>DC+0</v>
          </cell>
          <cell r="E284" t="str">
            <v>WET</v>
          </cell>
          <cell r="F284" t="str">
            <v>Sumaiyya Enterprizes</v>
          </cell>
          <cell r="G284">
            <v>43464</v>
          </cell>
          <cell r="H284">
            <v>43492</v>
          </cell>
          <cell r="I284" t="str">
            <v>YES</v>
          </cell>
          <cell r="J284" t="str">
            <v>YES</v>
          </cell>
          <cell r="K284" t="str">
            <v>YES</v>
          </cell>
          <cell r="L284">
            <v>2</v>
          </cell>
          <cell r="M284">
            <v>63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 t="e">
            <v>#NAME?</v>
          </cell>
          <cell r="S284" t="e">
            <v>#NAME?</v>
          </cell>
          <cell r="T284">
            <v>0</v>
          </cell>
          <cell r="U284">
            <v>0</v>
          </cell>
          <cell r="V284" t="e">
            <v>#NAME?</v>
          </cell>
          <cell r="W284" t="e">
            <v>#NAME?</v>
          </cell>
          <cell r="X284" t="e">
            <v>#NAME?</v>
          </cell>
          <cell r="Y284" t="e">
            <v>#NAME?</v>
          </cell>
          <cell r="Z284" t="e">
            <v>#NAME?</v>
          </cell>
          <cell r="AA284" t="e">
            <v>#NAME?</v>
          </cell>
          <cell r="AB284" t="e">
            <v>#NAME?</v>
          </cell>
          <cell r="AC284" t="e">
            <v>#NAME?</v>
          </cell>
          <cell r="AD284" t="e">
            <v>#NAME?</v>
          </cell>
          <cell r="AE284" t="e">
            <v>#NAME?</v>
          </cell>
          <cell r="AF284">
            <v>259.52</v>
          </cell>
          <cell r="AG284">
            <v>54.08</v>
          </cell>
          <cell r="AH284">
            <v>8.26</v>
          </cell>
          <cell r="AI284">
            <v>321.85999999999996</v>
          </cell>
          <cell r="AJ284" t="e">
            <v>#NAME?</v>
          </cell>
          <cell r="AK284" t="e">
            <v>#NAME?</v>
          </cell>
          <cell r="AL284" t="e">
            <v>#NAME?</v>
          </cell>
          <cell r="AM284" t="e">
            <v>#NAME?</v>
          </cell>
          <cell r="AN284" t="e">
            <v>#NAME?</v>
          </cell>
          <cell r="AO284" t="e">
            <v>#NAME?</v>
          </cell>
          <cell r="AP284" t="e">
            <v>#NAME?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</row>
        <row r="285">
          <cell r="A285" t="str">
            <v>132KV DC Dumraon-Buxar TL Line</v>
          </cell>
          <cell r="B285">
            <v>39</v>
          </cell>
          <cell r="C285" t="str">
            <v>11/0</v>
          </cell>
          <cell r="D285" t="str">
            <v>DR+6</v>
          </cell>
          <cell r="E285" t="str">
            <v>WET</v>
          </cell>
          <cell r="F285" t="str">
            <v>Rajesh Electric Works</v>
          </cell>
          <cell r="G285">
            <v>43465</v>
          </cell>
          <cell r="H285">
            <v>43493</v>
          </cell>
          <cell r="I285" t="str">
            <v>yes</v>
          </cell>
          <cell r="J285" t="str">
            <v>YES</v>
          </cell>
          <cell r="K285" t="str">
            <v>YES</v>
          </cell>
          <cell r="L285">
            <v>3</v>
          </cell>
          <cell r="M285">
            <v>39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 t="e">
            <v>#NAME?</v>
          </cell>
          <cell r="S285" t="e">
            <v>#NAME?</v>
          </cell>
          <cell r="T285">
            <v>0</v>
          </cell>
          <cell r="U285">
            <v>0</v>
          </cell>
          <cell r="V285" t="e">
            <v>#NAME?</v>
          </cell>
          <cell r="W285" t="e">
            <v>#NAME?</v>
          </cell>
          <cell r="X285" t="e">
            <v>#NAME?</v>
          </cell>
          <cell r="Y285" t="e">
            <v>#NAME?</v>
          </cell>
          <cell r="Z285" t="e">
            <v>#NAME?</v>
          </cell>
          <cell r="AA285" t="e">
            <v>#NAME?</v>
          </cell>
          <cell r="AB285" t="e">
            <v>#NAME?</v>
          </cell>
          <cell r="AC285" t="e">
            <v>#NAME?</v>
          </cell>
          <cell r="AD285" t="e">
            <v>#NAME?</v>
          </cell>
          <cell r="AE285" t="e">
            <v>#NAME?</v>
          </cell>
          <cell r="AF285">
            <v>249.32</v>
          </cell>
          <cell r="AG285">
            <v>32.799999999999997</v>
          </cell>
          <cell r="AH285">
            <v>8</v>
          </cell>
          <cell r="AI285">
            <v>290.12</v>
          </cell>
          <cell r="AJ285" t="e">
            <v>#NAME?</v>
          </cell>
          <cell r="AK285" t="e">
            <v>#NAME?</v>
          </cell>
          <cell r="AL285" t="e">
            <v>#NAME?</v>
          </cell>
          <cell r="AM285" t="e">
            <v>#NAME?</v>
          </cell>
          <cell r="AN285" t="e">
            <v>#NAME?</v>
          </cell>
          <cell r="AO285" t="e">
            <v>#NAME?</v>
          </cell>
          <cell r="AP285" t="e">
            <v>#NAME?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 t="str">
            <v>WET</v>
          </cell>
          <cell r="F286" t="str">
            <v>Upendra Kumar</v>
          </cell>
          <cell r="G286">
            <v>43580</v>
          </cell>
          <cell r="H286">
            <v>43608</v>
          </cell>
          <cell r="I286">
            <v>0</v>
          </cell>
          <cell r="J286" t="str">
            <v>VENDOR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 t="e">
            <v>#NAME?</v>
          </cell>
          <cell r="S286" t="e">
            <v>#NAME?</v>
          </cell>
          <cell r="T286">
            <v>0</v>
          </cell>
          <cell r="U286">
            <v>0</v>
          </cell>
          <cell r="V286" t="e">
            <v>#NAME?</v>
          </cell>
          <cell r="W286" t="e">
            <v>#NAME?</v>
          </cell>
          <cell r="X286" t="e">
            <v>#NAME?</v>
          </cell>
          <cell r="Y286" t="e">
            <v>#NAME?</v>
          </cell>
          <cell r="Z286" t="e">
            <v>#NAME?</v>
          </cell>
          <cell r="AA286" t="e">
            <v>#NAME?</v>
          </cell>
          <cell r="AB286" t="e">
            <v>#NAME?</v>
          </cell>
          <cell r="AC286" t="e">
            <v>#NAME?</v>
          </cell>
          <cell r="AD286" t="e">
            <v>#NAME?</v>
          </cell>
          <cell r="AE286" t="e">
            <v>#NAME?</v>
          </cell>
          <cell r="AF286">
            <v>462.57</v>
          </cell>
          <cell r="AG286">
            <v>0</v>
          </cell>
          <cell r="AH286">
            <v>8.52</v>
          </cell>
          <cell r="AI286">
            <v>471.09</v>
          </cell>
          <cell r="AJ286" t="e">
            <v>#NAME?</v>
          </cell>
          <cell r="AK286" t="e">
            <v>#NAME?</v>
          </cell>
          <cell r="AL286" t="e">
            <v>#NAME?</v>
          </cell>
          <cell r="AM286" t="e">
            <v>#NAME?</v>
          </cell>
          <cell r="AN286" t="e">
            <v>#NAME?</v>
          </cell>
          <cell r="AO286" t="e">
            <v>#NAME?</v>
          </cell>
          <cell r="AP286" t="e">
            <v>#NAME?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 t="str">
            <v>WET</v>
          </cell>
          <cell r="F287" t="str">
            <v>Upendra Kumar</v>
          </cell>
          <cell r="G287">
            <v>43570</v>
          </cell>
          <cell r="H287">
            <v>43598</v>
          </cell>
          <cell r="I287" t="str">
            <v>Fdnnot close</v>
          </cell>
          <cell r="J287" t="str">
            <v>VENDOR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 t="e">
            <v>#NAME?</v>
          </cell>
          <cell r="S287" t="e">
            <v>#NAME?</v>
          </cell>
          <cell r="T287">
            <v>0</v>
          </cell>
          <cell r="U287">
            <v>0</v>
          </cell>
          <cell r="V287" t="e">
            <v>#NAME?</v>
          </cell>
          <cell r="W287" t="e">
            <v>#NAME?</v>
          </cell>
          <cell r="X287" t="e">
            <v>#NAME?</v>
          </cell>
          <cell r="Y287" t="e">
            <v>#NAME?</v>
          </cell>
          <cell r="Z287" t="e">
            <v>#NAME?</v>
          </cell>
          <cell r="AA287" t="e">
            <v>#NAME?</v>
          </cell>
          <cell r="AB287" t="e">
            <v>#NAME?</v>
          </cell>
          <cell r="AC287" t="e">
            <v>#NAME?</v>
          </cell>
          <cell r="AD287" t="e">
            <v>#NAME?</v>
          </cell>
          <cell r="AE287" t="e">
            <v>#NAME?</v>
          </cell>
          <cell r="AF287">
            <v>462.57</v>
          </cell>
          <cell r="AG287">
            <v>0</v>
          </cell>
          <cell r="AH287">
            <v>8.52</v>
          </cell>
          <cell r="AI287">
            <v>471.09</v>
          </cell>
          <cell r="AJ287" t="e">
            <v>#NAME?</v>
          </cell>
          <cell r="AK287" t="e">
            <v>#NAME?</v>
          </cell>
          <cell r="AL287" t="e">
            <v>#NAME?</v>
          </cell>
          <cell r="AM287" t="e">
            <v>#NAME?</v>
          </cell>
          <cell r="AN287" t="e">
            <v>#NAME?</v>
          </cell>
          <cell r="AO287" t="e">
            <v>#NAME?</v>
          </cell>
          <cell r="AP287" t="e">
            <v>#NAME?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</row>
        <row r="288">
          <cell r="A288" t="str">
            <v>132KV DC Gaya-Jehanabad TL Line</v>
          </cell>
          <cell r="B288">
            <v>61</v>
          </cell>
          <cell r="C288" t="str">
            <v>18/0</v>
          </cell>
          <cell r="D288" t="str">
            <v>DC+6</v>
          </cell>
          <cell r="E288" t="str">
            <v>WET</v>
          </cell>
          <cell r="F288" t="str">
            <v>Sunil Kumar</v>
          </cell>
          <cell r="G288">
            <v>43463</v>
          </cell>
          <cell r="H288">
            <v>43491</v>
          </cell>
          <cell r="I288" t="str">
            <v>21/02</v>
          </cell>
          <cell r="J288" t="str">
            <v>YES</v>
          </cell>
          <cell r="K288" t="str">
            <v>YES</v>
          </cell>
          <cell r="L288">
            <v>2</v>
          </cell>
          <cell r="M288">
            <v>61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 t="e">
            <v>#NAME?</v>
          </cell>
          <cell r="S288" t="e">
            <v>#NAME?</v>
          </cell>
          <cell r="T288">
            <v>0</v>
          </cell>
          <cell r="U288">
            <v>0</v>
          </cell>
          <cell r="V288" t="e">
            <v>#NAME?</v>
          </cell>
          <cell r="W288" t="e">
            <v>#NAME?</v>
          </cell>
          <cell r="X288" t="e">
            <v>#NAME?</v>
          </cell>
          <cell r="Y288" t="e">
            <v>#NAME?</v>
          </cell>
          <cell r="Z288" t="e">
            <v>#NAME?</v>
          </cell>
          <cell r="AA288" t="e">
            <v>#NAME?</v>
          </cell>
          <cell r="AB288" t="e">
            <v>#NAME?</v>
          </cell>
          <cell r="AC288" t="e">
            <v>#NAME?</v>
          </cell>
          <cell r="AD288" t="e">
            <v>#NAME?</v>
          </cell>
          <cell r="AE288" t="e">
            <v>#NAME?</v>
          </cell>
          <cell r="AF288">
            <v>259.52</v>
          </cell>
          <cell r="AG288">
            <v>54.08</v>
          </cell>
          <cell r="AH288">
            <v>8.26</v>
          </cell>
          <cell r="AI288">
            <v>321.85999999999996</v>
          </cell>
          <cell r="AJ288" t="e">
            <v>#NAME?</v>
          </cell>
          <cell r="AK288" t="e">
            <v>#NAME?</v>
          </cell>
          <cell r="AL288" t="e">
            <v>#NAME?</v>
          </cell>
          <cell r="AM288" t="e">
            <v>#NAME?</v>
          </cell>
          <cell r="AN288" t="e">
            <v>#NAME?</v>
          </cell>
          <cell r="AO288" t="e">
            <v>#NAME?</v>
          </cell>
          <cell r="AP288" t="e">
            <v>#NAME?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</row>
        <row r="289">
          <cell r="A289" t="str">
            <v>132KV DC Dumraon-Buxar TL Line</v>
          </cell>
          <cell r="B289">
            <v>36</v>
          </cell>
          <cell r="C289" t="str">
            <v>6/6</v>
          </cell>
          <cell r="D289" t="str">
            <v>DP+0</v>
          </cell>
          <cell r="E289" t="str">
            <v>WET</v>
          </cell>
          <cell r="F289" t="str">
            <v>Bhagwati Construction</v>
          </cell>
          <cell r="G289">
            <v>43464</v>
          </cell>
          <cell r="H289">
            <v>43492</v>
          </cell>
          <cell r="I289" t="str">
            <v>yes</v>
          </cell>
          <cell r="J289" t="str">
            <v>YES</v>
          </cell>
          <cell r="K289" t="str">
            <v>YES</v>
          </cell>
          <cell r="L289">
            <v>0</v>
          </cell>
          <cell r="M289">
            <v>36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 t="e">
            <v>#NAME?</v>
          </cell>
          <cell r="S289" t="e">
            <v>#NAME?</v>
          </cell>
          <cell r="T289">
            <v>0</v>
          </cell>
          <cell r="U289">
            <v>0</v>
          </cell>
          <cell r="V289" t="e">
            <v>#NAME?</v>
          </cell>
          <cell r="W289" t="e">
            <v>#NAME?</v>
          </cell>
          <cell r="X289" t="e">
            <v>#NAME?</v>
          </cell>
          <cell r="Y289" t="e">
            <v>#NAME?</v>
          </cell>
          <cell r="Z289" t="e">
            <v>#NAME?</v>
          </cell>
          <cell r="AA289" t="e">
            <v>#NAME?</v>
          </cell>
          <cell r="AB289" t="e">
            <v>#NAME?</v>
          </cell>
          <cell r="AC289" t="e">
            <v>#NAME?</v>
          </cell>
          <cell r="AD289" t="e">
            <v>#NAME?</v>
          </cell>
          <cell r="AE289" t="e">
            <v>#NAME?</v>
          </cell>
          <cell r="AF289">
            <v>122.56</v>
          </cell>
          <cell r="AG289">
            <v>17.68</v>
          </cell>
          <cell r="AH289">
            <v>6.51</v>
          </cell>
          <cell r="AI289">
            <v>146.75</v>
          </cell>
          <cell r="AJ289" t="e">
            <v>#NAME?</v>
          </cell>
          <cell r="AK289" t="e">
            <v>#NAME?</v>
          </cell>
          <cell r="AL289" t="e">
            <v>#NAME?</v>
          </cell>
          <cell r="AM289" t="e">
            <v>#NAME?</v>
          </cell>
          <cell r="AN289" t="e">
            <v>#NAME?</v>
          </cell>
          <cell r="AO289" t="e">
            <v>#NAME?</v>
          </cell>
          <cell r="AP289" t="e">
            <v>#NAME?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 t="str">
            <v>WET</v>
          </cell>
          <cell r="F290" t="str">
            <v>Upendra Kumar</v>
          </cell>
          <cell r="G290">
            <v>43585</v>
          </cell>
          <cell r="H290">
            <v>43613</v>
          </cell>
          <cell r="I290">
            <v>0</v>
          </cell>
          <cell r="J290" t="str">
            <v>yes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 t="e">
            <v>#NAME?</v>
          </cell>
          <cell r="S290" t="e">
            <v>#NAME?</v>
          </cell>
          <cell r="T290">
            <v>0</v>
          </cell>
          <cell r="U290">
            <v>0</v>
          </cell>
          <cell r="V290" t="e">
            <v>#NAME?</v>
          </cell>
          <cell r="W290" t="e">
            <v>#NAME?</v>
          </cell>
          <cell r="X290" t="e">
            <v>#NAME?</v>
          </cell>
          <cell r="Y290" t="e">
            <v>#NAME?</v>
          </cell>
          <cell r="Z290" t="e">
            <v>#NAME?</v>
          </cell>
          <cell r="AA290" t="e">
            <v>#NAME?</v>
          </cell>
          <cell r="AB290" t="e">
            <v>#NAME?</v>
          </cell>
          <cell r="AC290" t="e">
            <v>#NAME?</v>
          </cell>
          <cell r="AD290" t="e">
            <v>#NAME?</v>
          </cell>
          <cell r="AE290" t="e">
            <v>#NAME?</v>
          </cell>
          <cell r="AF290">
            <v>259.52</v>
          </cell>
          <cell r="AG290">
            <v>54.08</v>
          </cell>
          <cell r="AH290">
            <v>8.26</v>
          </cell>
          <cell r="AI290">
            <v>321.85999999999996</v>
          </cell>
          <cell r="AJ290" t="e">
            <v>#NAME?</v>
          </cell>
          <cell r="AK290" t="e">
            <v>#NAME?</v>
          </cell>
          <cell r="AL290" t="e">
            <v>#NAME?</v>
          </cell>
          <cell r="AM290" t="e">
            <v>#NAME?</v>
          </cell>
          <cell r="AN290" t="e">
            <v>#NAME?</v>
          </cell>
          <cell r="AO290" t="e">
            <v>#NAME?</v>
          </cell>
          <cell r="AP290" t="e">
            <v>#NAME?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</row>
        <row r="291">
          <cell r="A291" t="str">
            <v>220KV DC Naubatpur-BhusaulaTL Line</v>
          </cell>
          <cell r="B291">
            <v>43</v>
          </cell>
          <cell r="C291" t="str">
            <v>9/1</v>
          </cell>
          <cell r="D291" t="str">
            <v>Gantry</v>
          </cell>
          <cell r="E291" t="str">
            <v>WET</v>
          </cell>
          <cell r="F291" t="str">
            <v>Veena Construction</v>
          </cell>
          <cell r="G291">
            <v>43595</v>
          </cell>
          <cell r="H291">
            <v>43623</v>
          </cell>
          <cell r="I291">
            <v>0</v>
          </cell>
          <cell r="J291" t="str">
            <v>YES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 t="e">
            <v>#NAME?</v>
          </cell>
          <cell r="S291" t="e">
            <v>#NAME?</v>
          </cell>
          <cell r="T291">
            <v>0</v>
          </cell>
          <cell r="U291">
            <v>0</v>
          </cell>
          <cell r="V291" t="e">
            <v>#NAME?</v>
          </cell>
          <cell r="W291" t="e">
            <v>#NAME?</v>
          </cell>
          <cell r="X291" t="e">
            <v>#NAME?</v>
          </cell>
          <cell r="Y291" t="e">
            <v>#NAME?</v>
          </cell>
          <cell r="Z291" t="e">
            <v>#NAME?</v>
          </cell>
          <cell r="AA291" t="e">
            <v>#NAME?</v>
          </cell>
          <cell r="AB291" t="e">
            <v>#NAME?</v>
          </cell>
          <cell r="AC291" t="e">
            <v>#NAME?</v>
          </cell>
          <cell r="AD291" t="e">
            <v>#NAME?</v>
          </cell>
          <cell r="AE291" t="e">
            <v>#NAME?</v>
          </cell>
          <cell r="AF291">
            <v>527.76</v>
          </cell>
          <cell r="AG291">
            <v>165.26999999999998</v>
          </cell>
          <cell r="AH291">
            <v>21.450000000000003</v>
          </cell>
          <cell r="AI291">
            <v>714.48</v>
          </cell>
          <cell r="AJ291" t="e">
            <v>#NAME?</v>
          </cell>
          <cell r="AK291" t="e">
            <v>#NAME?</v>
          </cell>
          <cell r="AL291" t="e">
            <v>#NAME?</v>
          </cell>
          <cell r="AM291" t="e">
            <v>#NAME?</v>
          </cell>
          <cell r="AN291" t="e">
            <v>#NAME?</v>
          </cell>
          <cell r="AO291" t="e">
            <v>#NAME?</v>
          </cell>
          <cell r="AP291" t="e">
            <v>#NAME?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>
            <v>0</v>
          </cell>
          <cell r="G292">
            <v>0</v>
          </cell>
          <cell r="H292">
            <v>28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 t="e">
            <v>#NAME?</v>
          </cell>
          <cell r="S292" t="e">
            <v>#NAME?</v>
          </cell>
          <cell r="T292">
            <v>0</v>
          </cell>
          <cell r="U292">
            <v>0</v>
          </cell>
          <cell r="V292" t="e">
            <v>#NAME?</v>
          </cell>
          <cell r="W292" t="e">
            <v>#NAME?</v>
          </cell>
          <cell r="X292" t="e">
            <v>#NAME?</v>
          </cell>
          <cell r="Y292" t="e">
            <v>#NAME?</v>
          </cell>
          <cell r="Z292" t="e">
            <v>#NAME?</v>
          </cell>
          <cell r="AA292" t="e">
            <v>#NAME?</v>
          </cell>
          <cell r="AB292" t="e">
            <v>#NAME?</v>
          </cell>
          <cell r="AC292" t="e">
            <v>#NAME?</v>
          </cell>
          <cell r="AD292" t="e">
            <v>#NAME?</v>
          </cell>
          <cell r="AE292" t="e">
            <v>#NAME?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 t="e">
            <v>#NAME?</v>
          </cell>
          <cell r="AK292" t="e">
            <v>#NAME?</v>
          </cell>
          <cell r="AL292" t="e">
            <v>#NAME?</v>
          </cell>
          <cell r="AM292" t="e">
            <v>#NAME?</v>
          </cell>
          <cell r="AN292" t="e">
            <v>#NAME?</v>
          </cell>
          <cell r="AO292" t="e">
            <v>#NAME?</v>
          </cell>
          <cell r="AP292" t="e">
            <v>#NAME?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</row>
        <row r="293">
          <cell r="A293" t="str">
            <v>132KV DC Gaya-Jehanabad TL Line</v>
          </cell>
          <cell r="B293">
            <v>60</v>
          </cell>
          <cell r="C293" t="str">
            <v>20/2</v>
          </cell>
          <cell r="D293" t="str">
            <v>DA+0</v>
          </cell>
          <cell r="E293" t="str">
            <v>WET</v>
          </cell>
          <cell r="F293" t="str">
            <v>M S Builder</v>
          </cell>
          <cell r="G293">
            <v>43462</v>
          </cell>
          <cell r="H293">
            <v>43490</v>
          </cell>
          <cell r="I293" t="str">
            <v>YES</v>
          </cell>
          <cell r="J293" t="str">
            <v>YES</v>
          </cell>
          <cell r="K293" t="str">
            <v>YES</v>
          </cell>
          <cell r="L293">
            <v>4</v>
          </cell>
          <cell r="M293">
            <v>60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 t="e">
            <v>#NAME?</v>
          </cell>
          <cell r="S293" t="e">
            <v>#NAME?</v>
          </cell>
          <cell r="T293">
            <v>0</v>
          </cell>
          <cell r="U293">
            <v>0</v>
          </cell>
          <cell r="V293" t="e">
            <v>#NAME?</v>
          </cell>
          <cell r="W293" t="e">
            <v>#NAME?</v>
          </cell>
          <cell r="X293" t="e">
            <v>#NAME?</v>
          </cell>
          <cell r="Y293" t="e">
            <v>#NAME?</v>
          </cell>
          <cell r="Z293" t="e">
            <v>#NAME?</v>
          </cell>
          <cell r="AA293" t="e">
            <v>#NAME?</v>
          </cell>
          <cell r="AB293" t="e">
            <v>#NAME?</v>
          </cell>
          <cell r="AC293" t="e">
            <v>#NAME?</v>
          </cell>
          <cell r="AD293" t="e">
            <v>#NAME?</v>
          </cell>
          <cell r="AE293" t="e">
            <v>#NAME?</v>
          </cell>
          <cell r="AF293">
            <v>171.56</v>
          </cell>
          <cell r="AG293">
            <v>36.64</v>
          </cell>
          <cell r="AH293">
            <v>7.56</v>
          </cell>
          <cell r="AI293">
            <v>215.76</v>
          </cell>
          <cell r="AJ293" t="e">
            <v>#NAME?</v>
          </cell>
          <cell r="AK293" t="e">
            <v>#NAME?</v>
          </cell>
          <cell r="AL293" t="e">
            <v>#NAME?</v>
          </cell>
          <cell r="AM293" t="e">
            <v>#NAME?</v>
          </cell>
          <cell r="AN293" t="e">
            <v>#NAME?</v>
          </cell>
          <cell r="AO293" t="e">
            <v>#NAME?</v>
          </cell>
          <cell r="AP293" t="e">
            <v>#NAME?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</row>
        <row r="294">
          <cell r="A294" t="str">
            <v>Lilo of 220kv DC Ara-Pusauli at Dumraon TL Line-2</v>
          </cell>
          <cell r="B294">
            <v>5</v>
          </cell>
          <cell r="C294" t="str">
            <v>6/1</v>
          </cell>
          <cell r="D294" t="str">
            <v>DA+3</v>
          </cell>
          <cell r="E294" t="str">
            <v>WET</v>
          </cell>
          <cell r="F294" t="str">
            <v>Iftekhar</v>
          </cell>
          <cell r="G294">
            <v>43551</v>
          </cell>
          <cell r="H294">
            <v>43579</v>
          </cell>
          <cell r="I294">
            <v>0</v>
          </cell>
          <cell r="J294">
            <v>43560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 t="e">
            <v>#NAME?</v>
          </cell>
          <cell r="S294" t="e">
            <v>#NAME?</v>
          </cell>
          <cell r="T294">
            <v>0</v>
          </cell>
          <cell r="U294">
            <v>0</v>
          </cell>
          <cell r="V294" t="e">
            <v>#NAME?</v>
          </cell>
          <cell r="W294" t="e">
            <v>#NAME?</v>
          </cell>
          <cell r="X294" t="e">
            <v>#NAME?</v>
          </cell>
          <cell r="Y294" t="e">
            <v>#NAME?</v>
          </cell>
          <cell r="Z294" t="e">
            <v>#NAME?</v>
          </cell>
          <cell r="AA294" t="e">
            <v>#NAME?</v>
          </cell>
          <cell r="AB294" t="e">
            <v>#NAME?</v>
          </cell>
          <cell r="AC294" t="e">
            <v>#NAME?</v>
          </cell>
          <cell r="AD294" t="e">
            <v>#NAME?</v>
          </cell>
          <cell r="AE294" t="e">
            <v>#NAME?</v>
          </cell>
          <cell r="AF294">
            <v>171.56</v>
          </cell>
          <cell r="AG294">
            <v>36.64</v>
          </cell>
          <cell r="AH294">
            <v>7.56</v>
          </cell>
          <cell r="AI294">
            <v>215.76</v>
          </cell>
          <cell r="AJ294" t="e">
            <v>#NAME?</v>
          </cell>
          <cell r="AK294" t="e">
            <v>#NAME?</v>
          </cell>
          <cell r="AL294" t="e">
            <v>#NAME?</v>
          </cell>
          <cell r="AM294" t="e">
            <v>#NAME?</v>
          </cell>
          <cell r="AN294" t="e">
            <v>#NAME?</v>
          </cell>
          <cell r="AO294" t="e">
            <v>#NAME?</v>
          </cell>
          <cell r="AP294" t="e">
            <v>#NAME?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</row>
        <row r="295">
          <cell r="A295" t="str">
            <v>Lilo of 220kv DC Ara-Pusauli at Dumraon TL Line-2</v>
          </cell>
          <cell r="B295">
            <v>6</v>
          </cell>
          <cell r="C295" t="str">
            <v>6/4</v>
          </cell>
          <cell r="D295" t="str">
            <v>DA+0</v>
          </cell>
          <cell r="E295" t="str">
            <v>WET</v>
          </cell>
          <cell r="F295" t="str">
            <v>Upendra Singh</v>
          </cell>
          <cell r="G295">
            <v>43552</v>
          </cell>
          <cell r="H295">
            <v>43580</v>
          </cell>
          <cell r="I295">
            <v>0</v>
          </cell>
          <cell r="J295">
            <v>43560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 t="e">
            <v>#NAME?</v>
          </cell>
          <cell r="S295" t="e">
            <v>#NAME?</v>
          </cell>
          <cell r="T295">
            <v>0</v>
          </cell>
          <cell r="U295">
            <v>0</v>
          </cell>
          <cell r="V295" t="e">
            <v>#NAME?</v>
          </cell>
          <cell r="W295" t="e">
            <v>#NAME?</v>
          </cell>
          <cell r="X295" t="e">
            <v>#NAME?</v>
          </cell>
          <cell r="Y295" t="e">
            <v>#NAME?</v>
          </cell>
          <cell r="Z295" t="e">
            <v>#NAME?</v>
          </cell>
          <cell r="AA295" t="e">
            <v>#NAME?</v>
          </cell>
          <cell r="AB295" t="e">
            <v>#NAME?</v>
          </cell>
          <cell r="AC295" t="e">
            <v>#NAME?</v>
          </cell>
          <cell r="AD295" t="e">
            <v>#NAME?</v>
          </cell>
          <cell r="AE295" t="e">
            <v>#NAME?</v>
          </cell>
          <cell r="AF295">
            <v>171.56</v>
          </cell>
          <cell r="AG295">
            <v>36.64</v>
          </cell>
          <cell r="AH295">
            <v>7.56</v>
          </cell>
          <cell r="AI295">
            <v>215.76</v>
          </cell>
          <cell r="AJ295" t="e">
            <v>#NAME?</v>
          </cell>
          <cell r="AK295" t="e">
            <v>#NAME?</v>
          </cell>
          <cell r="AL295" t="e">
            <v>#NAME?</v>
          </cell>
          <cell r="AM295" t="e">
            <v>#NAME?</v>
          </cell>
          <cell r="AN295" t="e">
            <v>#NAME?</v>
          </cell>
          <cell r="AO295" t="e">
            <v>#NAME?</v>
          </cell>
          <cell r="AP295" t="e">
            <v>#NAME?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</row>
        <row r="296">
          <cell r="A296" t="str">
            <v>Lilo of 220kv DC Ara-Pusauli at Dumraon TL Line-2</v>
          </cell>
          <cell r="B296">
            <v>7</v>
          </cell>
          <cell r="C296" t="str">
            <v>3/2</v>
          </cell>
          <cell r="D296" t="str">
            <v>DA+0</v>
          </cell>
          <cell r="E296" t="str">
            <v>WET</v>
          </cell>
          <cell r="F296" t="str">
            <v>Ayush Enterprizes</v>
          </cell>
          <cell r="G296">
            <v>43553</v>
          </cell>
          <cell r="H296">
            <v>43581</v>
          </cell>
          <cell r="I296">
            <v>0</v>
          </cell>
          <cell r="J296">
            <v>43560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 t="e">
            <v>#NAME?</v>
          </cell>
          <cell r="S296" t="e">
            <v>#NAME?</v>
          </cell>
          <cell r="T296">
            <v>0</v>
          </cell>
          <cell r="U296">
            <v>0</v>
          </cell>
          <cell r="V296" t="e">
            <v>#NAME?</v>
          </cell>
          <cell r="W296" t="e">
            <v>#NAME?</v>
          </cell>
          <cell r="X296" t="e">
            <v>#NAME?</v>
          </cell>
          <cell r="Y296" t="e">
            <v>#NAME?</v>
          </cell>
          <cell r="Z296" t="e">
            <v>#NAME?</v>
          </cell>
          <cell r="AA296" t="e">
            <v>#NAME?</v>
          </cell>
          <cell r="AB296" t="e">
            <v>#NAME?</v>
          </cell>
          <cell r="AC296" t="e">
            <v>#NAME?</v>
          </cell>
          <cell r="AD296" t="e">
            <v>#NAME?</v>
          </cell>
          <cell r="AE296" t="e">
            <v>#NAME?</v>
          </cell>
          <cell r="AF296">
            <v>171.56</v>
          </cell>
          <cell r="AG296">
            <v>36.64</v>
          </cell>
          <cell r="AH296">
            <v>7.56</v>
          </cell>
          <cell r="AI296">
            <v>215.76</v>
          </cell>
          <cell r="AJ296" t="e">
            <v>#NAME?</v>
          </cell>
          <cell r="AK296" t="e">
            <v>#NAME?</v>
          </cell>
          <cell r="AL296" t="e">
            <v>#NAME?</v>
          </cell>
          <cell r="AM296" t="e">
            <v>#NAME?</v>
          </cell>
          <cell r="AN296" t="e">
            <v>#NAME?</v>
          </cell>
          <cell r="AO296" t="e">
            <v>#NAME?</v>
          </cell>
          <cell r="AP296" t="e">
            <v>#NAME?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</row>
        <row r="297">
          <cell r="A297" t="str">
            <v>Lilo of 220kv DC Ara-Pusauli at Dumraon TL Line-2</v>
          </cell>
          <cell r="B297">
            <v>8</v>
          </cell>
          <cell r="C297" t="str">
            <v>6/0</v>
          </cell>
          <cell r="D297" t="str">
            <v>DD+0</v>
          </cell>
          <cell r="E297" t="str">
            <v>WET</v>
          </cell>
          <cell r="F297" t="str">
            <v>Iftekhar</v>
          </cell>
          <cell r="G297">
            <v>43555</v>
          </cell>
          <cell r="H297">
            <v>43583</v>
          </cell>
          <cell r="I297">
            <v>0</v>
          </cell>
          <cell r="J297">
            <v>43560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 t="e">
            <v>#NAME?</v>
          </cell>
          <cell r="S297" t="e">
            <v>#NAME?</v>
          </cell>
          <cell r="T297">
            <v>0</v>
          </cell>
          <cell r="U297">
            <v>0</v>
          </cell>
          <cell r="V297" t="e">
            <v>#NAME?</v>
          </cell>
          <cell r="W297" t="e">
            <v>#NAME?</v>
          </cell>
          <cell r="X297" t="e">
            <v>#NAME?</v>
          </cell>
          <cell r="Y297" t="e">
            <v>#NAME?</v>
          </cell>
          <cell r="Z297" t="e">
            <v>#NAME?</v>
          </cell>
          <cell r="AA297" t="e">
            <v>#NAME?</v>
          </cell>
          <cell r="AB297" t="e">
            <v>#NAME?</v>
          </cell>
          <cell r="AC297" t="e">
            <v>#NAME?</v>
          </cell>
          <cell r="AD297" t="e">
            <v>#NAME?</v>
          </cell>
          <cell r="AE297" t="e">
            <v>#NAME?</v>
          </cell>
          <cell r="AF297">
            <v>396.56</v>
          </cell>
          <cell r="AG297">
            <v>0</v>
          </cell>
          <cell r="AH297">
            <v>8.26</v>
          </cell>
          <cell r="AI297">
            <v>404.82</v>
          </cell>
          <cell r="AJ297" t="e">
            <v>#NAME?</v>
          </cell>
          <cell r="AK297" t="e">
            <v>#NAME?</v>
          </cell>
          <cell r="AL297" t="e">
            <v>#NAME?</v>
          </cell>
          <cell r="AM297" t="e">
            <v>#NAME?</v>
          </cell>
          <cell r="AN297" t="e">
            <v>#NAME?</v>
          </cell>
          <cell r="AO297" t="e">
            <v>#NAME?</v>
          </cell>
          <cell r="AP297" t="e">
            <v>#NAME?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</row>
        <row r="298">
          <cell r="A298" t="str">
            <v>Lilo of 220kv DC Ara-Pusauli at Dumraon TL Line-2</v>
          </cell>
          <cell r="B298">
            <v>9</v>
          </cell>
          <cell r="C298" t="str">
            <v>6/5</v>
          </cell>
          <cell r="D298" t="str">
            <v>DA+3</v>
          </cell>
          <cell r="E298" t="str">
            <v>WET</v>
          </cell>
          <cell r="F298" t="str">
            <v>Upendra Singh</v>
          </cell>
          <cell r="G298">
            <v>43555</v>
          </cell>
          <cell r="H298">
            <v>43583</v>
          </cell>
          <cell r="I298">
            <v>0</v>
          </cell>
          <cell r="J298">
            <v>43560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 t="e">
            <v>#NAME?</v>
          </cell>
          <cell r="S298" t="e">
            <v>#NAME?</v>
          </cell>
          <cell r="T298">
            <v>0</v>
          </cell>
          <cell r="U298">
            <v>0</v>
          </cell>
          <cell r="V298" t="e">
            <v>#NAME?</v>
          </cell>
          <cell r="W298" t="e">
            <v>#NAME?</v>
          </cell>
          <cell r="X298" t="e">
            <v>#NAME?</v>
          </cell>
          <cell r="Y298" t="e">
            <v>#NAME?</v>
          </cell>
          <cell r="Z298" t="e">
            <v>#NAME?</v>
          </cell>
          <cell r="AA298" t="e">
            <v>#NAME?</v>
          </cell>
          <cell r="AB298" t="e">
            <v>#NAME?</v>
          </cell>
          <cell r="AC298" t="e">
            <v>#NAME?</v>
          </cell>
          <cell r="AD298" t="e">
            <v>#NAME?</v>
          </cell>
          <cell r="AE298" t="e">
            <v>#NAME?</v>
          </cell>
          <cell r="AF298">
            <v>171.56</v>
          </cell>
          <cell r="AG298">
            <v>36.64</v>
          </cell>
          <cell r="AH298">
            <v>7.56</v>
          </cell>
          <cell r="AI298">
            <v>215.76</v>
          </cell>
          <cell r="AJ298" t="e">
            <v>#NAME?</v>
          </cell>
          <cell r="AK298" t="e">
            <v>#NAME?</v>
          </cell>
          <cell r="AL298" t="e">
            <v>#NAME?</v>
          </cell>
          <cell r="AM298" t="e">
            <v>#NAME?</v>
          </cell>
          <cell r="AN298" t="e">
            <v>#NAME?</v>
          </cell>
          <cell r="AO298" t="e">
            <v>#NAME?</v>
          </cell>
          <cell r="AP298" t="e">
            <v>#NAME?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</row>
        <row r="299">
          <cell r="A299" t="str">
            <v>Lilo of 220kv DC Ara-Pusauli at Dumraon TL Line-2</v>
          </cell>
          <cell r="B299">
            <v>10</v>
          </cell>
          <cell r="C299" t="str">
            <v>6/9</v>
          </cell>
          <cell r="D299" t="str">
            <v>DA+3</v>
          </cell>
          <cell r="E299" t="str">
            <v>WET</v>
          </cell>
          <cell r="F299" t="str">
            <v>Lallan Kumar</v>
          </cell>
          <cell r="G299">
            <v>43558</v>
          </cell>
          <cell r="H299">
            <v>43586</v>
          </cell>
          <cell r="I299">
            <v>0</v>
          </cell>
          <cell r="J299">
            <v>43609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 t="e">
            <v>#NAME?</v>
          </cell>
          <cell r="S299" t="e">
            <v>#NAME?</v>
          </cell>
          <cell r="T299">
            <v>0</v>
          </cell>
          <cell r="U299">
            <v>0</v>
          </cell>
          <cell r="V299" t="e">
            <v>#NAME?</v>
          </cell>
          <cell r="W299" t="e">
            <v>#NAME?</v>
          </cell>
          <cell r="X299" t="e">
            <v>#NAME?</v>
          </cell>
          <cell r="Y299" t="e">
            <v>#NAME?</v>
          </cell>
          <cell r="Z299" t="e">
            <v>#NAME?</v>
          </cell>
          <cell r="AA299" t="e">
            <v>#NAME?</v>
          </cell>
          <cell r="AB299" t="e">
            <v>#NAME?</v>
          </cell>
          <cell r="AC299" t="e">
            <v>#NAME?</v>
          </cell>
          <cell r="AD299" t="e">
            <v>#NAME?</v>
          </cell>
          <cell r="AE299" t="e">
            <v>#NAME?</v>
          </cell>
          <cell r="AF299">
            <v>171.56</v>
          </cell>
          <cell r="AG299">
            <v>36.64</v>
          </cell>
          <cell r="AH299">
            <v>7.56</v>
          </cell>
          <cell r="AI299">
            <v>215.76</v>
          </cell>
          <cell r="AJ299" t="e">
            <v>#NAME?</v>
          </cell>
          <cell r="AK299" t="e">
            <v>#NAME?</v>
          </cell>
          <cell r="AL299" t="e">
            <v>#NAME?</v>
          </cell>
          <cell r="AM299" t="e">
            <v>#NAME?</v>
          </cell>
          <cell r="AN299" t="e">
            <v>#NAME?</v>
          </cell>
          <cell r="AO299" t="e">
            <v>#NAME?</v>
          </cell>
          <cell r="AP299" t="e">
            <v>#NAME?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</row>
        <row r="300">
          <cell r="A300" t="str">
            <v>Lilo of 220kv DC Ara-Pusauli at Dumraon TL Line-2</v>
          </cell>
          <cell r="B300">
            <v>11</v>
          </cell>
          <cell r="C300" t="str">
            <v>8/2</v>
          </cell>
          <cell r="D300" t="str">
            <v>DA+0</v>
          </cell>
          <cell r="E300" t="str">
            <v>WET</v>
          </cell>
          <cell r="F300" t="str">
            <v>M S Builder</v>
          </cell>
          <cell r="G300">
            <v>43560</v>
          </cell>
          <cell r="H300">
            <v>43588</v>
          </cell>
          <cell r="I300">
            <v>0</v>
          </cell>
          <cell r="J300">
            <v>43574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 t="e">
            <v>#NAME?</v>
          </cell>
          <cell r="S300" t="e">
            <v>#NAME?</v>
          </cell>
          <cell r="T300">
            <v>0</v>
          </cell>
          <cell r="U300">
            <v>0</v>
          </cell>
          <cell r="V300" t="e">
            <v>#NAME?</v>
          </cell>
          <cell r="W300" t="e">
            <v>#NAME?</v>
          </cell>
          <cell r="X300" t="e">
            <v>#NAME?</v>
          </cell>
          <cell r="Y300" t="e">
            <v>#NAME?</v>
          </cell>
          <cell r="Z300" t="e">
            <v>#NAME?</v>
          </cell>
          <cell r="AA300" t="e">
            <v>#NAME?</v>
          </cell>
          <cell r="AB300" t="e">
            <v>#NAME?</v>
          </cell>
          <cell r="AC300" t="e">
            <v>#NAME?</v>
          </cell>
          <cell r="AD300" t="e">
            <v>#NAME?</v>
          </cell>
          <cell r="AE300" t="e">
            <v>#NAME?</v>
          </cell>
          <cell r="AF300">
            <v>171.56</v>
          </cell>
          <cell r="AG300">
            <v>36.64</v>
          </cell>
          <cell r="AH300">
            <v>7.56</v>
          </cell>
          <cell r="AI300">
            <v>215.76</v>
          </cell>
          <cell r="AJ300" t="e">
            <v>#NAME?</v>
          </cell>
          <cell r="AK300" t="e">
            <v>#NAME?</v>
          </cell>
          <cell r="AL300" t="e">
            <v>#NAME?</v>
          </cell>
          <cell r="AM300" t="e">
            <v>#NAME?</v>
          </cell>
          <cell r="AN300" t="e">
            <v>#NAME?</v>
          </cell>
          <cell r="AO300" t="e">
            <v>#NAME?</v>
          </cell>
          <cell r="AP300" t="e">
            <v>#NAME?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</row>
        <row r="301">
          <cell r="A301" t="str">
            <v>Lilo of 220kv DC Ara-Pusauli at Dumraon TL Line-2</v>
          </cell>
          <cell r="B301">
            <v>12</v>
          </cell>
          <cell r="C301" t="str">
            <v>2/0</v>
          </cell>
          <cell r="D301" t="str">
            <v>DC+0</v>
          </cell>
          <cell r="E301" t="str">
            <v>WET</v>
          </cell>
          <cell r="F301" t="str">
            <v>Iftekhar</v>
          </cell>
          <cell r="G301">
            <v>43562</v>
          </cell>
          <cell r="H301">
            <v>43590</v>
          </cell>
          <cell r="I301">
            <v>0</v>
          </cell>
          <cell r="J301">
            <v>43565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 t="e">
            <v>#NAME?</v>
          </cell>
          <cell r="S301" t="e">
            <v>#NAME?</v>
          </cell>
          <cell r="T301">
            <v>0</v>
          </cell>
          <cell r="U301">
            <v>0</v>
          </cell>
          <cell r="V301" t="e">
            <v>#NAME?</v>
          </cell>
          <cell r="W301" t="e">
            <v>#NAME?</v>
          </cell>
          <cell r="X301" t="e">
            <v>#NAME?</v>
          </cell>
          <cell r="Y301" t="e">
            <v>#NAME?</v>
          </cell>
          <cell r="Z301" t="e">
            <v>#NAME?</v>
          </cell>
          <cell r="AA301" t="e">
            <v>#NAME?</v>
          </cell>
          <cell r="AB301" t="e">
            <v>#NAME?</v>
          </cell>
          <cell r="AC301" t="e">
            <v>#NAME?</v>
          </cell>
          <cell r="AD301" t="e">
            <v>#NAME?</v>
          </cell>
          <cell r="AE301" t="e">
            <v>#NAME?</v>
          </cell>
          <cell r="AF301">
            <v>259.52</v>
          </cell>
          <cell r="AG301">
            <v>54.08</v>
          </cell>
          <cell r="AH301">
            <v>8.26</v>
          </cell>
          <cell r="AI301">
            <v>321.85999999999996</v>
          </cell>
          <cell r="AJ301" t="e">
            <v>#NAME?</v>
          </cell>
          <cell r="AK301" t="e">
            <v>#NAME?</v>
          </cell>
          <cell r="AL301" t="e">
            <v>#NAME?</v>
          </cell>
          <cell r="AM301" t="e">
            <v>#NAME?</v>
          </cell>
          <cell r="AN301" t="e">
            <v>#NAME?</v>
          </cell>
          <cell r="AO301" t="e">
            <v>#NAME?</v>
          </cell>
          <cell r="AP301" t="e">
            <v>#NAME?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</row>
        <row r="302">
          <cell r="A302" t="str">
            <v>Lilo of 220kv DC Ara-Pusauli at Dumraon TL Line-2</v>
          </cell>
          <cell r="B302">
            <v>13</v>
          </cell>
          <cell r="C302" t="str">
            <v>8/13</v>
          </cell>
          <cell r="D302" t="str">
            <v>DA+0</v>
          </cell>
          <cell r="E302" t="str">
            <v>WET</v>
          </cell>
          <cell r="F302" t="str">
            <v>Akhilesh Kumar</v>
          </cell>
          <cell r="G302">
            <v>43562</v>
          </cell>
          <cell r="H302">
            <v>43590</v>
          </cell>
          <cell r="I302">
            <v>0</v>
          </cell>
          <cell r="J302" t="str">
            <v>`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 t="e">
            <v>#NAME?</v>
          </cell>
          <cell r="S302" t="e">
            <v>#NAME?</v>
          </cell>
          <cell r="T302">
            <v>0</v>
          </cell>
          <cell r="U302">
            <v>0</v>
          </cell>
          <cell r="V302" t="e">
            <v>#NAME?</v>
          </cell>
          <cell r="W302" t="e">
            <v>#NAME?</v>
          </cell>
          <cell r="X302" t="e">
            <v>#NAME?</v>
          </cell>
          <cell r="Y302" t="e">
            <v>#NAME?</v>
          </cell>
          <cell r="Z302" t="e">
            <v>#NAME?</v>
          </cell>
          <cell r="AA302" t="e">
            <v>#NAME?</v>
          </cell>
          <cell r="AB302" t="e">
            <v>#NAME?</v>
          </cell>
          <cell r="AC302" t="e">
            <v>#NAME?</v>
          </cell>
          <cell r="AD302" t="e">
            <v>#NAME?</v>
          </cell>
          <cell r="AE302" t="e">
            <v>#NAME?</v>
          </cell>
          <cell r="AF302">
            <v>171.56</v>
          </cell>
          <cell r="AG302">
            <v>36.64</v>
          </cell>
          <cell r="AH302">
            <v>7.56</v>
          </cell>
          <cell r="AI302">
            <v>215.76</v>
          </cell>
          <cell r="AJ302" t="e">
            <v>#NAME?</v>
          </cell>
          <cell r="AK302" t="e">
            <v>#NAME?</v>
          </cell>
          <cell r="AL302" t="e">
            <v>#NAME?</v>
          </cell>
          <cell r="AM302" t="e">
            <v>#NAME?</v>
          </cell>
          <cell r="AN302" t="e">
            <v>#NAME?</v>
          </cell>
          <cell r="AO302" t="e">
            <v>#NAME?</v>
          </cell>
          <cell r="AP302" t="e">
            <v>#NAME?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</row>
        <row r="303">
          <cell r="A303" t="str">
            <v>132KV DC Dumraon-Buxar TL Line</v>
          </cell>
          <cell r="B303">
            <v>35</v>
          </cell>
          <cell r="C303" t="str">
            <v>27/3</v>
          </cell>
          <cell r="D303" t="str">
            <v>DP+0</v>
          </cell>
          <cell r="E303" t="str">
            <v>WET</v>
          </cell>
          <cell r="F303" t="str">
            <v>Meera Engineering</v>
          </cell>
          <cell r="G303">
            <v>43463</v>
          </cell>
          <cell r="H303">
            <v>43491</v>
          </cell>
          <cell r="I303" t="str">
            <v>yes</v>
          </cell>
          <cell r="J303" t="str">
            <v>YES</v>
          </cell>
          <cell r="K303" t="str">
            <v>YES</v>
          </cell>
          <cell r="L303">
            <v>5</v>
          </cell>
          <cell r="M303">
            <v>35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 t="e">
            <v>#NAME?</v>
          </cell>
          <cell r="S303" t="e">
            <v>#NAME?</v>
          </cell>
          <cell r="T303">
            <v>0</v>
          </cell>
          <cell r="U303">
            <v>0</v>
          </cell>
          <cell r="V303" t="e">
            <v>#NAME?</v>
          </cell>
          <cell r="W303" t="e">
            <v>#NAME?</v>
          </cell>
          <cell r="X303" t="e">
            <v>#NAME?</v>
          </cell>
          <cell r="Y303" t="e">
            <v>#NAME?</v>
          </cell>
          <cell r="Z303" t="e">
            <v>#NAME?</v>
          </cell>
          <cell r="AA303" t="e">
            <v>#NAME?</v>
          </cell>
          <cell r="AB303" t="e">
            <v>#NAME?</v>
          </cell>
          <cell r="AC303" t="e">
            <v>#NAME?</v>
          </cell>
          <cell r="AD303" t="e">
            <v>#NAME?</v>
          </cell>
          <cell r="AE303" t="e">
            <v>#NAME?</v>
          </cell>
          <cell r="AF303">
            <v>122.56</v>
          </cell>
          <cell r="AG303">
            <v>17.68</v>
          </cell>
          <cell r="AH303">
            <v>6.51</v>
          </cell>
          <cell r="AI303">
            <v>146.75</v>
          </cell>
          <cell r="AJ303" t="e">
            <v>#NAME?</v>
          </cell>
          <cell r="AK303" t="e">
            <v>#NAME?</v>
          </cell>
          <cell r="AL303" t="e">
            <v>#NAME?</v>
          </cell>
          <cell r="AM303" t="e">
            <v>#NAME?</v>
          </cell>
          <cell r="AN303" t="e">
            <v>#NAME?</v>
          </cell>
          <cell r="AO303" t="e">
            <v>#NAME?</v>
          </cell>
          <cell r="AP303" t="e">
            <v>#NAME?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</row>
        <row r="304">
          <cell r="A304" t="str">
            <v>Lilo of 220kv DC Ara-Pusauli at Dumraon TL Line-2</v>
          </cell>
          <cell r="B304">
            <v>14</v>
          </cell>
          <cell r="C304" t="str">
            <v>6/6</v>
          </cell>
          <cell r="D304" t="str">
            <v>DA+0</v>
          </cell>
          <cell r="E304" t="str">
            <v>WET</v>
          </cell>
          <cell r="F304" t="str">
            <v>Ayush</v>
          </cell>
          <cell r="G304">
            <v>43563</v>
          </cell>
          <cell r="H304">
            <v>43591</v>
          </cell>
          <cell r="I304">
            <v>0</v>
          </cell>
          <cell r="J304">
            <v>43565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 t="e">
            <v>#NAME?</v>
          </cell>
          <cell r="S304" t="e">
            <v>#NAME?</v>
          </cell>
          <cell r="T304">
            <v>0</v>
          </cell>
          <cell r="U304">
            <v>0</v>
          </cell>
          <cell r="V304" t="e">
            <v>#NAME?</v>
          </cell>
          <cell r="W304" t="e">
            <v>#NAME?</v>
          </cell>
          <cell r="X304" t="e">
            <v>#NAME?</v>
          </cell>
          <cell r="Y304" t="e">
            <v>#NAME?</v>
          </cell>
          <cell r="Z304" t="e">
            <v>#NAME?</v>
          </cell>
          <cell r="AA304" t="e">
            <v>#NAME?</v>
          </cell>
          <cell r="AB304" t="e">
            <v>#NAME?</v>
          </cell>
          <cell r="AC304" t="e">
            <v>#NAME?</v>
          </cell>
          <cell r="AD304" t="e">
            <v>#NAME?</v>
          </cell>
          <cell r="AE304" t="e">
            <v>#NAME?</v>
          </cell>
          <cell r="AF304">
            <v>171.56</v>
          </cell>
          <cell r="AG304">
            <v>36.64</v>
          </cell>
          <cell r="AH304">
            <v>7.56</v>
          </cell>
          <cell r="AI304">
            <v>215.76</v>
          </cell>
          <cell r="AJ304" t="e">
            <v>#NAME?</v>
          </cell>
          <cell r="AK304" t="e">
            <v>#NAME?</v>
          </cell>
          <cell r="AL304" t="e">
            <v>#NAME?</v>
          </cell>
          <cell r="AM304" t="e">
            <v>#NAME?</v>
          </cell>
          <cell r="AN304" t="e">
            <v>#NAME?</v>
          </cell>
          <cell r="AO304" t="e">
            <v>#NAME?</v>
          </cell>
          <cell r="AP304" t="e">
            <v>#NAME?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</row>
        <row r="305">
          <cell r="A305" t="str">
            <v>132KV DC Gaya-Jehanabad TL Line</v>
          </cell>
          <cell r="B305">
            <v>59</v>
          </cell>
          <cell r="C305" t="str">
            <v>18/1</v>
          </cell>
          <cell r="D305" t="str">
            <v>DA+6</v>
          </cell>
          <cell r="E305" t="str">
            <v>WET</v>
          </cell>
          <cell r="F305" t="str">
            <v>Sunil Kumar</v>
          </cell>
          <cell r="G305">
            <v>43461</v>
          </cell>
          <cell r="H305">
            <v>43489</v>
          </cell>
          <cell r="I305" t="str">
            <v>21/02</v>
          </cell>
          <cell r="J305" t="str">
            <v>YES</v>
          </cell>
          <cell r="K305" t="str">
            <v>YES</v>
          </cell>
          <cell r="L305">
            <v>2</v>
          </cell>
          <cell r="M305">
            <v>59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 t="e">
            <v>#NAME?</v>
          </cell>
          <cell r="S305" t="e">
            <v>#NAME?</v>
          </cell>
          <cell r="T305">
            <v>0</v>
          </cell>
          <cell r="U305">
            <v>0</v>
          </cell>
          <cell r="V305" t="e">
            <v>#NAME?</v>
          </cell>
          <cell r="W305" t="e">
            <v>#NAME?</v>
          </cell>
          <cell r="X305" t="e">
            <v>#NAME?</v>
          </cell>
          <cell r="Y305" t="e">
            <v>#NAME?</v>
          </cell>
          <cell r="Z305" t="e">
            <v>#NAME?</v>
          </cell>
          <cell r="AA305" t="e">
            <v>#NAME?</v>
          </cell>
          <cell r="AB305" t="e">
            <v>#NAME?</v>
          </cell>
          <cell r="AC305" t="e">
            <v>#NAME?</v>
          </cell>
          <cell r="AD305" t="e">
            <v>#NAME?</v>
          </cell>
          <cell r="AE305" t="e">
            <v>#NAME?</v>
          </cell>
          <cell r="AF305">
            <v>171.56</v>
          </cell>
          <cell r="AG305">
            <v>36.64</v>
          </cell>
          <cell r="AH305">
            <v>7.56</v>
          </cell>
          <cell r="AI305">
            <v>215.76</v>
          </cell>
          <cell r="AJ305" t="e">
            <v>#NAME?</v>
          </cell>
          <cell r="AK305" t="e">
            <v>#NAME?</v>
          </cell>
          <cell r="AL305" t="e">
            <v>#NAME?</v>
          </cell>
          <cell r="AM305" t="e">
            <v>#NAME?</v>
          </cell>
          <cell r="AN305" t="e">
            <v>#NAME?</v>
          </cell>
          <cell r="AO305" t="e">
            <v>#NAME?</v>
          </cell>
          <cell r="AP305" t="e">
            <v>#NAME?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 t="str">
            <v>WET</v>
          </cell>
          <cell r="F306" t="str">
            <v>Lalan Mehta</v>
          </cell>
          <cell r="G306">
            <v>43461</v>
          </cell>
          <cell r="H306">
            <v>43489</v>
          </cell>
          <cell r="I306">
            <v>43517</v>
          </cell>
          <cell r="J306" t="str">
            <v>YES</v>
          </cell>
          <cell r="K306" t="str">
            <v>YES</v>
          </cell>
          <cell r="L306">
            <v>6</v>
          </cell>
          <cell r="M306">
            <v>60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 t="e">
            <v>#NAME?</v>
          </cell>
          <cell r="S306" t="e">
            <v>#NAME?</v>
          </cell>
          <cell r="T306">
            <v>0</v>
          </cell>
          <cell r="U306">
            <v>0</v>
          </cell>
          <cell r="V306" t="e">
            <v>#NAME?</v>
          </cell>
          <cell r="W306" t="e">
            <v>#NAME?</v>
          </cell>
          <cell r="X306" t="e">
            <v>#NAME?</v>
          </cell>
          <cell r="Y306" t="e">
            <v>#NAME?</v>
          </cell>
          <cell r="Z306" t="e">
            <v>#NAME?</v>
          </cell>
          <cell r="AA306" t="e">
            <v>#NAME?</v>
          </cell>
          <cell r="AB306" t="e">
            <v>#NAME?</v>
          </cell>
          <cell r="AC306" t="e">
            <v>#NAME?</v>
          </cell>
          <cell r="AD306" t="e">
            <v>#NAME?</v>
          </cell>
          <cell r="AE306" t="e">
            <v>#NAME?</v>
          </cell>
          <cell r="AF306">
            <v>396.56</v>
          </cell>
          <cell r="AG306">
            <v>0</v>
          </cell>
          <cell r="AH306">
            <v>8.26</v>
          </cell>
          <cell r="AI306">
            <v>404.82</v>
          </cell>
          <cell r="AJ306" t="e">
            <v>#NAME?</v>
          </cell>
          <cell r="AK306" t="e">
            <v>#NAME?</v>
          </cell>
          <cell r="AL306" t="e">
            <v>#NAME?</v>
          </cell>
          <cell r="AM306" t="e">
            <v>#NAME?</v>
          </cell>
          <cell r="AN306" t="e">
            <v>#NAME?</v>
          </cell>
          <cell r="AO306" t="e">
            <v>#NAME?</v>
          </cell>
          <cell r="AP306" t="e">
            <v>#NAME?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</row>
        <row r="307">
          <cell r="A307" t="str">
            <v>Lilo of 220kv DC Ara-Pusauli at Dumraon TL Line-2</v>
          </cell>
          <cell r="B307">
            <v>15</v>
          </cell>
          <cell r="C307" t="str">
            <v>6/8</v>
          </cell>
          <cell r="D307" t="str">
            <v>DA+0</v>
          </cell>
          <cell r="E307" t="str">
            <v>WET</v>
          </cell>
          <cell r="F307" t="str">
            <v>Lallan Kumar</v>
          </cell>
          <cell r="G307">
            <v>43563</v>
          </cell>
          <cell r="H307">
            <v>43591</v>
          </cell>
          <cell r="I307">
            <v>0</v>
          </cell>
          <cell r="J307">
            <v>43609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 t="e">
            <v>#NAME?</v>
          </cell>
          <cell r="S307" t="e">
            <v>#NAME?</v>
          </cell>
          <cell r="T307">
            <v>0</v>
          </cell>
          <cell r="U307">
            <v>0</v>
          </cell>
          <cell r="V307" t="e">
            <v>#NAME?</v>
          </cell>
          <cell r="W307" t="e">
            <v>#NAME?</v>
          </cell>
          <cell r="X307" t="e">
            <v>#NAME?</v>
          </cell>
          <cell r="Y307" t="e">
            <v>#NAME?</v>
          </cell>
          <cell r="Z307" t="e">
            <v>#NAME?</v>
          </cell>
          <cell r="AA307" t="e">
            <v>#NAME?</v>
          </cell>
          <cell r="AB307" t="e">
            <v>#NAME?</v>
          </cell>
          <cell r="AC307" t="e">
            <v>#NAME?</v>
          </cell>
          <cell r="AD307" t="e">
            <v>#NAME?</v>
          </cell>
          <cell r="AE307" t="e">
            <v>#NAME?</v>
          </cell>
          <cell r="AF307">
            <v>171.56</v>
          </cell>
          <cell r="AG307">
            <v>36.64</v>
          </cell>
          <cell r="AH307">
            <v>7.56</v>
          </cell>
          <cell r="AI307">
            <v>215.76</v>
          </cell>
          <cell r="AJ307" t="e">
            <v>#NAME?</v>
          </cell>
          <cell r="AK307" t="e">
            <v>#NAME?</v>
          </cell>
          <cell r="AL307" t="e">
            <v>#NAME?</v>
          </cell>
          <cell r="AM307" t="e">
            <v>#NAME?</v>
          </cell>
          <cell r="AN307" t="e">
            <v>#NAME?</v>
          </cell>
          <cell r="AO307" t="e">
            <v>#NAME?</v>
          </cell>
          <cell r="AP307" t="e">
            <v>#NAME?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</row>
        <row r="308">
          <cell r="A308" t="str">
            <v>Lilo of 220kv DC Ara-Pusauli at Dumraon TL Line-2</v>
          </cell>
          <cell r="B308">
            <v>16</v>
          </cell>
          <cell r="C308" t="str">
            <v>8/3</v>
          </cell>
          <cell r="D308" t="str">
            <v>DA+3</v>
          </cell>
          <cell r="E308" t="str">
            <v>WET</v>
          </cell>
          <cell r="F308" t="str">
            <v>M S Builder</v>
          </cell>
          <cell r="G308">
            <v>43563</v>
          </cell>
          <cell r="H308">
            <v>43591</v>
          </cell>
          <cell r="I308">
            <v>0</v>
          </cell>
          <cell r="J308">
            <v>43574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 t="e">
            <v>#NAME?</v>
          </cell>
          <cell r="S308" t="e">
            <v>#NAME?</v>
          </cell>
          <cell r="T308">
            <v>0</v>
          </cell>
          <cell r="U308">
            <v>0</v>
          </cell>
          <cell r="V308" t="e">
            <v>#NAME?</v>
          </cell>
          <cell r="W308" t="e">
            <v>#NAME?</v>
          </cell>
          <cell r="X308" t="e">
            <v>#NAME?</v>
          </cell>
          <cell r="Y308" t="e">
            <v>#NAME?</v>
          </cell>
          <cell r="Z308" t="e">
            <v>#NAME?</v>
          </cell>
          <cell r="AA308" t="e">
            <v>#NAME?</v>
          </cell>
          <cell r="AB308" t="e">
            <v>#NAME?</v>
          </cell>
          <cell r="AC308" t="e">
            <v>#NAME?</v>
          </cell>
          <cell r="AD308" t="e">
            <v>#NAME?</v>
          </cell>
          <cell r="AE308" t="e">
            <v>#NAME?</v>
          </cell>
          <cell r="AF308">
            <v>171.56</v>
          </cell>
          <cell r="AG308">
            <v>36.64</v>
          </cell>
          <cell r="AH308">
            <v>7.56</v>
          </cell>
          <cell r="AI308">
            <v>215.76</v>
          </cell>
          <cell r="AJ308" t="e">
            <v>#NAME?</v>
          </cell>
          <cell r="AK308" t="e">
            <v>#NAME?</v>
          </cell>
          <cell r="AL308" t="e">
            <v>#NAME?</v>
          </cell>
          <cell r="AM308" t="e">
            <v>#NAME?</v>
          </cell>
          <cell r="AN308" t="e">
            <v>#NAME?</v>
          </cell>
          <cell r="AO308" t="e">
            <v>#NAME?</v>
          </cell>
          <cell r="AP308" t="e">
            <v>#NAME?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</row>
        <row r="309">
          <cell r="A309" t="str">
            <v>Lilo of 220kv DC Ara-Pusauli at Dumraon TL Line-2</v>
          </cell>
          <cell r="B309">
            <v>17</v>
          </cell>
          <cell r="C309" t="str">
            <v>8/11</v>
          </cell>
          <cell r="D309" t="str">
            <v>DA+0</v>
          </cell>
          <cell r="E309" t="str">
            <v>WET</v>
          </cell>
          <cell r="F309" t="str">
            <v>Krishnanandan</v>
          </cell>
          <cell r="G309">
            <v>43564</v>
          </cell>
          <cell r="H309">
            <v>43592</v>
          </cell>
          <cell r="I309">
            <v>0</v>
          </cell>
          <cell r="J309">
            <v>43609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 t="e">
            <v>#NAME?</v>
          </cell>
          <cell r="S309" t="e">
            <v>#NAME?</v>
          </cell>
          <cell r="T309">
            <v>0</v>
          </cell>
          <cell r="U309">
            <v>0</v>
          </cell>
          <cell r="V309" t="e">
            <v>#NAME?</v>
          </cell>
          <cell r="W309" t="e">
            <v>#NAME?</v>
          </cell>
          <cell r="X309" t="e">
            <v>#NAME?</v>
          </cell>
          <cell r="Y309" t="e">
            <v>#NAME?</v>
          </cell>
          <cell r="Z309" t="e">
            <v>#NAME?</v>
          </cell>
          <cell r="AA309" t="e">
            <v>#NAME?</v>
          </cell>
          <cell r="AB309" t="e">
            <v>#NAME?</v>
          </cell>
          <cell r="AC309" t="e">
            <v>#NAME?</v>
          </cell>
          <cell r="AD309" t="e">
            <v>#NAME?</v>
          </cell>
          <cell r="AE309" t="e">
            <v>#NAME?</v>
          </cell>
          <cell r="AF309">
            <v>171.56</v>
          </cell>
          <cell r="AG309">
            <v>36.64</v>
          </cell>
          <cell r="AH309">
            <v>7.56</v>
          </cell>
          <cell r="AI309">
            <v>215.76</v>
          </cell>
          <cell r="AJ309" t="e">
            <v>#NAME?</v>
          </cell>
          <cell r="AK309" t="e">
            <v>#NAME?</v>
          </cell>
          <cell r="AL309" t="e">
            <v>#NAME?</v>
          </cell>
          <cell r="AM309" t="e">
            <v>#NAME?</v>
          </cell>
          <cell r="AN309" t="e">
            <v>#NAME?</v>
          </cell>
          <cell r="AO309" t="e">
            <v>#NAME?</v>
          </cell>
          <cell r="AP309" t="e">
            <v>#NAME?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</row>
        <row r="310">
          <cell r="A310" t="str">
            <v>Lilo of 220kv DC Ara-Pusauli at Dumraon TL Line-2</v>
          </cell>
          <cell r="B310">
            <v>18</v>
          </cell>
          <cell r="C310" t="str">
            <v>9/0</v>
          </cell>
          <cell r="D310" t="str">
            <v>DD+0</v>
          </cell>
          <cell r="E310" t="str">
            <v>WET</v>
          </cell>
          <cell r="F310" t="str">
            <v>Akhilesh Kumar</v>
          </cell>
          <cell r="G310">
            <v>43565</v>
          </cell>
          <cell r="H310">
            <v>43593</v>
          </cell>
          <cell r="I310">
            <v>0</v>
          </cell>
          <cell r="J310">
            <v>43574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 t="e">
            <v>#NAME?</v>
          </cell>
          <cell r="S310" t="e">
            <v>#NAME?</v>
          </cell>
          <cell r="T310">
            <v>0</v>
          </cell>
          <cell r="U310">
            <v>0</v>
          </cell>
          <cell r="V310" t="e">
            <v>#NAME?</v>
          </cell>
          <cell r="W310" t="e">
            <v>#NAME?</v>
          </cell>
          <cell r="X310" t="e">
            <v>#NAME?</v>
          </cell>
          <cell r="Y310" t="e">
            <v>#NAME?</v>
          </cell>
          <cell r="Z310" t="e">
            <v>#NAME?</v>
          </cell>
          <cell r="AA310" t="e">
            <v>#NAME?</v>
          </cell>
          <cell r="AB310" t="e">
            <v>#NAME?</v>
          </cell>
          <cell r="AC310" t="e">
            <v>#NAME?</v>
          </cell>
          <cell r="AD310" t="e">
            <v>#NAME?</v>
          </cell>
          <cell r="AE310" t="e">
            <v>#NAME?</v>
          </cell>
          <cell r="AF310">
            <v>396.56</v>
          </cell>
          <cell r="AG310">
            <v>0</v>
          </cell>
          <cell r="AH310">
            <v>8.26</v>
          </cell>
          <cell r="AI310">
            <v>404.82</v>
          </cell>
          <cell r="AJ310" t="e">
            <v>#NAME?</v>
          </cell>
          <cell r="AK310" t="e">
            <v>#NAME?</v>
          </cell>
          <cell r="AL310" t="e">
            <v>#NAME?</v>
          </cell>
          <cell r="AM310" t="e">
            <v>#NAME?</v>
          </cell>
          <cell r="AN310" t="e">
            <v>#NAME?</v>
          </cell>
          <cell r="AO310" t="e">
            <v>#NAME?</v>
          </cell>
          <cell r="AP310" t="e">
            <v>#NAME?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 t="str">
            <v>PS</v>
          </cell>
          <cell r="F311" t="str">
            <v>Mahesh Prasad Singh</v>
          </cell>
          <cell r="G311">
            <v>43460</v>
          </cell>
          <cell r="H311">
            <v>43488</v>
          </cell>
          <cell r="I311">
            <v>43513</v>
          </cell>
          <cell r="J311" t="str">
            <v>YES</v>
          </cell>
          <cell r="K311" t="str">
            <v>YES</v>
          </cell>
          <cell r="L311">
            <v>1</v>
          </cell>
          <cell r="M311">
            <v>15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 t="e">
            <v>#NAME?</v>
          </cell>
          <cell r="S311" t="e">
            <v>#NAME?</v>
          </cell>
          <cell r="T311">
            <v>0</v>
          </cell>
          <cell r="U311">
            <v>0</v>
          </cell>
          <cell r="V311" t="e">
            <v>#NAME?</v>
          </cell>
          <cell r="W311" t="e">
            <v>#NAME?</v>
          </cell>
          <cell r="X311" t="e">
            <v>#NAME?</v>
          </cell>
          <cell r="Y311" t="e">
            <v>#NAME?</v>
          </cell>
          <cell r="Z311" t="e">
            <v>#NAME?</v>
          </cell>
          <cell r="AA311" t="e">
            <v>#NAME?</v>
          </cell>
          <cell r="AB311" t="e">
            <v>#NAME?</v>
          </cell>
          <cell r="AC311" t="e">
            <v>#NAME?</v>
          </cell>
          <cell r="AD311" t="e">
            <v>#NAME?</v>
          </cell>
          <cell r="AE311" t="e">
            <v>#NAME?</v>
          </cell>
          <cell r="AF311">
            <v>171.56</v>
          </cell>
          <cell r="AG311">
            <v>36.64</v>
          </cell>
          <cell r="AH311">
            <v>7.56</v>
          </cell>
          <cell r="AI311">
            <v>215.76</v>
          </cell>
          <cell r="AJ311" t="e">
            <v>#NAME?</v>
          </cell>
          <cell r="AK311" t="e">
            <v>#NAME?</v>
          </cell>
          <cell r="AL311" t="e">
            <v>#NAME?</v>
          </cell>
          <cell r="AM311" t="e">
            <v>#NAME?</v>
          </cell>
          <cell r="AN311" t="e">
            <v>#NAME?</v>
          </cell>
          <cell r="AO311" t="e">
            <v>#NAME?</v>
          </cell>
          <cell r="AP311" t="e">
            <v>#NAME?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</row>
        <row r="312">
          <cell r="A312" t="str">
            <v>132KV DC Gaya-Jehanabad TL Line</v>
          </cell>
          <cell r="B312">
            <v>58</v>
          </cell>
          <cell r="C312" t="str">
            <v>20/1</v>
          </cell>
          <cell r="D312" t="str">
            <v>DA+3</v>
          </cell>
          <cell r="E312" t="str">
            <v>WET</v>
          </cell>
          <cell r="F312" t="str">
            <v>M S Builder</v>
          </cell>
          <cell r="G312">
            <v>43460</v>
          </cell>
          <cell r="H312">
            <v>43488</v>
          </cell>
          <cell r="I312" t="str">
            <v>yes</v>
          </cell>
          <cell r="J312" t="str">
            <v>YES</v>
          </cell>
          <cell r="K312" t="str">
            <v>YES</v>
          </cell>
          <cell r="L312">
            <v>3</v>
          </cell>
          <cell r="M312">
            <v>58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 t="e">
            <v>#NAME?</v>
          </cell>
          <cell r="S312" t="e">
            <v>#NAME?</v>
          </cell>
          <cell r="T312">
            <v>0</v>
          </cell>
          <cell r="U312">
            <v>0</v>
          </cell>
          <cell r="V312" t="e">
            <v>#NAME?</v>
          </cell>
          <cell r="W312" t="e">
            <v>#NAME?</v>
          </cell>
          <cell r="X312" t="e">
            <v>#NAME?</v>
          </cell>
          <cell r="Y312" t="e">
            <v>#NAME?</v>
          </cell>
          <cell r="Z312" t="e">
            <v>#NAME?</v>
          </cell>
          <cell r="AA312" t="e">
            <v>#NAME?</v>
          </cell>
          <cell r="AB312" t="e">
            <v>#NAME?</v>
          </cell>
          <cell r="AC312" t="e">
            <v>#NAME?</v>
          </cell>
          <cell r="AD312" t="e">
            <v>#NAME?</v>
          </cell>
          <cell r="AE312" t="e">
            <v>#NAME?</v>
          </cell>
          <cell r="AF312">
            <v>171.56</v>
          </cell>
          <cell r="AG312">
            <v>36.64</v>
          </cell>
          <cell r="AH312">
            <v>7.56</v>
          </cell>
          <cell r="AI312">
            <v>215.76</v>
          </cell>
          <cell r="AJ312" t="e">
            <v>#NAME?</v>
          </cell>
          <cell r="AK312" t="e">
            <v>#NAME?</v>
          </cell>
          <cell r="AL312" t="e">
            <v>#NAME?</v>
          </cell>
          <cell r="AM312" t="e">
            <v>#NAME?</v>
          </cell>
          <cell r="AN312" t="e">
            <v>#NAME?</v>
          </cell>
          <cell r="AO312" t="e">
            <v>#NAME?</v>
          </cell>
          <cell r="AP312" t="e">
            <v>#NAME?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</row>
        <row r="313">
          <cell r="A313" t="str">
            <v>Lilo of 220kv DC Ara-Pusauli at Dumraon TL Line-2</v>
          </cell>
          <cell r="B313">
            <v>19</v>
          </cell>
          <cell r="C313" t="str">
            <v>8/5</v>
          </cell>
          <cell r="D313" t="str">
            <v>DA+0</v>
          </cell>
          <cell r="E313" t="str">
            <v>WET</v>
          </cell>
          <cell r="F313" t="str">
            <v>M S Builder</v>
          </cell>
          <cell r="G313">
            <v>43566</v>
          </cell>
          <cell r="H313">
            <v>43594</v>
          </cell>
          <cell r="I313">
            <v>0</v>
          </cell>
          <cell r="J313">
            <v>43574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 t="e">
            <v>#NAME?</v>
          </cell>
          <cell r="S313" t="e">
            <v>#NAME?</v>
          </cell>
          <cell r="T313">
            <v>0</v>
          </cell>
          <cell r="U313">
            <v>0</v>
          </cell>
          <cell r="V313" t="e">
            <v>#NAME?</v>
          </cell>
          <cell r="W313" t="e">
            <v>#NAME?</v>
          </cell>
          <cell r="X313" t="e">
            <v>#NAME?</v>
          </cell>
          <cell r="Y313" t="e">
            <v>#NAME?</v>
          </cell>
          <cell r="Z313" t="e">
            <v>#NAME?</v>
          </cell>
          <cell r="AA313" t="e">
            <v>#NAME?</v>
          </cell>
          <cell r="AB313" t="e">
            <v>#NAME?</v>
          </cell>
          <cell r="AC313" t="e">
            <v>#NAME?</v>
          </cell>
          <cell r="AD313" t="e">
            <v>#NAME?</v>
          </cell>
          <cell r="AE313" t="e">
            <v>#NAME?</v>
          </cell>
          <cell r="AF313">
            <v>171.56</v>
          </cell>
          <cell r="AG313">
            <v>36.64</v>
          </cell>
          <cell r="AH313">
            <v>7.56</v>
          </cell>
          <cell r="AI313">
            <v>215.76</v>
          </cell>
          <cell r="AJ313" t="e">
            <v>#NAME?</v>
          </cell>
          <cell r="AK313" t="e">
            <v>#NAME?</v>
          </cell>
          <cell r="AL313" t="e">
            <v>#NAME?</v>
          </cell>
          <cell r="AM313" t="e">
            <v>#NAME?</v>
          </cell>
          <cell r="AN313" t="e">
            <v>#NAME?</v>
          </cell>
          <cell r="AO313" t="e">
            <v>#NAME?</v>
          </cell>
          <cell r="AP313" t="e">
            <v>#NAME?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</row>
        <row r="314">
          <cell r="A314" t="str">
            <v>Lilo of 220kv DC Ara-Pusauli at Dumraon TL Line-2</v>
          </cell>
          <cell r="B314">
            <v>20</v>
          </cell>
          <cell r="C314" t="str">
            <v>8/7</v>
          </cell>
          <cell r="D314" t="str">
            <v>DA+0</v>
          </cell>
          <cell r="E314" t="str">
            <v>WET</v>
          </cell>
          <cell r="F314" t="str">
            <v xml:space="preserve">Bhavesh </v>
          </cell>
          <cell r="G314">
            <v>43566</v>
          </cell>
          <cell r="H314">
            <v>43594</v>
          </cell>
          <cell r="I314">
            <v>0</v>
          </cell>
          <cell r="J314">
            <v>43574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 t="e">
            <v>#NAME?</v>
          </cell>
          <cell r="S314" t="e">
            <v>#NAME?</v>
          </cell>
          <cell r="T314">
            <v>0</v>
          </cell>
          <cell r="U314">
            <v>0</v>
          </cell>
          <cell r="V314" t="e">
            <v>#NAME?</v>
          </cell>
          <cell r="W314" t="e">
            <v>#NAME?</v>
          </cell>
          <cell r="X314" t="e">
            <v>#NAME?</v>
          </cell>
          <cell r="Y314" t="e">
            <v>#NAME?</v>
          </cell>
          <cell r="Z314" t="e">
            <v>#NAME?</v>
          </cell>
          <cell r="AA314" t="e">
            <v>#NAME?</v>
          </cell>
          <cell r="AB314" t="e">
            <v>#NAME?</v>
          </cell>
          <cell r="AC314" t="e">
            <v>#NAME?</v>
          </cell>
          <cell r="AD314" t="e">
            <v>#NAME?</v>
          </cell>
          <cell r="AE314" t="e">
            <v>#NAME?</v>
          </cell>
          <cell r="AF314">
            <v>171.56</v>
          </cell>
          <cell r="AG314">
            <v>36.64</v>
          </cell>
          <cell r="AH314">
            <v>7.56</v>
          </cell>
          <cell r="AI314">
            <v>215.76</v>
          </cell>
          <cell r="AJ314" t="e">
            <v>#NAME?</v>
          </cell>
          <cell r="AK314" t="e">
            <v>#NAME?</v>
          </cell>
          <cell r="AL314" t="e">
            <v>#NAME?</v>
          </cell>
          <cell r="AM314" t="e">
            <v>#NAME?</v>
          </cell>
          <cell r="AN314" t="e">
            <v>#NAME?</v>
          </cell>
          <cell r="AO314" t="e">
            <v>#NAME?</v>
          </cell>
          <cell r="AP314" t="e">
            <v>#NAME?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</row>
        <row r="315">
          <cell r="A315" t="str">
            <v>Lilo of 220kv DC Ara-Pusauli at Dumraon TL Line-2</v>
          </cell>
          <cell r="B315">
            <v>21</v>
          </cell>
          <cell r="C315" t="str">
            <v>3/0</v>
          </cell>
          <cell r="D315" t="str">
            <v>DC+0</v>
          </cell>
          <cell r="E315" t="str">
            <v>WET</v>
          </cell>
          <cell r="F315" t="str">
            <v>Iftekhar</v>
          </cell>
          <cell r="G315">
            <v>43567</v>
          </cell>
          <cell r="H315">
            <v>43595</v>
          </cell>
          <cell r="I315">
            <v>0</v>
          </cell>
          <cell r="J315">
            <v>43573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 t="e">
            <v>#NAME?</v>
          </cell>
          <cell r="S315" t="e">
            <v>#NAME?</v>
          </cell>
          <cell r="T315">
            <v>0</v>
          </cell>
          <cell r="U315">
            <v>0</v>
          </cell>
          <cell r="V315" t="e">
            <v>#NAME?</v>
          </cell>
          <cell r="W315" t="e">
            <v>#NAME?</v>
          </cell>
          <cell r="X315" t="e">
            <v>#NAME?</v>
          </cell>
          <cell r="Y315" t="e">
            <v>#NAME?</v>
          </cell>
          <cell r="Z315" t="e">
            <v>#NAME?</v>
          </cell>
          <cell r="AA315" t="e">
            <v>#NAME?</v>
          </cell>
          <cell r="AB315" t="e">
            <v>#NAME?</v>
          </cell>
          <cell r="AC315" t="e">
            <v>#NAME?</v>
          </cell>
          <cell r="AD315" t="e">
            <v>#NAME?</v>
          </cell>
          <cell r="AE315" t="e">
            <v>#NAME?</v>
          </cell>
          <cell r="AF315">
            <v>259.52</v>
          </cell>
          <cell r="AG315">
            <v>54.08</v>
          </cell>
          <cell r="AH315">
            <v>8.26</v>
          </cell>
          <cell r="AI315">
            <v>321.85999999999996</v>
          </cell>
          <cell r="AJ315" t="e">
            <v>#NAME?</v>
          </cell>
          <cell r="AK315" t="e">
            <v>#NAME?</v>
          </cell>
          <cell r="AL315" t="e">
            <v>#NAME?</v>
          </cell>
          <cell r="AM315" t="e">
            <v>#NAME?</v>
          </cell>
          <cell r="AN315" t="e">
            <v>#NAME?</v>
          </cell>
          <cell r="AO315" t="e">
            <v>#NAME?</v>
          </cell>
          <cell r="AP315" t="e">
            <v>#NAME?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</row>
        <row r="316">
          <cell r="A316" t="str">
            <v>Lilo of 220kv DC Ara-Pusauli at Dumraon TL Line-2</v>
          </cell>
          <cell r="B316">
            <v>22</v>
          </cell>
          <cell r="C316" t="str">
            <v>10/3</v>
          </cell>
          <cell r="D316" t="str">
            <v>DA+0</v>
          </cell>
          <cell r="E316" t="str">
            <v>WET</v>
          </cell>
          <cell r="F316" t="str">
            <v>Akhilesh Kumar</v>
          </cell>
          <cell r="G316">
            <v>43568</v>
          </cell>
          <cell r="H316">
            <v>43596</v>
          </cell>
          <cell r="I316">
            <v>0</v>
          </cell>
          <cell r="J316">
            <v>43573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 t="e">
            <v>#NAME?</v>
          </cell>
          <cell r="S316" t="e">
            <v>#NAME?</v>
          </cell>
          <cell r="T316">
            <v>0</v>
          </cell>
          <cell r="U316">
            <v>0</v>
          </cell>
          <cell r="V316" t="e">
            <v>#NAME?</v>
          </cell>
          <cell r="W316" t="e">
            <v>#NAME?</v>
          </cell>
          <cell r="X316" t="e">
            <v>#NAME?</v>
          </cell>
          <cell r="Y316" t="e">
            <v>#NAME?</v>
          </cell>
          <cell r="Z316" t="e">
            <v>#NAME?</v>
          </cell>
          <cell r="AA316" t="e">
            <v>#NAME?</v>
          </cell>
          <cell r="AB316" t="e">
            <v>#NAME?</v>
          </cell>
          <cell r="AC316" t="e">
            <v>#NAME?</v>
          </cell>
          <cell r="AD316" t="e">
            <v>#NAME?</v>
          </cell>
          <cell r="AE316" t="e">
            <v>#NAME?</v>
          </cell>
          <cell r="AF316">
            <v>171.56</v>
          </cell>
          <cell r="AG316">
            <v>36.64</v>
          </cell>
          <cell r="AH316">
            <v>7.56</v>
          </cell>
          <cell r="AI316">
            <v>215.76</v>
          </cell>
          <cell r="AJ316" t="e">
            <v>#NAME?</v>
          </cell>
          <cell r="AK316" t="e">
            <v>#NAME?</v>
          </cell>
          <cell r="AL316" t="e">
            <v>#NAME?</v>
          </cell>
          <cell r="AM316" t="e">
            <v>#NAME?</v>
          </cell>
          <cell r="AN316" t="e">
            <v>#NAME?</v>
          </cell>
          <cell r="AO316" t="e">
            <v>#NAME?</v>
          </cell>
          <cell r="AP316" t="e">
            <v>#NAME?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</row>
        <row r="317">
          <cell r="A317" t="str">
            <v>Lilo of 220kv DC Ara-Pusauli at Dumraon TL Line-2</v>
          </cell>
          <cell r="B317">
            <v>23</v>
          </cell>
          <cell r="C317" t="str">
            <v>6/7</v>
          </cell>
          <cell r="D317" t="str">
            <v>DA+3</v>
          </cell>
          <cell r="E317" t="str">
            <v>WET</v>
          </cell>
          <cell r="F317" t="str">
            <v>Lallan Kumar</v>
          </cell>
          <cell r="G317">
            <v>43568</v>
          </cell>
          <cell r="H317">
            <v>43596</v>
          </cell>
          <cell r="I317">
            <v>0</v>
          </cell>
          <cell r="J317">
            <v>43609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 t="e">
            <v>#NAME?</v>
          </cell>
          <cell r="S317" t="e">
            <v>#NAME?</v>
          </cell>
          <cell r="T317">
            <v>0</v>
          </cell>
          <cell r="U317">
            <v>0</v>
          </cell>
          <cell r="V317" t="e">
            <v>#NAME?</v>
          </cell>
          <cell r="W317" t="e">
            <v>#NAME?</v>
          </cell>
          <cell r="X317" t="e">
            <v>#NAME?</v>
          </cell>
          <cell r="Y317" t="e">
            <v>#NAME?</v>
          </cell>
          <cell r="Z317" t="e">
            <v>#NAME?</v>
          </cell>
          <cell r="AA317" t="e">
            <v>#NAME?</v>
          </cell>
          <cell r="AB317" t="e">
            <v>#NAME?</v>
          </cell>
          <cell r="AC317" t="e">
            <v>#NAME?</v>
          </cell>
          <cell r="AD317" t="e">
            <v>#NAME?</v>
          </cell>
          <cell r="AE317" t="e">
            <v>#NAME?</v>
          </cell>
          <cell r="AF317">
            <v>171.56</v>
          </cell>
          <cell r="AG317">
            <v>36.64</v>
          </cell>
          <cell r="AH317">
            <v>7.56</v>
          </cell>
          <cell r="AI317">
            <v>215.76</v>
          </cell>
          <cell r="AJ317" t="e">
            <v>#NAME?</v>
          </cell>
          <cell r="AK317" t="e">
            <v>#NAME?</v>
          </cell>
          <cell r="AL317" t="e">
            <v>#NAME?</v>
          </cell>
          <cell r="AM317" t="e">
            <v>#NAME?</v>
          </cell>
          <cell r="AN317" t="e">
            <v>#NAME?</v>
          </cell>
          <cell r="AO317" t="e">
            <v>#NAME?</v>
          </cell>
          <cell r="AP317" t="e">
            <v>#NAME?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</row>
        <row r="318">
          <cell r="A318" t="str">
            <v>Lilo of 220kv DC Ara-Pusauli at Dumraon TL Line-2</v>
          </cell>
          <cell r="B318">
            <v>24</v>
          </cell>
          <cell r="C318" t="str">
            <v>8/10</v>
          </cell>
          <cell r="D318" t="str">
            <v>DA+0</v>
          </cell>
          <cell r="E318" t="str">
            <v>WET</v>
          </cell>
          <cell r="F318" t="str">
            <v>bhavesh</v>
          </cell>
          <cell r="G318">
            <v>43568</v>
          </cell>
          <cell r="H318">
            <v>43596</v>
          </cell>
          <cell r="I318">
            <v>0</v>
          </cell>
          <cell r="J318">
            <v>43573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 t="e">
            <v>#NAME?</v>
          </cell>
          <cell r="S318" t="e">
            <v>#NAME?</v>
          </cell>
          <cell r="T318">
            <v>0</v>
          </cell>
          <cell r="U318">
            <v>0</v>
          </cell>
          <cell r="V318" t="e">
            <v>#NAME?</v>
          </cell>
          <cell r="W318" t="e">
            <v>#NAME?</v>
          </cell>
          <cell r="X318" t="e">
            <v>#NAME?</v>
          </cell>
          <cell r="Y318" t="e">
            <v>#NAME?</v>
          </cell>
          <cell r="Z318" t="e">
            <v>#NAME?</v>
          </cell>
          <cell r="AA318" t="e">
            <v>#NAME?</v>
          </cell>
          <cell r="AB318" t="e">
            <v>#NAME?</v>
          </cell>
          <cell r="AC318" t="e">
            <v>#NAME?</v>
          </cell>
          <cell r="AD318" t="e">
            <v>#NAME?</v>
          </cell>
          <cell r="AE318" t="e">
            <v>#NAME?</v>
          </cell>
          <cell r="AF318">
            <v>171.56</v>
          </cell>
          <cell r="AG318">
            <v>36.64</v>
          </cell>
          <cell r="AH318">
            <v>7.56</v>
          </cell>
          <cell r="AI318">
            <v>215.76</v>
          </cell>
          <cell r="AJ318" t="e">
            <v>#NAME?</v>
          </cell>
          <cell r="AK318" t="e">
            <v>#NAME?</v>
          </cell>
          <cell r="AL318" t="e">
            <v>#NAME?</v>
          </cell>
          <cell r="AM318" t="e">
            <v>#NAME?</v>
          </cell>
          <cell r="AN318" t="e">
            <v>#NAME?</v>
          </cell>
          <cell r="AO318" t="e">
            <v>#NAME?</v>
          </cell>
          <cell r="AP318" t="e">
            <v>#NAME?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</row>
        <row r="319">
          <cell r="A319" t="str">
            <v>Lilo of 220kv DC Ara-Pusauli at Dumraon TL Line-2</v>
          </cell>
          <cell r="B319">
            <v>25</v>
          </cell>
          <cell r="C319" t="str">
            <v>8/12</v>
          </cell>
          <cell r="D319" t="str">
            <v>DA+0</v>
          </cell>
          <cell r="E319" t="str">
            <v>WET</v>
          </cell>
          <cell r="F319" t="str">
            <v>Krishnanandan</v>
          </cell>
          <cell r="G319">
            <v>43568</v>
          </cell>
          <cell r="H319">
            <v>43596</v>
          </cell>
          <cell r="I319">
            <v>0</v>
          </cell>
          <cell r="J319">
            <v>43609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 t="e">
            <v>#NAME?</v>
          </cell>
          <cell r="S319" t="e">
            <v>#NAME?</v>
          </cell>
          <cell r="T319">
            <v>0</v>
          </cell>
          <cell r="U319">
            <v>0</v>
          </cell>
          <cell r="V319" t="e">
            <v>#NAME?</v>
          </cell>
          <cell r="W319" t="e">
            <v>#NAME?</v>
          </cell>
          <cell r="X319" t="e">
            <v>#NAME?</v>
          </cell>
          <cell r="Y319" t="e">
            <v>#NAME?</v>
          </cell>
          <cell r="Z319" t="e">
            <v>#NAME?</v>
          </cell>
          <cell r="AA319" t="e">
            <v>#NAME?</v>
          </cell>
          <cell r="AB319" t="e">
            <v>#NAME?</v>
          </cell>
          <cell r="AC319" t="e">
            <v>#NAME?</v>
          </cell>
          <cell r="AD319" t="e">
            <v>#NAME?</v>
          </cell>
          <cell r="AE319" t="e">
            <v>#NAME?</v>
          </cell>
          <cell r="AF319">
            <v>171.56</v>
          </cell>
          <cell r="AG319">
            <v>36.64</v>
          </cell>
          <cell r="AH319">
            <v>7.56</v>
          </cell>
          <cell r="AI319">
            <v>215.76</v>
          </cell>
          <cell r="AJ319" t="e">
            <v>#NAME?</v>
          </cell>
          <cell r="AK319" t="e">
            <v>#NAME?</v>
          </cell>
          <cell r="AL319" t="e">
            <v>#NAME?</v>
          </cell>
          <cell r="AM319" t="e">
            <v>#NAME?</v>
          </cell>
          <cell r="AN319" t="e">
            <v>#NAME?</v>
          </cell>
          <cell r="AO319" t="e">
            <v>#NAME?</v>
          </cell>
          <cell r="AP319" t="e">
            <v>#NAME?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</row>
        <row r="320">
          <cell r="A320" t="str">
            <v>Lilo of 220kv DC Ara-Pusauli at Dumraon TL Line-2</v>
          </cell>
          <cell r="B320">
            <v>26</v>
          </cell>
          <cell r="C320" t="str">
            <v>8/6</v>
          </cell>
          <cell r="D320" t="str">
            <v>DA+0</v>
          </cell>
          <cell r="E320" t="str">
            <v>WET</v>
          </cell>
          <cell r="F320" t="str">
            <v>M S Builder</v>
          </cell>
          <cell r="G320">
            <v>43569</v>
          </cell>
          <cell r="H320">
            <v>43597</v>
          </cell>
          <cell r="I320">
            <v>0</v>
          </cell>
          <cell r="J320">
            <v>43573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 t="e">
            <v>#NAME?</v>
          </cell>
          <cell r="S320" t="e">
            <v>#NAME?</v>
          </cell>
          <cell r="T320">
            <v>0</v>
          </cell>
          <cell r="U320">
            <v>0</v>
          </cell>
          <cell r="V320" t="e">
            <v>#NAME?</v>
          </cell>
          <cell r="W320" t="e">
            <v>#NAME?</v>
          </cell>
          <cell r="X320" t="e">
            <v>#NAME?</v>
          </cell>
          <cell r="Y320" t="e">
            <v>#NAME?</v>
          </cell>
          <cell r="Z320" t="e">
            <v>#NAME?</v>
          </cell>
          <cell r="AA320" t="e">
            <v>#NAME?</v>
          </cell>
          <cell r="AB320" t="e">
            <v>#NAME?</v>
          </cell>
          <cell r="AC320" t="e">
            <v>#NAME?</v>
          </cell>
          <cell r="AD320" t="e">
            <v>#NAME?</v>
          </cell>
          <cell r="AE320" t="e">
            <v>#NAME?</v>
          </cell>
          <cell r="AF320">
            <v>171.56</v>
          </cell>
          <cell r="AG320">
            <v>36.64</v>
          </cell>
          <cell r="AH320">
            <v>7.56</v>
          </cell>
          <cell r="AI320">
            <v>215.76</v>
          </cell>
          <cell r="AJ320" t="e">
            <v>#NAME?</v>
          </cell>
          <cell r="AK320" t="e">
            <v>#NAME?</v>
          </cell>
          <cell r="AL320" t="e">
            <v>#NAME?</v>
          </cell>
          <cell r="AM320" t="e">
            <v>#NAME?</v>
          </cell>
          <cell r="AN320" t="e">
            <v>#NAME?</v>
          </cell>
          <cell r="AO320" t="e">
            <v>#NAME?</v>
          </cell>
          <cell r="AP320" t="e">
            <v>#NAME?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</row>
        <row r="321">
          <cell r="A321" t="str">
            <v>Lilo of 220kv DC Ara-Pusauli at Dumraon TL Line-2</v>
          </cell>
          <cell r="B321">
            <v>27</v>
          </cell>
          <cell r="C321" t="str">
            <v>8/4</v>
          </cell>
          <cell r="D321" t="str">
            <v>DA+0</v>
          </cell>
          <cell r="E321" t="str">
            <v>WET</v>
          </cell>
          <cell r="F321" t="str">
            <v>M S Builder</v>
          </cell>
          <cell r="G321">
            <v>43571</v>
          </cell>
          <cell r="H321">
            <v>43599</v>
          </cell>
          <cell r="I321">
            <v>0</v>
          </cell>
          <cell r="J321">
            <v>43573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 t="e">
            <v>#NAME?</v>
          </cell>
          <cell r="S321" t="e">
            <v>#NAME?</v>
          </cell>
          <cell r="T321">
            <v>0</v>
          </cell>
          <cell r="U321">
            <v>0</v>
          </cell>
          <cell r="V321" t="e">
            <v>#NAME?</v>
          </cell>
          <cell r="W321" t="e">
            <v>#NAME?</v>
          </cell>
          <cell r="X321" t="e">
            <v>#NAME?</v>
          </cell>
          <cell r="Y321" t="e">
            <v>#NAME?</v>
          </cell>
          <cell r="Z321" t="e">
            <v>#NAME?</v>
          </cell>
          <cell r="AA321" t="e">
            <v>#NAME?</v>
          </cell>
          <cell r="AB321" t="e">
            <v>#NAME?</v>
          </cell>
          <cell r="AC321" t="e">
            <v>#NAME?</v>
          </cell>
          <cell r="AD321" t="e">
            <v>#NAME?</v>
          </cell>
          <cell r="AE321" t="e">
            <v>#NAME?</v>
          </cell>
          <cell r="AF321">
            <v>171.56</v>
          </cell>
          <cell r="AG321">
            <v>36.64</v>
          </cell>
          <cell r="AH321">
            <v>7.56</v>
          </cell>
          <cell r="AI321">
            <v>215.76</v>
          </cell>
          <cell r="AJ321" t="e">
            <v>#NAME?</v>
          </cell>
          <cell r="AK321" t="e">
            <v>#NAME?</v>
          </cell>
          <cell r="AL321" t="e">
            <v>#NAME?</v>
          </cell>
          <cell r="AM321" t="e">
            <v>#NAME?</v>
          </cell>
          <cell r="AN321" t="e">
            <v>#NAME?</v>
          </cell>
          <cell r="AO321" t="e">
            <v>#NAME?</v>
          </cell>
          <cell r="AP321" t="e">
            <v>#NAME?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</row>
        <row r="322">
          <cell r="A322" t="str">
            <v>Lilo of 220kv DC Ara-Pusauli at Dumraon TL Line-2</v>
          </cell>
          <cell r="B322">
            <v>28</v>
          </cell>
          <cell r="C322" t="str">
            <v>7/1</v>
          </cell>
          <cell r="D322" t="str">
            <v>DA+0</v>
          </cell>
          <cell r="E322" t="str">
            <v>WET</v>
          </cell>
          <cell r="F322" t="str">
            <v>Lallan Kumar</v>
          </cell>
          <cell r="G322">
            <v>43573</v>
          </cell>
          <cell r="H322">
            <v>43601</v>
          </cell>
          <cell r="I322">
            <v>0</v>
          </cell>
          <cell r="J322">
            <v>43609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 t="e">
            <v>#NAME?</v>
          </cell>
          <cell r="S322" t="e">
            <v>#NAME?</v>
          </cell>
          <cell r="T322">
            <v>0</v>
          </cell>
          <cell r="U322">
            <v>0</v>
          </cell>
          <cell r="V322" t="e">
            <v>#NAME?</v>
          </cell>
          <cell r="W322" t="e">
            <v>#NAME?</v>
          </cell>
          <cell r="X322" t="e">
            <v>#NAME?</v>
          </cell>
          <cell r="Y322" t="e">
            <v>#NAME?</v>
          </cell>
          <cell r="Z322" t="e">
            <v>#NAME?</v>
          </cell>
          <cell r="AA322" t="e">
            <v>#NAME?</v>
          </cell>
          <cell r="AB322" t="e">
            <v>#NAME?</v>
          </cell>
          <cell r="AC322" t="e">
            <v>#NAME?</v>
          </cell>
          <cell r="AD322" t="e">
            <v>#NAME?</v>
          </cell>
          <cell r="AE322" t="e">
            <v>#NAME?</v>
          </cell>
          <cell r="AF322">
            <v>171.56</v>
          </cell>
          <cell r="AG322">
            <v>36.64</v>
          </cell>
          <cell r="AH322">
            <v>7.56</v>
          </cell>
          <cell r="AI322">
            <v>215.76</v>
          </cell>
          <cell r="AJ322" t="e">
            <v>#NAME?</v>
          </cell>
          <cell r="AK322" t="e">
            <v>#NAME?</v>
          </cell>
          <cell r="AL322" t="e">
            <v>#NAME?</v>
          </cell>
          <cell r="AM322" t="e">
            <v>#NAME?</v>
          </cell>
          <cell r="AN322" t="e">
            <v>#NAME?</v>
          </cell>
          <cell r="AO322" t="e">
            <v>#NAME?</v>
          </cell>
          <cell r="AP322" t="e">
            <v>#NAME?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</row>
        <row r="323">
          <cell r="A323" t="str">
            <v>Lilo of 220kv DC Ara-Pusauli at Dumraon TL Line-2</v>
          </cell>
          <cell r="B323">
            <v>29</v>
          </cell>
          <cell r="C323" t="str">
            <v>8/1</v>
          </cell>
          <cell r="D323" t="str">
            <v>DA+0</v>
          </cell>
          <cell r="E323" t="str">
            <v>WET</v>
          </cell>
          <cell r="F323" t="str">
            <v>Ms Builder</v>
          </cell>
          <cell r="G323">
            <v>43573</v>
          </cell>
          <cell r="H323">
            <v>43601</v>
          </cell>
          <cell r="I323">
            <v>0</v>
          </cell>
          <cell r="J323">
            <v>43576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 t="e">
            <v>#NAME?</v>
          </cell>
          <cell r="S323" t="e">
            <v>#NAME?</v>
          </cell>
          <cell r="T323">
            <v>0</v>
          </cell>
          <cell r="U323">
            <v>0</v>
          </cell>
          <cell r="V323" t="e">
            <v>#NAME?</v>
          </cell>
          <cell r="W323" t="e">
            <v>#NAME?</v>
          </cell>
          <cell r="X323" t="e">
            <v>#NAME?</v>
          </cell>
          <cell r="Y323" t="e">
            <v>#NAME?</v>
          </cell>
          <cell r="Z323" t="e">
            <v>#NAME?</v>
          </cell>
          <cell r="AA323" t="e">
            <v>#NAME?</v>
          </cell>
          <cell r="AB323" t="e">
            <v>#NAME?</v>
          </cell>
          <cell r="AC323" t="e">
            <v>#NAME?</v>
          </cell>
          <cell r="AD323" t="e">
            <v>#NAME?</v>
          </cell>
          <cell r="AE323" t="e">
            <v>#NAME?</v>
          </cell>
          <cell r="AF323">
            <v>171.56</v>
          </cell>
          <cell r="AG323">
            <v>36.64</v>
          </cell>
          <cell r="AH323">
            <v>7.56</v>
          </cell>
          <cell r="AI323">
            <v>215.76</v>
          </cell>
          <cell r="AJ323" t="e">
            <v>#NAME?</v>
          </cell>
          <cell r="AK323" t="e">
            <v>#NAME?</v>
          </cell>
          <cell r="AL323" t="e">
            <v>#NAME?</v>
          </cell>
          <cell r="AM323" t="e">
            <v>#NAME?</v>
          </cell>
          <cell r="AN323" t="e">
            <v>#NAME?</v>
          </cell>
          <cell r="AO323" t="e">
            <v>#NAME?</v>
          </cell>
          <cell r="AP323" t="e">
            <v>#NAME?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</row>
        <row r="324">
          <cell r="A324" t="str">
            <v>Lilo of 220kv DC Ara-Pusauli at Dumraon TL Line-2</v>
          </cell>
          <cell r="B324">
            <v>30</v>
          </cell>
          <cell r="C324" t="str">
            <v>10/4</v>
          </cell>
          <cell r="D324" t="str">
            <v>DA+3</v>
          </cell>
          <cell r="E324" t="str">
            <v>WET</v>
          </cell>
          <cell r="F324" t="str">
            <v>Akhilesh Kumar</v>
          </cell>
          <cell r="G324">
            <v>43573</v>
          </cell>
          <cell r="H324">
            <v>43601</v>
          </cell>
          <cell r="I324">
            <v>0</v>
          </cell>
          <cell r="J324">
            <v>43576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 t="e">
            <v>#NAME?</v>
          </cell>
          <cell r="S324" t="e">
            <v>#NAME?</v>
          </cell>
          <cell r="T324">
            <v>0</v>
          </cell>
          <cell r="U324">
            <v>0</v>
          </cell>
          <cell r="V324" t="e">
            <v>#NAME?</v>
          </cell>
          <cell r="W324" t="e">
            <v>#NAME?</v>
          </cell>
          <cell r="X324" t="e">
            <v>#NAME?</v>
          </cell>
          <cell r="Y324" t="e">
            <v>#NAME?</v>
          </cell>
          <cell r="Z324" t="e">
            <v>#NAME?</v>
          </cell>
          <cell r="AA324" t="e">
            <v>#NAME?</v>
          </cell>
          <cell r="AB324" t="e">
            <v>#NAME?</v>
          </cell>
          <cell r="AC324" t="e">
            <v>#NAME?</v>
          </cell>
          <cell r="AD324" t="e">
            <v>#NAME?</v>
          </cell>
          <cell r="AE324" t="e">
            <v>#NAME?</v>
          </cell>
          <cell r="AF324">
            <v>171.56</v>
          </cell>
          <cell r="AG324">
            <v>36.64</v>
          </cell>
          <cell r="AH324">
            <v>7.56</v>
          </cell>
          <cell r="AI324">
            <v>215.76</v>
          </cell>
          <cell r="AJ324" t="e">
            <v>#NAME?</v>
          </cell>
          <cell r="AK324" t="e">
            <v>#NAME?</v>
          </cell>
          <cell r="AL324" t="e">
            <v>#NAME?</v>
          </cell>
          <cell r="AM324" t="e">
            <v>#NAME?</v>
          </cell>
          <cell r="AN324" t="e">
            <v>#NAME?</v>
          </cell>
          <cell r="AO324" t="e">
            <v>#NAME?</v>
          </cell>
          <cell r="AP324" t="e">
            <v>#NAME?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</row>
        <row r="325">
          <cell r="A325" t="str">
            <v>Lilo of 220kv DC Ara-Pusauli at Dumraon TL Line-2</v>
          </cell>
          <cell r="B325">
            <v>32</v>
          </cell>
          <cell r="C325" t="str">
            <v>8/0</v>
          </cell>
          <cell r="D325" t="str">
            <v>DB+0</v>
          </cell>
          <cell r="E325" t="str">
            <v>WET</v>
          </cell>
          <cell r="F325" t="str">
            <v>Ms Builder</v>
          </cell>
          <cell r="G325">
            <v>43575</v>
          </cell>
          <cell r="H325">
            <v>43603</v>
          </cell>
          <cell r="I325">
            <v>0</v>
          </cell>
          <cell r="J325">
            <v>43576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 t="e">
            <v>#NAME?</v>
          </cell>
          <cell r="S325" t="e">
            <v>#NAME?</v>
          </cell>
          <cell r="T325">
            <v>0</v>
          </cell>
          <cell r="U325">
            <v>0</v>
          </cell>
          <cell r="V325" t="e">
            <v>#NAME?</v>
          </cell>
          <cell r="W325" t="e">
            <v>#NAME?</v>
          </cell>
          <cell r="X325" t="e">
            <v>#NAME?</v>
          </cell>
          <cell r="Y325" t="e">
            <v>#NAME?</v>
          </cell>
          <cell r="Z325" t="e">
            <v>#NAME?</v>
          </cell>
          <cell r="AA325" t="e">
            <v>#NAME?</v>
          </cell>
          <cell r="AB325" t="e">
            <v>#NAME?</v>
          </cell>
          <cell r="AC325" t="e">
            <v>#NAME?</v>
          </cell>
          <cell r="AD325" t="e">
            <v>#NAME?</v>
          </cell>
          <cell r="AE325" t="e">
            <v>#NAME?</v>
          </cell>
          <cell r="AF325">
            <v>211.8</v>
          </cell>
          <cell r="AG325">
            <v>43.43</v>
          </cell>
          <cell r="AH325">
            <v>6.86</v>
          </cell>
          <cell r="AI325">
            <v>262.09000000000003</v>
          </cell>
          <cell r="AJ325" t="e">
            <v>#NAME?</v>
          </cell>
          <cell r="AK325" t="e">
            <v>#NAME?</v>
          </cell>
          <cell r="AL325" t="e">
            <v>#NAME?</v>
          </cell>
          <cell r="AM325" t="e">
            <v>#NAME?</v>
          </cell>
          <cell r="AN325" t="e">
            <v>#NAME?</v>
          </cell>
          <cell r="AO325" t="e">
            <v>#NAME?</v>
          </cell>
          <cell r="AP325" t="e">
            <v>#NAME?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</row>
        <row r="326">
          <cell r="A326" t="str">
            <v>Lilo of 220kv DC Ara-Pusauli at Dumraon TL Line-2</v>
          </cell>
          <cell r="B326">
            <v>33</v>
          </cell>
          <cell r="C326" t="str">
            <v>10/1</v>
          </cell>
          <cell r="D326" t="str">
            <v>DA+0</v>
          </cell>
          <cell r="E326" t="str">
            <v>WET</v>
          </cell>
          <cell r="F326" t="str">
            <v>Akhilesh Kumar</v>
          </cell>
          <cell r="G326">
            <v>43575</v>
          </cell>
          <cell r="H326">
            <v>43603</v>
          </cell>
          <cell r="I326">
            <v>0</v>
          </cell>
          <cell r="J326">
            <v>43576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 t="e">
            <v>#NAME?</v>
          </cell>
          <cell r="S326" t="e">
            <v>#NAME?</v>
          </cell>
          <cell r="T326">
            <v>0</v>
          </cell>
          <cell r="U326">
            <v>0</v>
          </cell>
          <cell r="V326" t="e">
            <v>#NAME?</v>
          </cell>
          <cell r="W326" t="e">
            <v>#NAME?</v>
          </cell>
          <cell r="X326" t="e">
            <v>#NAME?</v>
          </cell>
          <cell r="Y326" t="e">
            <v>#NAME?</v>
          </cell>
          <cell r="Z326" t="e">
            <v>#NAME?</v>
          </cell>
          <cell r="AA326" t="e">
            <v>#NAME?</v>
          </cell>
          <cell r="AB326" t="e">
            <v>#NAME?</v>
          </cell>
          <cell r="AC326" t="e">
            <v>#NAME?</v>
          </cell>
          <cell r="AD326" t="e">
            <v>#NAME?</v>
          </cell>
          <cell r="AE326" t="e">
            <v>#NAME?</v>
          </cell>
          <cell r="AF326">
            <v>171.56</v>
          </cell>
          <cell r="AG326">
            <v>36.64</v>
          </cell>
          <cell r="AH326">
            <v>7.56</v>
          </cell>
          <cell r="AI326">
            <v>215.76</v>
          </cell>
          <cell r="AJ326" t="e">
            <v>#NAME?</v>
          </cell>
          <cell r="AK326" t="e">
            <v>#NAME?</v>
          </cell>
          <cell r="AL326" t="e">
            <v>#NAME?</v>
          </cell>
          <cell r="AM326" t="e">
            <v>#NAME?</v>
          </cell>
          <cell r="AN326" t="e">
            <v>#NAME?</v>
          </cell>
          <cell r="AO326" t="e">
            <v>#NAME?</v>
          </cell>
          <cell r="AP326" t="e">
            <v>#NAME?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</row>
        <row r="327">
          <cell r="A327" t="str">
            <v>Lilo of 220kv DC Ara-Pusauli at Dumraon TL Line-2</v>
          </cell>
          <cell r="B327">
            <v>58</v>
          </cell>
          <cell r="C327" t="str">
            <v>15/3</v>
          </cell>
          <cell r="D327" t="str">
            <v>DA+3</v>
          </cell>
          <cell r="E327" t="str">
            <v>WET</v>
          </cell>
          <cell r="F327" t="str">
            <v>Ms Builder</v>
          </cell>
          <cell r="G327">
            <v>43594</v>
          </cell>
          <cell r="H327">
            <v>43622</v>
          </cell>
          <cell r="I327">
            <v>0</v>
          </cell>
          <cell r="J327" t="str">
            <v>YES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 t="e">
            <v>#NAME?</v>
          </cell>
          <cell r="S327" t="e">
            <v>#NAME?</v>
          </cell>
          <cell r="T327">
            <v>0</v>
          </cell>
          <cell r="U327">
            <v>0</v>
          </cell>
          <cell r="V327" t="e">
            <v>#NAME?</v>
          </cell>
          <cell r="W327" t="e">
            <v>#NAME?</v>
          </cell>
          <cell r="X327" t="e">
            <v>#NAME?</v>
          </cell>
          <cell r="Y327" t="e">
            <v>#NAME?</v>
          </cell>
          <cell r="Z327" t="e">
            <v>#NAME?</v>
          </cell>
          <cell r="AA327" t="e">
            <v>#NAME?</v>
          </cell>
          <cell r="AB327" t="e">
            <v>#NAME?</v>
          </cell>
          <cell r="AC327" t="e">
            <v>#NAME?</v>
          </cell>
          <cell r="AD327" t="e">
            <v>#NAME?</v>
          </cell>
          <cell r="AE327" t="e">
            <v>#NAME?</v>
          </cell>
          <cell r="AF327">
            <v>171.56</v>
          </cell>
          <cell r="AG327">
            <v>36.64</v>
          </cell>
          <cell r="AH327">
            <v>7.56</v>
          </cell>
          <cell r="AI327">
            <v>215.76</v>
          </cell>
          <cell r="AJ327" t="e">
            <v>#NAME?</v>
          </cell>
          <cell r="AK327" t="e">
            <v>#NAME?</v>
          </cell>
          <cell r="AL327" t="e">
            <v>#NAME?</v>
          </cell>
          <cell r="AM327" t="e">
            <v>#NAME?</v>
          </cell>
          <cell r="AN327" t="e">
            <v>#NAME?</v>
          </cell>
          <cell r="AO327" t="e">
            <v>#NAME?</v>
          </cell>
          <cell r="AP327" t="e">
            <v>#NAME?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</row>
        <row r="328">
          <cell r="A328" t="str">
            <v>Lilo of 220kv DC Ara-Pusauli at Dumraon TL Line-2</v>
          </cell>
          <cell r="B328">
            <v>42</v>
          </cell>
          <cell r="C328" t="str">
            <v>16/0</v>
          </cell>
          <cell r="D328" t="str">
            <v>DD+3</v>
          </cell>
          <cell r="E328" t="str">
            <v>WET</v>
          </cell>
          <cell r="F328" t="str">
            <v>Ms Builder</v>
          </cell>
          <cell r="G328">
            <v>43582</v>
          </cell>
          <cell r="H328">
            <v>43610</v>
          </cell>
          <cell r="I328">
            <v>0</v>
          </cell>
          <cell r="J328" t="str">
            <v>YES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 t="e">
            <v>#NAME?</v>
          </cell>
          <cell r="S328" t="e">
            <v>#NAME?</v>
          </cell>
          <cell r="T328">
            <v>0</v>
          </cell>
          <cell r="U328">
            <v>0</v>
          </cell>
          <cell r="V328" t="e">
            <v>#NAME?</v>
          </cell>
          <cell r="W328" t="e">
            <v>#NAME?</v>
          </cell>
          <cell r="X328" t="e">
            <v>#NAME?</v>
          </cell>
          <cell r="Y328" t="e">
            <v>#NAME?</v>
          </cell>
          <cell r="Z328" t="e">
            <v>#NAME?</v>
          </cell>
          <cell r="AA328" t="e">
            <v>#NAME?</v>
          </cell>
          <cell r="AB328" t="e">
            <v>#NAME?</v>
          </cell>
          <cell r="AC328" t="e">
            <v>#NAME?</v>
          </cell>
          <cell r="AD328" t="e">
            <v>#NAME?</v>
          </cell>
          <cell r="AE328" t="e">
            <v>#NAME?</v>
          </cell>
          <cell r="AF328">
            <v>396.56</v>
          </cell>
          <cell r="AG328">
            <v>0</v>
          </cell>
          <cell r="AH328">
            <v>8.26</v>
          </cell>
          <cell r="AI328">
            <v>404.82</v>
          </cell>
          <cell r="AJ328" t="e">
            <v>#NAME?</v>
          </cell>
          <cell r="AK328" t="e">
            <v>#NAME?</v>
          </cell>
          <cell r="AL328" t="e">
            <v>#NAME?</v>
          </cell>
          <cell r="AM328" t="e">
            <v>#NAME?</v>
          </cell>
          <cell r="AN328" t="e">
            <v>#NAME?</v>
          </cell>
          <cell r="AO328" t="e">
            <v>#NAME?</v>
          </cell>
          <cell r="AP328" t="e">
            <v>#NAME?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</row>
        <row r="329">
          <cell r="A329" t="str">
            <v>Lilo of 220kv DC Ara-Pusauli at Dumraon TL Line-2</v>
          </cell>
          <cell r="B329">
            <v>56</v>
          </cell>
          <cell r="C329" t="str">
            <v>17/0</v>
          </cell>
          <cell r="D329" t="str">
            <v>DD+0</v>
          </cell>
          <cell r="E329" t="str">
            <v>WET</v>
          </cell>
          <cell r="F329" t="str">
            <v>Ms Builder</v>
          </cell>
          <cell r="G329">
            <v>43593</v>
          </cell>
          <cell r="H329">
            <v>43621</v>
          </cell>
          <cell r="I329">
            <v>0</v>
          </cell>
          <cell r="J329">
            <v>43609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 t="e">
            <v>#NAME?</v>
          </cell>
          <cell r="S329" t="e">
            <v>#NAME?</v>
          </cell>
          <cell r="T329">
            <v>0</v>
          </cell>
          <cell r="U329">
            <v>0</v>
          </cell>
          <cell r="V329" t="e">
            <v>#NAME?</v>
          </cell>
          <cell r="W329" t="e">
            <v>#NAME?</v>
          </cell>
          <cell r="X329" t="e">
            <v>#NAME?</v>
          </cell>
          <cell r="Y329" t="e">
            <v>#NAME?</v>
          </cell>
          <cell r="Z329" t="e">
            <v>#NAME?</v>
          </cell>
          <cell r="AA329" t="e">
            <v>#NAME?</v>
          </cell>
          <cell r="AB329" t="e">
            <v>#NAME?</v>
          </cell>
          <cell r="AC329" t="e">
            <v>#NAME?</v>
          </cell>
          <cell r="AD329" t="e">
            <v>#NAME?</v>
          </cell>
          <cell r="AE329" t="e">
            <v>#NAME?</v>
          </cell>
          <cell r="AF329">
            <v>396.56</v>
          </cell>
          <cell r="AG329">
            <v>0</v>
          </cell>
          <cell r="AH329">
            <v>8.26</v>
          </cell>
          <cell r="AI329">
            <v>404.82</v>
          </cell>
          <cell r="AJ329" t="e">
            <v>#NAME?</v>
          </cell>
          <cell r="AK329" t="e">
            <v>#NAME?</v>
          </cell>
          <cell r="AL329" t="e">
            <v>#NAME?</v>
          </cell>
          <cell r="AM329" t="e">
            <v>#NAME?</v>
          </cell>
          <cell r="AN329" t="e">
            <v>#NAME?</v>
          </cell>
          <cell r="AO329" t="e">
            <v>#NAME?</v>
          </cell>
          <cell r="AP329" t="e">
            <v>#NAME?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</row>
        <row r="330">
          <cell r="A330" t="str">
            <v>Lilo of 220kv DC Ara-Pusauli at Dumraon TL Line-2</v>
          </cell>
          <cell r="B330">
            <v>43</v>
          </cell>
          <cell r="C330" t="str">
            <v>17/1</v>
          </cell>
          <cell r="D330" t="str">
            <v>DA+0</v>
          </cell>
          <cell r="E330" t="str">
            <v>WET</v>
          </cell>
          <cell r="F330" t="str">
            <v>Bhavesh Mehta</v>
          </cell>
          <cell r="G330">
            <v>43582</v>
          </cell>
          <cell r="H330">
            <v>43610</v>
          </cell>
          <cell r="I330">
            <v>0</v>
          </cell>
          <cell r="J330">
            <v>43582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 t="e">
            <v>#NAME?</v>
          </cell>
          <cell r="S330" t="e">
            <v>#NAME?</v>
          </cell>
          <cell r="T330">
            <v>0</v>
          </cell>
          <cell r="U330">
            <v>0</v>
          </cell>
          <cell r="V330" t="e">
            <v>#NAME?</v>
          </cell>
          <cell r="W330" t="e">
            <v>#NAME?</v>
          </cell>
          <cell r="X330" t="e">
            <v>#NAME?</v>
          </cell>
          <cell r="Y330" t="e">
            <v>#NAME?</v>
          </cell>
          <cell r="Z330" t="e">
            <v>#NAME?</v>
          </cell>
          <cell r="AA330" t="e">
            <v>#NAME?</v>
          </cell>
          <cell r="AB330" t="e">
            <v>#NAME?</v>
          </cell>
          <cell r="AC330" t="e">
            <v>#NAME?</v>
          </cell>
          <cell r="AD330" t="e">
            <v>#NAME?</v>
          </cell>
          <cell r="AE330" t="e">
            <v>#NAME?</v>
          </cell>
          <cell r="AF330">
            <v>171.56</v>
          </cell>
          <cell r="AG330">
            <v>36.64</v>
          </cell>
          <cell r="AH330">
            <v>7.56</v>
          </cell>
          <cell r="AI330">
            <v>215.76</v>
          </cell>
          <cell r="AJ330" t="e">
            <v>#NAME?</v>
          </cell>
          <cell r="AK330" t="e">
            <v>#NAME?</v>
          </cell>
          <cell r="AL330" t="e">
            <v>#NAME?</v>
          </cell>
          <cell r="AM330" t="e">
            <v>#NAME?</v>
          </cell>
          <cell r="AN330" t="e">
            <v>#NAME?</v>
          </cell>
          <cell r="AO330" t="e">
            <v>#NAME?</v>
          </cell>
          <cell r="AP330" t="e">
            <v>#NAME?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</row>
        <row r="331">
          <cell r="A331" t="str">
            <v>Lilo of 220kv DC Ara-Pusauli at Dumraon TL Line-2</v>
          </cell>
          <cell r="B331">
            <v>44</v>
          </cell>
          <cell r="C331" t="str">
            <v>17/2</v>
          </cell>
          <cell r="D331" t="str">
            <v>DA+0</v>
          </cell>
          <cell r="E331" t="str">
            <v>WET</v>
          </cell>
          <cell r="F331" t="str">
            <v>Bhavesh Mehta</v>
          </cell>
          <cell r="G331">
            <v>43583</v>
          </cell>
          <cell r="H331">
            <v>43611</v>
          </cell>
          <cell r="I331">
            <v>0</v>
          </cell>
          <cell r="J331" t="str">
            <v>YES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 t="e">
            <v>#NAME?</v>
          </cell>
          <cell r="S331" t="e">
            <v>#NAME?</v>
          </cell>
          <cell r="T331">
            <v>0</v>
          </cell>
          <cell r="U331">
            <v>0</v>
          </cell>
          <cell r="V331" t="e">
            <v>#NAME?</v>
          </cell>
          <cell r="W331" t="e">
            <v>#NAME?</v>
          </cell>
          <cell r="X331" t="e">
            <v>#NAME?</v>
          </cell>
          <cell r="Y331" t="e">
            <v>#NAME?</v>
          </cell>
          <cell r="Z331" t="e">
            <v>#NAME?</v>
          </cell>
          <cell r="AA331" t="e">
            <v>#NAME?</v>
          </cell>
          <cell r="AB331" t="e">
            <v>#NAME?</v>
          </cell>
          <cell r="AC331" t="e">
            <v>#NAME?</v>
          </cell>
          <cell r="AD331" t="e">
            <v>#NAME?</v>
          </cell>
          <cell r="AE331" t="e">
            <v>#NAME?</v>
          </cell>
          <cell r="AF331">
            <v>171.56</v>
          </cell>
          <cell r="AG331">
            <v>36.64</v>
          </cell>
          <cell r="AH331">
            <v>7.56</v>
          </cell>
          <cell r="AI331">
            <v>215.76</v>
          </cell>
          <cell r="AJ331" t="e">
            <v>#NAME?</v>
          </cell>
          <cell r="AK331" t="e">
            <v>#NAME?</v>
          </cell>
          <cell r="AL331" t="e">
            <v>#NAME?</v>
          </cell>
          <cell r="AM331" t="e">
            <v>#NAME?</v>
          </cell>
          <cell r="AN331" t="e">
            <v>#NAME?</v>
          </cell>
          <cell r="AO331" t="e">
            <v>#NAME?</v>
          </cell>
          <cell r="AP331" t="e">
            <v>#NAME?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</row>
        <row r="332">
          <cell r="A332" t="str">
            <v>Lilo of 220kv DC Ara-Pusauli at Dumraon TL Line-2</v>
          </cell>
          <cell r="B332">
            <v>46</v>
          </cell>
          <cell r="C332" t="str">
            <v>18/0</v>
          </cell>
          <cell r="D332" t="str">
            <v>DC+0</v>
          </cell>
          <cell r="E332" t="str">
            <v>WET</v>
          </cell>
          <cell r="F332" t="str">
            <v>Bhavesh Mehta</v>
          </cell>
          <cell r="G332">
            <v>43585</v>
          </cell>
          <cell r="H332">
            <v>43613</v>
          </cell>
          <cell r="I332">
            <v>0</v>
          </cell>
          <cell r="J332" t="str">
            <v>YES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 t="e">
            <v>#NAME?</v>
          </cell>
          <cell r="S332" t="e">
            <v>#NAME?</v>
          </cell>
          <cell r="T332">
            <v>0</v>
          </cell>
          <cell r="U332">
            <v>0</v>
          </cell>
          <cell r="V332" t="e">
            <v>#NAME?</v>
          </cell>
          <cell r="W332" t="e">
            <v>#NAME?</v>
          </cell>
          <cell r="X332" t="e">
            <v>#NAME?</v>
          </cell>
          <cell r="Y332" t="e">
            <v>#NAME?</v>
          </cell>
          <cell r="Z332" t="e">
            <v>#NAME?</v>
          </cell>
          <cell r="AA332" t="e">
            <v>#NAME?</v>
          </cell>
          <cell r="AB332" t="e">
            <v>#NAME?</v>
          </cell>
          <cell r="AC332" t="e">
            <v>#NAME?</v>
          </cell>
          <cell r="AD332" t="e">
            <v>#NAME?</v>
          </cell>
          <cell r="AE332" t="e">
            <v>#NAME?</v>
          </cell>
          <cell r="AF332">
            <v>259.52</v>
          </cell>
          <cell r="AG332">
            <v>54.08</v>
          </cell>
          <cell r="AH332">
            <v>8.26</v>
          </cell>
          <cell r="AI332">
            <v>321.85999999999996</v>
          </cell>
          <cell r="AJ332" t="e">
            <v>#NAME?</v>
          </cell>
          <cell r="AK332" t="e">
            <v>#NAME?</v>
          </cell>
          <cell r="AL332" t="e">
            <v>#NAME?</v>
          </cell>
          <cell r="AM332" t="e">
            <v>#NAME?</v>
          </cell>
          <cell r="AN332" t="e">
            <v>#NAME?</v>
          </cell>
          <cell r="AO332" t="e">
            <v>#NAME?</v>
          </cell>
          <cell r="AP332" t="e">
            <v>#NAME?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</row>
        <row r="333">
          <cell r="A333" t="str">
            <v>Lilo of 220kv DC Ara-Pusauli at Dumraon TL Line-2</v>
          </cell>
          <cell r="B333">
            <v>55</v>
          </cell>
          <cell r="C333" t="str">
            <v>19/0</v>
          </cell>
          <cell r="D333" t="str">
            <v>DD+0</v>
          </cell>
          <cell r="E333" t="str">
            <v>WET</v>
          </cell>
          <cell r="F333" t="str">
            <v>bhavesh Mehta</v>
          </cell>
          <cell r="G333">
            <v>43591</v>
          </cell>
          <cell r="H333">
            <v>43619</v>
          </cell>
          <cell r="I333">
            <v>0</v>
          </cell>
          <cell r="J333" t="str">
            <v>YES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 t="e">
            <v>#NAME?</v>
          </cell>
          <cell r="S333" t="e">
            <v>#NAME?</v>
          </cell>
          <cell r="T333">
            <v>0</v>
          </cell>
          <cell r="U333">
            <v>0</v>
          </cell>
          <cell r="V333" t="e">
            <v>#NAME?</v>
          </cell>
          <cell r="W333" t="e">
            <v>#NAME?</v>
          </cell>
          <cell r="X333" t="e">
            <v>#NAME?</v>
          </cell>
          <cell r="Y333" t="e">
            <v>#NAME?</v>
          </cell>
          <cell r="Z333" t="e">
            <v>#NAME?</v>
          </cell>
          <cell r="AA333" t="e">
            <v>#NAME?</v>
          </cell>
          <cell r="AB333" t="e">
            <v>#NAME?</v>
          </cell>
          <cell r="AC333" t="e">
            <v>#NAME?</v>
          </cell>
          <cell r="AD333" t="e">
            <v>#NAME?</v>
          </cell>
          <cell r="AE333" t="e">
            <v>#NAME?</v>
          </cell>
          <cell r="AF333">
            <v>396.56</v>
          </cell>
          <cell r="AG333">
            <v>0</v>
          </cell>
          <cell r="AH333">
            <v>8.26</v>
          </cell>
          <cell r="AI333">
            <v>404.82</v>
          </cell>
          <cell r="AJ333" t="e">
            <v>#NAME?</v>
          </cell>
          <cell r="AK333" t="e">
            <v>#NAME?</v>
          </cell>
          <cell r="AL333" t="e">
            <v>#NAME?</v>
          </cell>
          <cell r="AM333" t="e">
            <v>#NAME?</v>
          </cell>
          <cell r="AN333" t="e">
            <v>#NAME?</v>
          </cell>
          <cell r="AO333" t="e">
            <v>#NAME?</v>
          </cell>
          <cell r="AP333" t="e">
            <v>#NAME?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</row>
        <row r="334">
          <cell r="A334" t="str">
            <v>Lilo of 220kv DC Ara-Pusauli at Dumraon TL Line-2</v>
          </cell>
          <cell r="B334">
            <v>34</v>
          </cell>
          <cell r="C334" t="str">
            <v>1/0</v>
          </cell>
          <cell r="D334" t="str">
            <v>DD+0</v>
          </cell>
          <cell r="E334" t="str">
            <v>WET</v>
          </cell>
          <cell r="F334" t="str">
            <v>Iftekhar</v>
          </cell>
          <cell r="G334">
            <v>43577</v>
          </cell>
          <cell r="H334">
            <v>43605</v>
          </cell>
          <cell r="I334">
            <v>0</v>
          </cell>
          <cell r="J334">
            <v>43582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 t="e">
            <v>#NAME?</v>
          </cell>
          <cell r="S334" t="e">
            <v>#NAME?</v>
          </cell>
          <cell r="T334">
            <v>0</v>
          </cell>
          <cell r="U334">
            <v>0</v>
          </cell>
          <cell r="V334" t="e">
            <v>#NAME?</v>
          </cell>
          <cell r="W334" t="e">
            <v>#NAME?</v>
          </cell>
          <cell r="X334" t="e">
            <v>#NAME?</v>
          </cell>
          <cell r="Y334" t="e">
            <v>#NAME?</v>
          </cell>
          <cell r="Z334" t="e">
            <v>#NAME?</v>
          </cell>
          <cell r="AA334" t="e">
            <v>#NAME?</v>
          </cell>
          <cell r="AB334" t="e">
            <v>#NAME?</v>
          </cell>
          <cell r="AC334" t="e">
            <v>#NAME?</v>
          </cell>
          <cell r="AD334" t="e">
            <v>#NAME?</v>
          </cell>
          <cell r="AE334" t="e">
            <v>#NAME?</v>
          </cell>
          <cell r="AF334">
            <v>396.56</v>
          </cell>
          <cell r="AG334">
            <v>0</v>
          </cell>
          <cell r="AH334">
            <v>8.26</v>
          </cell>
          <cell r="AI334">
            <v>404.82</v>
          </cell>
          <cell r="AJ334" t="e">
            <v>#NAME?</v>
          </cell>
          <cell r="AK334" t="e">
            <v>#NAME?</v>
          </cell>
          <cell r="AL334" t="e">
            <v>#NAME?</v>
          </cell>
          <cell r="AM334" t="e">
            <v>#NAME?</v>
          </cell>
          <cell r="AN334" t="e">
            <v>#NAME?</v>
          </cell>
          <cell r="AO334" t="e">
            <v>#NAME?</v>
          </cell>
          <cell r="AP334" t="e">
            <v>#NAME?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>
            <v>0</v>
          </cell>
          <cell r="G335">
            <v>0</v>
          </cell>
          <cell r="H335">
            <v>28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 t="e">
            <v>#NAME?</v>
          </cell>
          <cell r="S335" t="e">
            <v>#NAME?</v>
          </cell>
          <cell r="T335">
            <v>0</v>
          </cell>
          <cell r="U335">
            <v>0</v>
          </cell>
          <cell r="V335" t="e">
            <v>#NAME?</v>
          </cell>
          <cell r="W335" t="e">
            <v>#NAME?</v>
          </cell>
          <cell r="X335" t="e">
            <v>#NAME?</v>
          </cell>
          <cell r="Y335" t="e">
            <v>#NAME?</v>
          </cell>
          <cell r="Z335" t="e">
            <v>#NAME?</v>
          </cell>
          <cell r="AA335" t="e">
            <v>#NAME?</v>
          </cell>
          <cell r="AB335" t="e">
            <v>#NAME?</v>
          </cell>
          <cell r="AC335" t="e">
            <v>#NAME?</v>
          </cell>
          <cell r="AD335" t="e">
            <v>#NAME?</v>
          </cell>
          <cell r="AE335" t="e">
            <v>#NAME?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 t="e">
            <v>#NAME?</v>
          </cell>
          <cell r="AK335" t="e">
            <v>#NAME?</v>
          </cell>
          <cell r="AL335" t="e">
            <v>#NAME?</v>
          </cell>
          <cell r="AM335" t="e">
            <v>#NAME?</v>
          </cell>
          <cell r="AN335" t="e">
            <v>#NAME?</v>
          </cell>
          <cell r="AO335" t="e">
            <v>#NAME?</v>
          </cell>
          <cell r="AP335" t="e">
            <v>#NAME?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>
            <v>0</v>
          </cell>
          <cell r="G336">
            <v>0</v>
          </cell>
          <cell r="H336">
            <v>28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 t="e">
            <v>#NAME?</v>
          </cell>
          <cell r="S336" t="e">
            <v>#NAME?</v>
          </cell>
          <cell r="T336">
            <v>0</v>
          </cell>
          <cell r="U336">
            <v>0</v>
          </cell>
          <cell r="V336" t="e">
            <v>#NAME?</v>
          </cell>
          <cell r="W336" t="e">
            <v>#NAME?</v>
          </cell>
          <cell r="X336" t="e">
            <v>#NAME?</v>
          </cell>
          <cell r="Y336" t="e">
            <v>#NAME?</v>
          </cell>
          <cell r="Z336" t="e">
            <v>#NAME?</v>
          </cell>
          <cell r="AA336" t="e">
            <v>#NAME?</v>
          </cell>
          <cell r="AB336" t="e">
            <v>#NAME?</v>
          </cell>
          <cell r="AC336" t="e">
            <v>#NAME?</v>
          </cell>
          <cell r="AD336" t="e">
            <v>#NAME?</v>
          </cell>
          <cell r="AE336" t="e">
            <v>#NAME?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 t="e">
            <v>#NAME?</v>
          </cell>
          <cell r="AK336" t="e">
            <v>#NAME?</v>
          </cell>
          <cell r="AL336" t="e">
            <v>#NAME?</v>
          </cell>
          <cell r="AM336" t="e">
            <v>#NAME?</v>
          </cell>
          <cell r="AN336" t="e">
            <v>#NAME?</v>
          </cell>
          <cell r="AO336" t="e">
            <v>#NAME?</v>
          </cell>
          <cell r="AP336" t="e">
            <v>#NAME?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</row>
        <row r="337">
          <cell r="A337" t="str">
            <v>Lilo of 220kv DC Ara-Pusauli at Dumraon TL Line-2</v>
          </cell>
          <cell r="B337">
            <v>47</v>
          </cell>
          <cell r="C337" t="str">
            <v>7/0</v>
          </cell>
          <cell r="D337" t="str">
            <v>DC+0</v>
          </cell>
          <cell r="E337" t="str">
            <v>WET</v>
          </cell>
          <cell r="F337" t="str">
            <v>Lallan Kumar</v>
          </cell>
          <cell r="G337">
            <v>43585</v>
          </cell>
          <cell r="H337">
            <v>43613</v>
          </cell>
          <cell r="I337">
            <v>0</v>
          </cell>
          <cell r="J337" t="str">
            <v>YES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 t="e">
            <v>#NAME?</v>
          </cell>
          <cell r="S337" t="e">
            <v>#NAME?</v>
          </cell>
          <cell r="T337">
            <v>0</v>
          </cell>
          <cell r="U337">
            <v>0</v>
          </cell>
          <cell r="V337" t="e">
            <v>#NAME?</v>
          </cell>
          <cell r="W337" t="e">
            <v>#NAME?</v>
          </cell>
          <cell r="X337" t="e">
            <v>#NAME?</v>
          </cell>
          <cell r="Y337" t="e">
            <v>#NAME?</v>
          </cell>
          <cell r="Z337" t="e">
            <v>#NAME?</v>
          </cell>
          <cell r="AA337" t="e">
            <v>#NAME?</v>
          </cell>
          <cell r="AB337" t="e">
            <v>#NAME?</v>
          </cell>
          <cell r="AC337" t="e">
            <v>#NAME?</v>
          </cell>
          <cell r="AD337" t="e">
            <v>#NAME?</v>
          </cell>
          <cell r="AE337" t="e">
            <v>#NAME?</v>
          </cell>
          <cell r="AF337">
            <v>259.52</v>
          </cell>
          <cell r="AG337">
            <v>54.08</v>
          </cell>
          <cell r="AH337">
            <v>8.26</v>
          </cell>
          <cell r="AI337">
            <v>321.85999999999996</v>
          </cell>
          <cell r="AJ337" t="e">
            <v>#NAME?</v>
          </cell>
          <cell r="AK337" t="e">
            <v>#NAME?</v>
          </cell>
          <cell r="AL337" t="e">
            <v>#NAME?</v>
          </cell>
          <cell r="AM337" t="e">
            <v>#NAME?</v>
          </cell>
          <cell r="AN337" t="e">
            <v>#NAME?</v>
          </cell>
          <cell r="AO337" t="e">
            <v>#NAME?</v>
          </cell>
          <cell r="AP337" t="e">
            <v>#NAME?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</row>
        <row r="338">
          <cell r="A338" t="str">
            <v>Lilo of 220kv DC Ara-Pusauli at Dumraon TL Line-2</v>
          </cell>
          <cell r="B338">
            <v>31</v>
          </cell>
          <cell r="C338" t="str">
            <v>8/8</v>
          </cell>
          <cell r="D338" t="str">
            <v>DA+0</v>
          </cell>
          <cell r="E338" t="str">
            <v>WET</v>
          </cell>
          <cell r="F338" t="str">
            <v>bhavesh</v>
          </cell>
          <cell r="G338">
            <v>43574</v>
          </cell>
          <cell r="H338">
            <v>43602</v>
          </cell>
          <cell r="I338">
            <v>0</v>
          </cell>
          <cell r="J338">
            <v>43576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 t="e">
            <v>#NAME?</v>
          </cell>
          <cell r="S338" t="e">
            <v>#NAME?</v>
          </cell>
          <cell r="T338">
            <v>0</v>
          </cell>
          <cell r="U338">
            <v>0</v>
          </cell>
          <cell r="V338" t="e">
            <v>#NAME?</v>
          </cell>
          <cell r="W338" t="e">
            <v>#NAME?</v>
          </cell>
          <cell r="X338" t="e">
            <v>#NAME?</v>
          </cell>
          <cell r="Y338" t="e">
            <v>#NAME?</v>
          </cell>
          <cell r="Z338" t="e">
            <v>#NAME?</v>
          </cell>
          <cell r="AA338" t="e">
            <v>#NAME?</v>
          </cell>
          <cell r="AB338" t="e">
            <v>#NAME?</v>
          </cell>
          <cell r="AC338" t="e">
            <v>#NAME?</v>
          </cell>
          <cell r="AD338" t="e">
            <v>#NAME?</v>
          </cell>
          <cell r="AE338" t="e">
            <v>#NAME?</v>
          </cell>
          <cell r="AF338">
            <v>171.56</v>
          </cell>
          <cell r="AG338">
            <v>36.64</v>
          </cell>
          <cell r="AH338">
            <v>7.56</v>
          </cell>
          <cell r="AI338">
            <v>215.76</v>
          </cell>
          <cell r="AJ338" t="e">
            <v>#NAME?</v>
          </cell>
          <cell r="AK338" t="e">
            <v>#NAME?</v>
          </cell>
          <cell r="AL338" t="e">
            <v>#NAME?</v>
          </cell>
          <cell r="AM338" t="e">
            <v>#NAME?</v>
          </cell>
          <cell r="AN338" t="e">
            <v>#NAME?</v>
          </cell>
          <cell r="AO338" t="e">
            <v>#NAME?</v>
          </cell>
          <cell r="AP338" t="e">
            <v>#NAME?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</row>
        <row r="339">
          <cell r="A339" t="str">
            <v>Lilo of 220kv DC Ara-Pusauli at Dumraon TL Line-2</v>
          </cell>
          <cell r="B339">
            <v>39</v>
          </cell>
          <cell r="C339" t="str">
            <v>8/9</v>
          </cell>
          <cell r="D339" t="str">
            <v>DA+0</v>
          </cell>
          <cell r="E339" t="str">
            <v>WET</v>
          </cell>
          <cell r="F339" t="str">
            <v>Bhavesh Mehta</v>
          </cell>
          <cell r="G339">
            <v>43579</v>
          </cell>
          <cell r="H339">
            <v>43607</v>
          </cell>
          <cell r="I339">
            <v>0</v>
          </cell>
          <cell r="J339">
            <v>43582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 t="e">
            <v>#NAME?</v>
          </cell>
          <cell r="S339" t="e">
            <v>#NAME?</v>
          </cell>
          <cell r="T339">
            <v>0</v>
          </cell>
          <cell r="U339">
            <v>0</v>
          </cell>
          <cell r="V339" t="e">
            <v>#NAME?</v>
          </cell>
          <cell r="W339" t="e">
            <v>#NAME?</v>
          </cell>
          <cell r="X339" t="e">
            <v>#NAME?</v>
          </cell>
          <cell r="Y339" t="e">
            <v>#NAME?</v>
          </cell>
          <cell r="Z339" t="e">
            <v>#NAME?</v>
          </cell>
          <cell r="AA339" t="e">
            <v>#NAME?</v>
          </cell>
          <cell r="AB339" t="e">
            <v>#NAME?</v>
          </cell>
          <cell r="AC339" t="e">
            <v>#NAME?</v>
          </cell>
          <cell r="AD339" t="e">
            <v>#NAME?</v>
          </cell>
          <cell r="AE339" t="e">
            <v>#NAME?</v>
          </cell>
          <cell r="AF339">
            <v>171.56</v>
          </cell>
          <cell r="AG339">
            <v>36.64</v>
          </cell>
          <cell r="AH339">
            <v>7.56</v>
          </cell>
          <cell r="AI339">
            <v>215.76</v>
          </cell>
          <cell r="AJ339" t="e">
            <v>#NAME?</v>
          </cell>
          <cell r="AK339" t="e">
            <v>#NAME?</v>
          </cell>
          <cell r="AL339" t="e">
            <v>#NAME?</v>
          </cell>
          <cell r="AM339" t="e">
            <v>#NAME?</v>
          </cell>
          <cell r="AN339" t="e">
            <v>#NAME?</v>
          </cell>
          <cell r="AO339" t="e">
            <v>#NAME?</v>
          </cell>
          <cell r="AP339" t="e">
            <v>#NAME?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GANTRY</v>
          </cell>
          <cell r="D340" t="str">
            <v>GANTRY</v>
          </cell>
          <cell r="E340">
            <v>0</v>
          </cell>
          <cell r="F340">
            <v>0</v>
          </cell>
          <cell r="G340">
            <v>0</v>
          </cell>
          <cell r="H340">
            <v>28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 t="e">
            <v>#NAME?</v>
          </cell>
          <cell r="S340" t="e">
            <v>#NAME?</v>
          </cell>
          <cell r="T340">
            <v>0</v>
          </cell>
          <cell r="U340">
            <v>0</v>
          </cell>
          <cell r="V340" t="e">
            <v>#NAME?</v>
          </cell>
          <cell r="W340" t="e">
            <v>#NAME?</v>
          </cell>
          <cell r="X340" t="e">
            <v>#NAME?</v>
          </cell>
          <cell r="Y340" t="e">
            <v>#NAME?</v>
          </cell>
          <cell r="Z340" t="e">
            <v>#NAME?</v>
          </cell>
          <cell r="AA340" t="e">
            <v>#NAME?</v>
          </cell>
          <cell r="AB340" t="e">
            <v>#NAME?</v>
          </cell>
          <cell r="AC340" t="e">
            <v>#NAME?</v>
          </cell>
          <cell r="AD340" t="e">
            <v>#NAME?</v>
          </cell>
          <cell r="AE340" t="e">
            <v>#NAME?</v>
          </cell>
          <cell r="AF340">
            <v>527.76</v>
          </cell>
          <cell r="AG340">
            <v>165.26999999999998</v>
          </cell>
          <cell r="AH340">
            <v>21.450000000000003</v>
          </cell>
          <cell r="AI340">
            <v>714.48</v>
          </cell>
          <cell r="AJ340" t="e">
            <v>#NAME?</v>
          </cell>
          <cell r="AK340" t="e">
            <v>#NAME?</v>
          </cell>
          <cell r="AL340" t="e">
            <v>#NAME?</v>
          </cell>
          <cell r="AM340" t="e">
            <v>#NAME?</v>
          </cell>
          <cell r="AN340" t="e">
            <v>#NAME?</v>
          </cell>
          <cell r="AO340" t="e">
            <v>#NAME?</v>
          </cell>
          <cell r="AP340" t="e">
            <v>#NAME?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GANTRY</v>
          </cell>
          <cell r="D341" t="str">
            <v>GANTRY</v>
          </cell>
          <cell r="E341">
            <v>0</v>
          </cell>
          <cell r="F341">
            <v>0</v>
          </cell>
          <cell r="G341">
            <v>0</v>
          </cell>
          <cell r="H341">
            <v>28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 t="e">
            <v>#NAME?</v>
          </cell>
          <cell r="S341" t="e">
            <v>#NAME?</v>
          </cell>
          <cell r="T341">
            <v>0</v>
          </cell>
          <cell r="U341">
            <v>0</v>
          </cell>
          <cell r="V341" t="e">
            <v>#NAME?</v>
          </cell>
          <cell r="W341" t="e">
            <v>#NAME?</v>
          </cell>
          <cell r="X341" t="e">
            <v>#NAME?</v>
          </cell>
          <cell r="Y341" t="e">
            <v>#NAME?</v>
          </cell>
          <cell r="Z341" t="e">
            <v>#NAME?</v>
          </cell>
          <cell r="AA341" t="e">
            <v>#NAME?</v>
          </cell>
          <cell r="AB341" t="e">
            <v>#NAME?</v>
          </cell>
          <cell r="AC341" t="e">
            <v>#NAME?</v>
          </cell>
          <cell r="AD341" t="e">
            <v>#NAME?</v>
          </cell>
          <cell r="AE341" t="e">
            <v>#NAME?</v>
          </cell>
          <cell r="AF341">
            <v>527.76</v>
          </cell>
          <cell r="AG341">
            <v>165.26999999999998</v>
          </cell>
          <cell r="AH341">
            <v>21.450000000000003</v>
          </cell>
          <cell r="AI341">
            <v>714.48</v>
          </cell>
          <cell r="AJ341" t="e">
            <v>#NAME?</v>
          </cell>
          <cell r="AK341" t="e">
            <v>#NAME?</v>
          </cell>
          <cell r="AL341" t="e">
            <v>#NAME?</v>
          </cell>
          <cell r="AM341" t="e">
            <v>#NAME?</v>
          </cell>
          <cell r="AN341" t="e">
            <v>#NAME?</v>
          </cell>
          <cell r="AO341" t="e">
            <v>#NAME?</v>
          </cell>
          <cell r="AP341" t="e">
            <v>#NAME?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</row>
        <row r="342">
          <cell r="A342" t="str">
            <v>Lilo of 220kv DC Ara-Pusauli at Dumraon TL Line-2</v>
          </cell>
          <cell r="B342">
            <v>35</v>
          </cell>
          <cell r="C342" t="str">
            <v>10/0</v>
          </cell>
          <cell r="D342" t="str">
            <v>DD+0</v>
          </cell>
          <cell r="E342" t="str">
            <v>WET</v>
          </cell>
          <cell r="F342" t="str">
            <v>Bhavesh Mehta</v>
          </cell>
          <cell r="G342">
            <v>43577</v>
          </cell>
          <cell r="H342">
            <v>43605</v>
          </cell>
          <cell r="I342">
            <v>0</v>
          </cell>
          <cell r="J342">
            <v>43582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 t="e">
            <v>#NAME?</v>
          </cell>
          <cell r="S342" t="e">
            <v>#NAME?</v>
          </cell>
          <cell r="T342">
            <v>0</v>
          </cell>
          <cell r="U342">
            <v>0</v>
          </cell>
          <cell r="V342" t="e">
            <v>#NAME?</v>
          </cell>
          <cell r="W342" t="e">
            <v>#NAME?</v>
          </cell>
          <cell r="X342" t="e">
            <v>#NAME?</v>
          </cell>
          <cell r="Y342" t="e">
            <v>#NAME?</v>
          </cell>
          <cell r="Z342" t="e">
            <v>#NAME?</v>
          </cell>
          <cell r="AA342" t="e">
            <v>#NAME?</v>
          </cell>
          <cell r="AB342" t="e">
            <v>#NAME?</v>
          </cell>
          <cell r="AC342" t="e">
            <v>#NAME?</v>
          </cell>
          <cell r="AD342" t="e">
            <v>#NAME?</v>
          </cell>
          <cell r="AE342" t="e">
            <v>#NAME?</v>
          </cell>
          <cell r="AF342">
            <v>396.56</v>
          </cell>
          <cell r="AG342">
            <v>0</v>
          </cell>
          <cell r="AH342">
            <v>8.26</v>
          </cell>
          <cell r="AI342">
            <v>404.82</v>
          </cell>
          <cell r="AJ342" t="e">
            <v>#NAME?</v>
          </cell>
          <cell r="AK342" t="e">
            <v>#NAME?</v>
          </cell>
          <cell r="AL342" t="e">
            <v>#NAME?</v>
          </cell>
          <cell r="AM342" t="e">
            <v>#NAME?</v>
          </cell>
          <cell r="AN342" t="e">
            <v>#NAME?</v>
          </cell>
          <cell r="AO342" t="e">
            <v>#NAME?</v>
          </cell>
          <cell r="AP342" t="e">
            <v>#NAME?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</row>
        <row r="343">
          <cell r="A343" t="str">
            <v>Lilo of 220kv DC Ara-Pusauli at Dumraon TL Line-2</v>
          </cell>
          <cell r="B343">
            <v>36</v>
          </cell>
          <cell r="C343" t="str">
            <v>10/2</v>
          </cell>
          <cell r="D343" t="str">
            <v>DA+0</v>
          </cell>
          <cell r="E343" t="str">
            <v>WET</v>
          </cell>
          <cell r="F343" t="str">
            <v>Akhilesh Kumar</v>
          </cell>
          <cell r="G343">
            <v>43577</v>
          </cell>
          <cell r="H343">
            <v>43605</v>
          </cell>
          <cell r="I343">
            <v>0</v>
          </cell>
          <cell r="J343">
            <v>43582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 t="e">
            <v>#NAME?</v>
          </cell>
          <cell r="S343" t="e">
            <v>#NAME?</v>
          </cell>
          <cell r="T343">
            <v>0</v>
          </cell>
          <cell r="U343">
            <v>0</v>
          </cell>
          <cell r="V343" t="e">
            <v>#NAME?</v>
          </cell>
          <cell r="W343" t="e">
            <v>#NAME?</v>
          </cell>
          <cell r="X343" t="e">
            <v>#NAME?</v>
          </cell>
          <cell r="Y343" t="e">
            <v>#NAME?</v>
          </cell>
          <cell r="Z343" t="e">
            <v>#NAME?</v>
          </cell>
          <cell r="AA343" t="e">
            <v>#NAME?</v>
          </cell>
          <cell r="AB343" t="e">
            <v>#NAME?</v>
          </cell>
          <cell r="AC343" t="e">
            <v>#NAME?</v>
          </cell>
          <cell r="AD343" t="e">
            <v>#NAME?</v>
          </cell>
          <cell r="AE343" t="e">
            <v>#NAME?</v>
          </cell>
          <cell r="AF343">
            <v>171.56</v>
          </cell>
          <cell r="AG343">
            <v>36.64</v>
          </cell>
          <cell r="AH343">
            <v>7.56</v>
          </cell>
          <cell r="AI343">
            <v>215.76</v>
          </cell>
          <cell r="AJ343" t="e">
            <v>#NAME?</v>
          </cell>
          <cell r="AK343" t="e">
            <v>#NAME?</v>
          </cell>
          <cell r="AL343" t="e">
            <v>#NAME?</v>
          </cell>
          <cell r="AM343" t="e">
            <v>#NAME?</v>
          </cell>
          <cell r="AN343" t="e">
            <v>#NAME?</v>
          </cell>
          <cell r="AO343" t="e">
            <v>#NAME?</v>
          </cell>
          <cell r="AP343" t="e">
            <v>#NAME?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</row>
        <row r="344">
          <cell r="A344" t="str">
            <v>Lilo of 220kv DC Ara-Pusauli at Dumraon TL Line-2</v>
          </cell>
          <cell r="B344">
            <v>38</v>
          </cell>
          <cell r="C344" t="str">
            <v>10/5</v>
          </cell>
          <cell r="D344" t="str">
            <v>DA+0</v>
          </cell>
          <cell r="E344" t="str">
            <v>WET</v>
          </cell>
          <cell r="F344" t="str">
            <v>Upendra Singh</v>
          </cell>
          <cell r="G344">
            <v>43578</v>
          </cell>
          <cell r="H344">
            <v>43606</v>
          </cell>
          <cell r="I344">
            <v>0</v>
          </cell>
          <cell r="J344">
            <v>43582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 t="e">
            <v>#NAME?</v>
          </cell>
          <cell r="S344" t="e">
            <v>#NAME?</v>
          </cell>
          <cell r="T344">
            <v>0</v>
          </cell>
          <cell r="U344">
            <v>0</v>
          </cell>
          <cell r="V344" t="e">
            <v>#NAME?</v>
          </cell>
          <cell r="W344" t="e">
            <v>#NAME?</v>
          </cell>
          <cell r="X344" t="e">
            <v>#NAME?</v>
          </cell>
          <cell r="Y344" t="e">
            <v>#NAME?</v>
          </cell>
          <cell r="Z344" t="e">
            <v>#NAME?</v>
          </cell>
          <cell r="AA344" t="e">
            <v>#NAME?</v>
          </cell>
          <cell r="AB344" t="e">
            <v>#NAME?</v>
          </cell>
          <cell r="AC344" t="e">
            <v>#NAME?</v>
          </cell>
          <cell r="AD344" t="e">
            <v>#NAME?</v>
          </cell>
          <cell r="AE344" t="e">
            <v>#NAME?</v>
          </cell>
          <cell r="AF344">
            <v>171.56</v>
          </cell>
          <cell r="AG344">
            <v>36.64</v>
          </cell>
          <cell r="AH344">
            <v>7.56</v>
          </cell>
          <cell r="AI344">
            <v>215.76</v>
          </cell>
          <cell r="AJ344" t="e">
            <v>#NAME?</v>
          </cell>
          <cell r="AK344" t="e">
            <v>#NAME?</v>
          </cell>
          <cell r="AL344" t="e">
            <v>#NAME?</v>
          </cell>
          <cell r="AM344" t="e">
            <v>#NAME?</v>
          </cell>
          <cell r="AN344" t="e">
            <v>#NAME?</v>
          </cell>
          <cell r="AO344" t="e">
            <v>#NAME?</v>
          </cell>
          <cell r="AP344" t="e">
            <v>#NAME?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</row>
        <row r="345">
          <cell r="A345" t="str">
            <v>Lilo of 220kv DC Ara-Pusauli at Dumraon TL Line-2</v>
          </cell>
          <cell r="B345">
            <v>45</v>
          </cell>
          <cell r="C345" t="str">
            <v>10/6</v>
          </cell>
          <cell r="D345" t="str">
            <v>DA+6</v>
          </cell>
          <cell r="E345" t="str">
            <v>WET</v>
          </cell>
          <cell r="F345" t="str">
            <v>Upendra Singh</v>
          </cell>
          <cell r="G345">
            <v>43584</v>
          </cell>
          <cell r="H345">
            <v>43612</v>
          </cell>
          <cell r="I345">
            <v>0</v>
          </cell>
          <cell r="J345">
            <v>43609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 t="e">
            <v>#NAME?</v>
          </cell>
          <cell r="S345" t="e">
            <v>#NAME?</v>
          </cell>
          <cell r="T345">
            <v>0</v>
          </cell>
          <cell r="U345">
            <v>0</v>
          </cell>
          <cell r="V345" t="e">
            <v>#NAME?</v>
          </cell>
          <cell r="W345" t="e">
            <v>#NAME?</v>
          </cell>
          <cell r="X345" t="e">
            <v>#NAME?</v>
          </cell>
          <cell r="Y345" t="e">
            <v>#NAME?</v>
          </cell>
          <cell r="Z345" t="e">
            <v>#NAME?</v>
          </cell>
          <cell r="AA345" t="e">
            <v>#NAME?</v>
          </cell>
          <cell r="AB345" t="e">
            <v>#NAME?</v>
          </cell>
          <cell r="AC345" t="e">
            <v>#NAME?</v>
          </cell>
          <cell r="AD345" t="e">
            <v>#NAME?</v>
          </cell>
          <cell r="AE345" t="e">
            <v>#NAME?</v>
          </cell>
          <cell r="AF345">
            <v>171.56</v>
          </cell>
          <cell r="AG345">
            <v>36.64</v>
          </cell>
          <cell r="AH345">
            <v>7.56</v>
          </cell>
          <cell r="AI345">
            <v>215.76</v>
          </cell>
          <cell r="AJ345" t="e">
            <v>#NAME?</v>
          </cell>
          <cell r="AK345" t="e">
            <v>#NAME?</v>
          </cell>
          <cell r="AL345" t="e">
            <v>#NAME?</v>
          </cell>
          <cell r="AM345" t="e">
            <v>#NAME?</v>
          </cell>
          <cell r="AN345" t="e">
            <v>#NAME?</v>
          </cell>
          <cell r="AO345" t="e">
            <v>#NAME?</v>
          </cell>
          <cell r="AP345" t="e">
            <v>#NAME?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</row>
        <row r="346">
          <cell r="A346" t="str">
            <v>Lilo of 220kv DC Ara-Pusauli at Dumraon TL Line-2</v>
          </cell>
          <cell r="B346">
            <v>51</v>
          </cell>
          <cell r="C346" t="str">
            <v>10/7</v>
          </cell>
          <cell r="D346" t="str">
            <v>DA+0</v>
          </cell>
          <cell r="E346" t="str">
            <v>WET</v>
          </cell>
          <cell r="F346" t="str">
            <v>Upendra Singh</v>
          </cell>
          <cell r="G346">
            <v>43587</v>
          </cell>
          <cell r="H346">
            <v>43615</v>
          </cell>
          <cell r="I346">
            <v>0</v>
          </cell>
          <cell r="J346">
            <v>43609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 t="e">
            <v>#NAME?</v>
          </cell>
          <cell r="S346" t="e">
            <v>#NAME?</v>
          </cell>
          <cell r="T346">
            <v>0</v>
          </cell>
          <cell r="U346">
            <v>0</v>
          </cell>
          <cell r="V346" t="e">
            <v>#NAME?</v>
          </cell>
          <cell r="W346" t="e">
            <v>#NAME?</v>
          </cell>
          <cell r="X346" t="e">
            <v>#NAME?</v>
          </cell>
          <cell r="Y346" t="e">
            <v>#NAME?</v>
          </cell>
          <cell r="Z346" t="e">
            <v>#NAME?</v>
          </cell>
          <cell r="AA346" t="e">
            <v>#NAME?</v>
          </cell>
          <cell r="AB346" t="e">
            <v>#NAME?</v>
          </cell>
          <cell r="AC346" t="e">
            <v>#NAME?</v>
          </cell>
          <cell r="AD346" t="e">
            <v>#NAME?</v>
          </cell>
          <cell r="AE346" t="e">
            <v>#NAME?</v>
          </cell>
          <cell r="AF346">
            <v>171.56</v>
          </cell>
          <cell r="AG346">
            <v>36.64</v>
          </cell>
          <cell r="AH346">
            <v>7.56</v>
          </cell>
          <cell r="AI346">
            <v>215.76</v>
          </cell>
          <cell r="AJ346" t="e">
            <v>#NAME?</v>
          </cell>
          <cell r="AK346" t="e">
            <v>#NAME?</v>
          </cell>
          <cell r="AL346" t="e">
            <v>#NAME?</v>
          </cell>
          <cell r="AM346" t="e">
            <v>#NAME?</v>
          </cell>
          <cell r="AN346" t="e">
            <v>#NAME?</v>
          </cell>
          <cell r="AO346" t="e">
            <v>#NAME?</v>
          </cell>
          <cell r="AP346" t="e">
            <v>#NAME?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</row>
        <row r="347">
          <cell r="A347" t="str">
            <v>Lilo of 220kv DC Ara-Pusauli at Dumraon TL Line-2</v>
          </cell>
          <cell r="B347">
            <v>53</v>
          </cell>
          <cell r="C347" t="str">
            <v>10/8</v>
          </cell>
          <cell r="D347" t="str">
            <v>DA+0</v>
          </cell>
          <cell r="E347" t="str">
            <v>WET</v>
          </cell>
          <cell r="F347" t="str">
            <v>Upendra Singh</v>
          </cell>
          <cell r="G347">
            <v>43590</v>
          </cell>
          <cell r="H347">
            <v>43618</v>
          </cell>
          <cell r="I347">
            <v>0</v>
          </cell>
          <cell r="J347">
            <v>43609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 t="e">
            <v>#NAME?</v>
          </cell>
          <cell r="S347" t="e">
            <v>#NAME?</v>
          </cell>
          <cell r="T347">
            <v>0</v>
          </cell>
          <cell r="U347">
            <v>0</v>
          </cell>
          <cell r="V347" t="e">
            <v>#NAME?</v>
          </cell>
          <cell r="W347" t="e">
            <v>#NAME?</v>
          </cell>
          <cell r="X347" t="e">
            <v>#NAME?</v>
          </cell>
          <cell r="Y347" t="e">
            <v>#NAME?</v>
          </cell>
          <cell r="Z347" t="e">
            <v>#NAME?</v>
          </cell>
          <cell r="AA347" t="e">
            <v>#NAME?</v>
          </cell>
          <cell r="AB347" t="e">
            <v>#NAME?</v>
          </cell>
          <cell r="AC347" t="e">
            <v>#NAME?</v>
          </cell>
          <cell r="AD347" t="e">
            <v>#NAME?</v>
          </cell>
          <cell r="AE347" t="e">
            <v>#NAME?</v>
          </cell>
          <cell r="AF347">
            <v>171.56</v>
          </cell>
          <cell r="AG347">
            <v>36.64</v>
          </cell>
          <cell r="AH347">
            <v>7.56</v>
          </cell>
          <cell r="AI347">
            <v>215.76</v>
          </cell>
          <cell r="AJ347" t="e">
            <v>#NAME?</v>
          </cell>
          <cell r="AK347" t="e">
            <v>#NAME?</v>
          </cell>
          <cell r="AL347" t="e">
            <v>#NAME?</v>
          </cell>
          <cell r="AM347" t="e">
            <v>#NAME?</v>
          </cell>
          <cell r="AN347" t="e">
            <v>#NAME?</v>
          </cell>
          <cell r="AO347" t="e">
            <v>#NAME?</v>
          </cell>
          <cell r="AP347" t="e">
            <v>#NAME?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</row>
        <row r="348">
          <cell r="A348" t="str">
            <v>Lilo of 220kv DC Ara-Pusauli at Dumraon TL Line-2</v>
          </cell>
          <cell r="B348">
            <v>52</v>
          </cell>
          <cell r="C348" t="str">
            <v>10/9</v>
          </cell>
          <cell r="D348" t="str">
            <v>DA+3</v>
          </cell>
          <cell r="E348" t="str">
            <v>WET</v>
          </cell>
          <cell r="F348" t="str">
            <v>Akhilesh Kumar</v>
          </cell>
          <cell r="G348">
            <v>43587</v>
          </cell>
          <cell r="H348">
            <v>43615</v>
          </cell>
          <cell r="I348">
            <v>0</v>
          </cell>
          <cell r="J348" t="str">
            <v>YES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 t="e">
            <v>#NAME?</v>
          </cell>
          <cell r="S348" t="e">
            <v>#NAME?</v>
          </cell>
          <cell r="T348">
            <v>0</v>
          </cell>
          <cell r="U348">
            <v>0</v>
          </cell>
          <cell r="V348" t="e">
            <v>#NAME?</v>
          </cell>
          <cell r="W348" t="e">
            <v>#NAME?</v>
          </cell>
          <cell r="X348" t="e">
            <v>#NAME?</v>
          </cell>
          <cell r="Y348" t="e">
            <v>#NAME?</v>
          </cell>
          <cell r="Z348" t="e">
            <v>#NAME?</v>
          </cell>
          <cell r="AA348" t="e">
            <v>#NAME?</v>
          </cell>
          <cell r="AB348" t="e">
            <v>#NAME?</v>
          </cell>
          <cell r="AC348" t="e">
            <v>#NAME?</v>
          </cell>
          <cell r="AD348" t="e">
            <v>#NAME?</v>
          </cell>
          <cell r="AE348" t="e">
            <v>#NAME?</v>
          </cell>
          <cell r="AF348">
            <v>171.56</v>
          </cell>
          <cell r="AG348">
            <v>36.64</v>
          </cell>
          <cell r="AH348">
            <v>7.56</v>
          </cell>
          <cell r="AI348">
            <v>215.76</v>
          </cell>
          <cell r="AJ348" t="e">
            <v>#NAME?</v>
          </cell>
          <cell r="AK348" t="e">
            <v>#NAME?</v>
          </cell>
          <cell r="AL348" t="e">
            <v>#NAME?</v>
          </cell>
          <cell r="AM348" t="e">
            <v>#NAME?</v>
          </cell>
          <cell r="AN348" t="e">
            <v>#NAME?</v>
          </cell>
          <cell r="AO348" t="e">
            <v>#NAME?</v>
          </cell>
          <cell r="AP348" t="e">
            <v>#NAME?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</row>
        <row r="349">
          <cell r="A349" t="str">
            <v>Lilo of 220kv DC Ara-Pusauli at Dumraon TL Line-2</v>
          </cell>
          <cell r="B349">
            <v>48</v>
          </cell>
          <cell r="C349" t="str">
            <v>10/10</v>
          </cell>
          <cell r="D349" t="str">
            <v>DA+0</v>
          </cell>
          <cell r="E349" t="str">
            <v>WET</v>
          </cell>
          <cell r="F349" t="str">
            <v>Akhilesh Kumar</v>
          </cell>
          <cell r="G349">
            <v>43585</v>
          </cell>
          <cell r="H349">
            <v>43613</v>
          </cell>
          <cell r="I349">
            <v>0</v>
          </cell>
          <cell r="J349" t="str">
            <v>YES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 t="e">
            <v>#NAME?</v>
          </cell>
          <cell r="S349" t="e">
            <v>#NAME?</v>
          </cell>
          <cell r="T349">
            <v>0</v>
          </cell>
          <cell r="U349">
            <v>0</v>
          </cell>
          <cell r="V349" t="e">
            <v>#NAME?</v>
          </cell>
          <cell r="W349" t="e">
            <v>#NAME?</v>
          </cell>
          <cell r="X349" t="e">
            <v>#NAME?</v>
          </cell>
          <cell r="Y349" t="e">
            <v>#NAME?</v>
          </cell>
          <cell r="Z349" t="e">
            <v>#NAME?</v>
          </cell>
          <cell r="AA349" t="e">
            <v>#NAME?</v>
          </cell>
          <cell r="AB349" t="e">
            <v>#NAME?</v>
          </cell>
          <cell r="AC349" t="e">
            <v>#NAME?</v>
          </cell>
          <cell r="AD349" t="e">
            <v>#NAME?</v>
          </cell>
          <cell r="AE349" t="e">
            <v>#NAME?</v>
          </cell>
          <cell r="AF349">
            <v>171.56</v>
          </cell>
          <cell r="AG349">
            <v>36.64</v>
          </cell>
          <cell r="AH349">
            <v>7.56</v>
          </cell>
          <cell r="AI349">
            <v>215.76</v>
          </cell>
          <cell r="AJ349" t="e">
            <v>#NAME?</v>
          </cell>
          <cell r="AK349" t="e">
            <v>#NAME?</v>
          </cell>
          <cell r="AL349" t="e">
            <v>#NAME?</v>
          </cell>
          <cell r="AM349" t="e">
            <v>#NAME?</v>
          </cell>
          <cell r="AN349" t="e">
            <v>#NAME?</v>
          </cell>
          <cell r="AO349" t="e">
            <v>#NAME?</v>
          </cell>
          <cell r="AP349" t="e">
            <v>#NAME?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</row>
        <row r="350">
          <cell r="A350" t="str">
            <v>Lilo of 220kv DC Ara-Pusauli at Dumraon TL Line-2</v>
          </cell>
          <cell r="B350">
            <v>40</v>
          </cell>
          <cell r="C350" t="str">
            <v>10/11</v>
          </cell>
          <cell r="D350" t="str">
            <v>DA+3</v>
          </cell>
          <cell r="E350" t="str">
            <v>WET</v>
          </cell>
          <cell r="F350" t="str">
            <v>Akhilesh Kumar</v>
          </cell>
          <cell r="G350">
            <v>43581</v>
          </cell>
          <cell r="H350">
            <v>43609</v>
          </cell>
          <cell r="I350">
            <v>0</v>
          </cell>
          <cell r="J350" t="str">
            <v>TT Changed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 t="e">
            <v>#NAME?</v>
          </cell>
          <cell r="S350" t="e">
            <v>#NAME?</v>
          </cell>
          <cell r="T350">
            <v>0</v>
          </cell>
          <cell r="U350">
            <v>0</v>
          </cell>
          <cell r="V350" t="e">
            <v>#NAME?</v>
          </cell>
          <cell r="W350" t="e">
            <v>#NAME?</v>
          </cell>
          <cell r="X350" t="e">
            <v>#NAME?</v>
          </cell>
          <cell r="Y350" t="e">
            <v>#NAME?</v>
          </cell>
          <cell r="Z350" t="e">
            <v>#NAME?</v>
          </cell>
          <cell r="AA350" t="e">
            <v>#NAME?</v>
          </cell>
          <cell r="AB350" t="e">
            <v>#NAME?</v>
          </cell>
          <cell r="AC350" t="e">
            <v>#NAME?</v>
          </cell>
          <cell r="AD350" t="e">
            <v>#NAME?</v>
          </cell>
          <cell r="AE350" t="e">
            <v>#NAME?</v>
          </cell>
          <cell r="AF350">
            <v>171.56</v>
          </cell>
          <cell r="AG350">
            <v>36.64</v>
          </cell>
          <cell r="AH350">
            <v>7.56</v>
          </cell>
          <cell r="AI350">
            <v>215.76</v>
          </cell>
          <cell r="AJ350" t="e">
            <v>#NAME?</v>
          </cell>
          <cell r="AK350" t="e">
            <v>#NAME?</v>
          </cell>
          <cell r="AL350" t="e">
            <v>#NAME?</v>
          </cell>
          <cell r="AM350" t="e">
            <v>#NAME?</v>
          </cell>
          <cell r="AN350" t="e">
            <v>#NAME?</v>
          </cell>
          <cell r="AO350" t="e">
            <v>#NAME?</v>
          </cell>
          <cell r="AP350" t="e">
            <v>#NAME?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</row>
        <row r="351">
          <cell r="A351" t="str">
            <v>Lilo of 220kv DC Ara-Pusauli at Dumraon TL Line-2</v>
          </cell>
          <cell r="B351">
            <v>54</v>
          </cell>
          <cell r="C351" t="str">
            <v>11/0</v>
          </cell>
          <cell r="D351" t="str">
            <v>DD+6</v>
          </cell>
          <cell r="E351" t="str">
            <v>WET</v>
          </cell>
          <cell r="F351" t="str">
            <v>Akhilesh Kumar</v>
          </cell>
          <cell r="G351">
            <v>43590</v>
          </cell>
          <cell r="H351">
            <v>43618</v>
          </cell>
          <cell r="I351">
            <v>0</v>
          </cell>
          <cell r="J351" t="str">
            <v>YES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 t="e">
            <v>#NAME?</v>
          </cell>
          <cell r="S351" t="e">
            <v>#NAME?</v>
          </cell>
          <cell r="T351">
            <v>0</v>
          </cell>
          <cell r="U351">
            <v>0</v>
          </cell>
          <cell r="V351" t="e">
            <v>#NAME?</v>
          </cell>
          <cell r="W351" t="e">
            <v>#NAME?</v>
          </cell>
          <cell r="X351" t="e">
            <v>#NAME?</v>
          </cell>
          <cell r="Y351" t="e">
            <v>#NAME?</v>
          </cell>
          <cell r="Z351" t="e">
            <v>#NAME?</v>
          </cell>
          <cell r="AA351" t="e">
            <v>#NAME?</v>
          </cell>
          <cell r="AB351" t="e">
            <v>#NAME?</v>
          </cell>
          <cell r="AC351" t="e">
            <v>#NAME?</v>
          </cell>
          <cell r="AD351" t="e">
            <v>#NAME?</v>
          </cell>
          <cell r="AE351" t="e">
            <v>#NAME?</v>
          </cell>
          <cell r="AF351">
            <v>396.56</v>
          </cell>
          <cell r="AG351">
            <v>0</v>
          </cell>
          <cell r="AH351">
            <v>8.26</v>
          </cell>
          <cell r="AI351">
            <v>404.82</v>
          </cell>
          <cell r="AJ351" t="e">
            <v>#NAME?</v>
          </cell>
          <cell r="AK351" t="e">
            <v>#NAME?</v>
          </cell>
          <cell r="AL351" t="e">
            <v>#NAME?</v>
          </cell>
          <cell r="AM351" t="e">
            <v>#NAME?</v>
          </cell>
          <cell r="AN351" t="e">
            <v>#NAME?</v>
          </cell>
          <cell r="AO351" t="e">
            <v>#NAME?</v>
          </cell>
          <cell r="AP351" t="e">
            <v>#NAME?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 t="str">
            <v>PS</v>
          </cell>
          <cell r="F352" t="str">
            <v>Ms Builder</v>
          </cell>
          <cell r="G352">
            <v>43624</v>
          </cell>
          <cell r="H352">
            <v>43652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 t="e">
            <v>#NAME?</v>
          </cell>
          <cell r="S352" t="e">
            <v>#NAME?</v>
          </cell>
          <cell r="T352">
            <v>0</v>
          </cell>
          <cell r="U352">
            <v>0</v>
          </cell>
          <cell r="V352" t="e">
            <v>#NAME?</v>
          </cell>
          <cell r="W352" t="e">
            <v>#NAME?</v>
          </cell>
          <cell r="X352" t="e">
            <v>#NAME?</v>
          </cell>
          <cell r="Y352" t="e">
            <v>#NAME?</v>
          </cell>
          <cell r="Z352" t="e">
            <v>#NAME?</v>
          </cell>
          <cell r="AA352" t="e">
            <v>#NAME?</v>
          </cell>
          <cell r="AB352" t="e">
            <v>#NAME?</v>
          </cell>
          <cell r="AC352" t="e">
            <v>#NAME?</v>
          </cell>
          <cell r="AD352" t="e">
            <v>#NAME?</v>
          </cell>
          <cell r="AE352" t="e">
            <v>#NAME?</v>
          </cell>
          <cell r="AF352">
            <v>462.57</v>
          </cell>
          <cell r="AG352">
            <v>0</v>
          </cell>
          <cell r="AH352">
            <v>8.52</v>
          </cell>
          <cell r="AI352">
            <v>471.09</v>
          </cell>
          <cell r="AJ352" t="e">
            <v>#NAME?</v>
          </cell>
          <cell r="AK352" t="e">
            <v>#NAME?</v>
          </cell>
          <cell r="AL352" t="e">
            <v>#NAME?</v>
          </cell>
          <cell r="AM352" t="e">
            <v>#NAME?</v>
          </cell>
          <cell r="AN352" t="e">
            <v>#NAME?</v>
          </cell>
          <cell r="AO352" t="e">
            <v>#NAME?</v>
          </cell>
          <cell r="AP352" t="e">
            <v>#NAME?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 t="str">
            <v>WET</v>
          </cell>
          <cell r="F353" t="str">
            <v>Ms Builder</v>
          </cell>
          <cell r="G353">
            <v>43630</v>
          </cell>
          <cell r="H353">
            <v>43658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 t="e">
            <v>#NAME?</v>
          </cell>
          <cell r="S353" t="e">
            <v>#NAME?</v>
          </cell>
          <cell r="T353">
            <v>0</v>
          </cell>
          <cell r="U353">
            <v>0</v>
          </cell>
          <cell r="V353" t="e">
            <v>#NAME?</v>
          </cell>
          <cell r="W353" t="e">
            <v>#NAME?</v>
          </cell>
          <cell r="X353" t="e">
            <v>#NAME?</v>
          </cell>
          <cell r="Y353" t="e">
            <v>#NAME?</v>
          </cell>
          <cell r="Z353" t="e">
            <v>#NAME?</v>
          </cell>
          <cell r="AA353" t="e">
            <v>#NAME?</v>
          </cell>
          <cell r="AB353" t="e">
            <v>#NAME?</v>
          </cell>
          <cell r="AC353" t="e">
            <v>#NAME?</v>
          </cell>
          <cell r="AD353" t="e">
            <v>#NAME?</v>
          </cell>
          <cell r="AE353" t="e">
            <v>#NAME?</v>
          </cell>
          <cell r="AF353">
            <v>462.57</v>
          </cell>
          <cell r="AG353">
            <v>0</v>
          </cell>
          <cell r="AH353">
            <v>8.52</v>
          </cell>
          <cell r="AI353">
            <v>471.09</v>
          </cell>
          <cell r="AJ353" t="e">
            <v>#NAME?</v>
          </cell>
          <cell r="AK353" t="e">
            <v>#NAME?</v>
          </cell>
          <cell r="AL353" t="e">
            <v>#NAME?</v>
          </cell>
          <cell r="AM353" t="e">
            <v>#NAME?</v>
          </cell>
          <cell r="AN353" t="e">
            <v>#NAME?</v>
          </cell>
          <cell r="AO353" t="e">
            <v>#NAME?</v>
          </cell>
          <cell r="AP353" t="e">
            <v>#NAME?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</row>
        <row r="354">
          <cell r="A354" t="str">
            <v>Lilo of 220kv DC Ara-Pusauli at Dumraon TL Line-2</v>
          </cell>
          <cell r="B354">
            <v>41</v>
          </cell>
          <cell r="C354" t="str">
            <v>13/1</v>
          </cell>
          <cell r="D354" t="str">
            <v>DB+0</v>
          </cell>
          <cell r="E354" t="str">
            <v>WET</v>
          </cell>
          <cell r="F354" t="str">
            <v>Sree sai infra</v>
          </cell>
          <cell r="G354">
            <v>43581</v>
          </cell>
          <cell r="H354">
            <v>43609</v>
          </cell>
          <cell r="I354">
            <v>0</v>
          </cell>
          <cell r="J354">
            <v>43609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 t="e">
            <v>#NAME?</v>
          </cell>
          <cell r="S354" t="e">
            <v>#NAME?</v>
          </cell>
          <cell r="T354">
            <v>0</v>
          </cell>
          <cell r="U354">
            <v>0</v>
          </cell>
          <cell r="V354" t="e">
            <v>#NAME?</v>
          </cell>
          <cell r="W354" t="e">
            <v>#NAME?</v>
          </cell>
          <cell r="X354" t="e">
            <v>#NAME?</v>
          </cell>
          <cell r="Y354" t="e">
            <v>#NAME?</v>
          </cell>
          <cell r="Z354" t="e">
            <v>#NAME?</v>
          </cell>
          <cell r="AA354" t="e">
            <v>#NAME?</v>
          </cell>
          <cell r="AB354" t="e">
            <v>#NAME?</v>
          </cell>
          <cell r="AC354" t="e">
            <v>#NAME?</v>
          </cell>
          <cell r="AD354" t="e">
            <v>#NAME?</v>
          </cell>
          <cell r="AE354" t="e">
            <v>#NAME?</v>
          </cell>
          <cell r="AF354">
            <v>211.8</v>
          </cell>
          <cell r="AG354">
            <v>43.43</v>
          </cell>
          <cell r="AH354">
            <v>6.86</v>
          </cell>
          <cell r="AI354">
            <v>262.09000000000003</v>
          </cell>
          <cell r="AJ354" t="e">
            <v>#NAME?</v>
          </cell>
          <cell r="AK354" t="e">
            <v>#NAME?</v>
          </cell>
          <cell r="AL354" t="e">
            <v>#NAME?</v>
          </cell>
          <cell r="AM354" t="e">
            <v>#NAME?</v>
          </cell>
          <cell r="AN354" t="e">
            <v>#NAME?</v>
          </cell>
          <cell r="AO354" t="e">
            <v>#NAME?</v>
          </cell>
          <cell r="AP354" t="e">
            <v>#NAME?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</row>
        <row r="355">
          <cell r="A355" t="str">
            <v>Lilo of 220kv DC Ara-Pusauli at Dumraon TL Line-2</v>
          </cell>
          <cell r="B355">
            <v>49</v>
          </cell>
          <cell r="C355" t="str">
            <v>13/2</v>
          </cell>
          <cell r="D355" t="str">
            <v>DA+0</v>
          </cell>
          <cell r="E355" t="str">
            <v>WET</v>
          </cell>
          <cell r="F355" t="str">
            <v>Sree sai infra</v>
          </cell>
          <cell r="G355">
            <v>43585</v>
          </cell>
          <cell r="H355">
            <v>43613</v>
          </cell>
          <cell r="I355">
            <v>0</v>
          </cell>
          <cell r="J355">
            <v>43609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 t="e">
            <v>#NAME?</v>
          </cell>
          <cell r="S355" t="e">
            <v>#NAME?</v>
          </cell>
          <cell r="T355">
            <v>0</v>
          </cell>
          <cell r="U355">
            <v>0</v>
          </cell>
          <cell r="V355" t="e">
            <v>#NAME?</v>
          </cell>
          <cell r="W355" t="e">
            <v>#NAME?</v>
          </cell>
          <cell r="X355" t="e">
            <v>#NAME?</v>
          </cell>
          <cell r="Y355" t="e">
            <v>#NAME?</v>
          </cell>
          <cell r="Z355" t="e">
            <v>#NAME?</v>
          </cell>
          <cell r="AA355" t="e">
            <v>#NAME?</v>
          </cell>
          <cell r="AB355" t="e">
            <v>#NAME?</v>
          </cell>
          <cell r="AC355" t="e">
            <v>#NAME?</v>
          </cell>
          <cell r="AD355" t="e">
            <v>#NAME?</v>
          </cell>
          <cell r="AE355" t="e">
            <v>#NAME?</v>
          </cell>
          <cell r="AF355">
            <v>171.56</v>
          </cell>
          <cell r="AG355">
            <v>36.64</v>
          </cell>
          <cell r="AH355">
            <v>7.56</v>
          </cell>
          <cell r="AI355">
            <v>215.76</v>
          </cell>
          <cell r="AJ355" t="e">
            <v>#NAME?</v>
          </cell>
          <cell r="AK355" t="e">
            <v>#NAME?</v>
          </cell>
          <cell r="AL355" t="e">
            <v>#NAME?</v>
          </cell>
          <cell r="AM355" t="e">
            <v>#NAME?</v>
          </cell>
          <cell r="AN355" t="e">
            <v>#NAME?</v>
          </cell>
          <cell r="AO355" t="e">
            <v>#NAME?</v>
          </cell>
          <cell r="AP355" t="e">
            <v>#NAME?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</row>
        <row r="356">
          <cell r="A356" t="str">
            <v>Lilo of 220kv DC Ara-Pusauli at Dumraon TL Line-2</v>
          </cell>
          <cell r="B356">
            <v>37</v>
          </cell>
          <cell r="C356" t="str">
            <v>13/3</v>
          </cell>
          <cell r="D356" t="str">
            <v>DA+0</v>
          </cell>
          <cell r="E356" t="str">
            <v>WET</v>
          </cell>
          <cell r="F356" t="str">
            <v>Sree sai infra</v>
          </cell>
          <cell r="G356">
            <v>43577</v>
          </cell>
          <cell r="H356">
            <v>43605</v>
          </cell>
          <cell r="I356">
            <v>0</v>
          </cell>
          <cell r="J356">
            <v>43609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 t="e">
            <v>#NAME?</v>
          </cell>
          <cell r="S356" t="e">
            <v>#NAME?</v>
          </cell>
          <cell r="T356">
            <v>0</v>
          </cell>
          <cell r="U356">
            <v>0</v>
          </cell>
          <cell r="V356" t="e">
            <v>#NAME?</v>
          </cell>
          <cell r="W356" t="e">
            <v>#NAME?</v>
          </cell>
          <cell r="X356" t="e">
            <v>#NAME?</v>
          </cell>
          <cell r="Y356" t="e">
            <v>#NAME?</v>
          </cell>
          <cell r="Z356" t="e">
            <v>#NAME?</v>
          </cell>
          <cell r="AA356" t="e">
            <v>#NAME?</v>
          </cell>
          <cell r="AB356" t="e">
            <v>#NAME?</v>
          </cell>
          <cell r="AC356" t="e">
            <v>#NAME?</v>
          </cell>
          <cell r="AD356" t="e">
            <v>#NAME?</v>
          </cell>
          <cell r="AE356" t="e">
            <v>#NAME?</v>
          </cell>
          <cell r="AF356">
            <v>171.56</v>
          </cell>
          <cell r="AG356">
            <v>36.64</v>
          </cell>
          <cell r="AH356">
            <v>7.56</v>
          </cell>
          <cell r="AI356">
            <v>215.76</v>
          </cell>
          <cell r="AJ356" t="e">
            <v>#NAME?</v>
          </cell>
          <cell r="AK356" t="e">
            <v>#NAME?</v>
          </cell>
          <cell r="AL356" t="e">
            <v>#NAME?</v>
          </cell>
          <cell r="AM356" t="e">
            <v>#NAME?</v>
          </cell>
          <cell r="AN356" t="e">
            <v>#NAME?</v>
          </cell>
          <cell r="AO356" t="e">
            <v>#NAME?</v>
          </cell>
          <cell r="AP356" t="e">
            <v>#NAME?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 t="str">
            <v>WET</v>
          </cell>
          <cell r="F357" t="str">
            <v>Sree sai infra</v>
          </cell>
          <cell r="G357">
            <v>43605</v>
          </cell>
          <cell r="H357">
            <v>43633</v>
          </cell>
          <cell r="I357">
            <v>0</v>
          </cell>
          <cell r="J357">
            <v>43609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 t="e">
            <v>#NAME?</v>
          </cell>
          <cell r="S357" t="e">
            <v>#NAME?</v>
          </cell>
          <cell r="T357">
            <v>0</v>
          </cell>
          <cell r="U357">
            <v>0</v>
          </cell>
          <cell r="V357" t="e">
            <v>#NAME?</v>
          </cell>
          <cell r="W357" t="e">
            <v>#NAME?</v>
          </cell>
          <cell r="X357" t="e">
            <v>#NAME?</v>
          </cell>
          <cell r="Y357" t="e">
            <v>#NAME?</v>
          </cell>
          <cell r="Z357" t="e">
            <v>#NAME?</v>
          </cell>
          <cell r="AA357" t="e">
            <v>#NAME?</v>
          </cell>
          <cell r="AB357" t="e">
            <v>#NAME?</v>
          </cell>
          <cell r="AC357" t="e">
            <v>#NAME?</v>
          </cell>
          <cell r="AD357" t="e">
            <v>#NAME?</v>
          </cell>
          <cell r="AE357" t="e">
            <v>#NAME?</v>
          </cell>
          <cell r="AF357">
            <v>462.57</v>
          </cell>
          <cell r="AG357">
            <v>0</v>
          </cell>
          <cell r="AH357">
            <v>8.52</v>
          </cell>
          <cell r="AI357">
            <v>471.09</v>
          </cell>
          <cell r="AJ357" t="e">
            <v>#NAME?</v>
          </cell>
          <cell r="AK357" t="e">
            <v>#NAME?</v>
          </cell>
          <cell r="AL357" t="e">
            <v>#NAME?</v>
          </cell>
          <cell r="AM357" t="e">
            <v>#NAME?</v>
          </cell>
          <cell r="AN357" t="e">
            <v>#NAME?</v>
          </cell>
          <cell r="AO357" t="e">
            <v>#NAME?</v>
          </cell>
          <cell r="AP357" t="e">
            <v>#NAME?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 t="str">
            <v>WET</v>
          </cell>
          <cell r="F358" t="str">
            <v>shri sai infra</v>
          </cell>
          <cell r="G358">
            <v>43616</v>
          </cell>
          <cell r="H358">
            <v>43644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 t="e">
            <v>#NAME?</v>
          </cell>
          <cell r="S358" t="e">
            <v>#NAME?</v>
          </cell>
          <cell r="T358">
            <v>0</v>
          </cell>
          <cell r="U358">
            <v>0</v>
          </cell>
          <cell r="V358" t="e">
            <v>#NAME?</v>
          </cell>
          <cell r="W358" t="e">
            <v>#NAME?</v>
          </cell>
          <cell r="X358" t="e">
            <v>#NAME?</v>
          </cell>
          <cell r="Y358" t="e">
            <v>#NAME?</v>
          </cell>
          <cell r="Z358" t="e">
            <v>#NAME?</v>
          </cell>
          <cell r="AA358" t="e">
            <v>#NAME?</v>
          </cell>
          <cell r="AB358" t="e">
            <v>#NAME?</v>
          </cell>
          <cell r="AC358" t="e">
            <v>#NAME?</v>
          </cell>
          <cell r="AD358" t="e">
            <v>#NAME?</v>
          </cell>
          <cell r="AE358" t="e">
            <v>#NAME?</v>
          </cell>
          <cell r="AF358">
            <v>462.57</v>
          </cell>
          <cell r="AG358">
            <v>0</v>
          </cell>
          <cell r="AH358">
            <v>8.52</v>
          </cell>
          <cell r="AI358">
            <v>471.09</v>
          </cell>
          <cell r="AJ358" t="e">
            <v>#NAME?</v>
          </cell>
          <cell r="AK358" t="e">
            <v>#NAME?</v>
          </cell>
          <cell r="AL358" t="e">
            <v>#NAME?</v>
          </cell>
          <cell r="AM358" t="e">
            <v>#NAME?</v>
          </cell>
          <cell r="AN358" t="e">
            <v>#NAME?</v>
          </cell>
          <cell r="AO358" t="e">
            <v>#NAME?</v>
          </cell>
          <cell r="AP358" t="e">
            <v>#NAME?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</row>
        <row r="359">
          <cell r="A359" t="str">
            <v>Lilo of 220kv DC Ara-Pusauli at Dumraon TL Line-2</v>
          </cell>
          <cell r="B359">
            <v>57</v>
          </cell>
          <cell r="C359" t="str">
            <v>15/1</v>
          </cell>
          <cell r="D359" t="str">
            <v>DA+0</v>
          </cell>
          <cell r="E359" t="str">
            <v>WET</v>
          </cell>
          <cell r="F359" t="str">
            <v>shri sai infra</v>
          </cell>
          <cell r="G359">
            <v>43593</v>
          </cell>
          <cell r="H359">
            <v>43621</v>
          </cell>
          <cell r="I359">
            <v>0</v>
          </cell>
          <cell r="J359">
            <v>43609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 t="e">
            <v>#NAME?</v>
          </cell>
          <cell r="S359" t="e">
            <v>#NAME?</v>
          </cell>
          <cell r="T359">
            <v>0</v>
          </cell>
          <cell r="U359">
            <v>0</v>
          </cell>
          <cell r="V359" t="e">
            <v>#NAME?</v>
          </cell>
          <cell r="W359" t="e">
            <v>#NAME?</v>
          </cell>
          <cell r="X359" t="e">
            <v>#NAME?</v>
          </cell>
          <cell r="Y359" t="e">
            <v>#NAME?</v>
          </cell>
          <cell r="Z359" t="e">
            <v>#NAME?</v>
          </cell>
          <cell r="AA359" t="e">
            <v>#NAME?</v>
          </cell>
          <cell r="AB359" t="e">
            <v>#NAME?</v>
          </cell>
          <cell r="AC359" t="e">
            <v>#NAME?</v>
          </cell>
          <cell r="AD359" t="e">
            <v>#NAME?</v>
          </cell>
          <cell r="AE359" t="e">
            <v>#NAME?</v>
          </cell>
          <cell r="AF359">
            <v>171.56</v>
          </cell>
          <cell r="AG359">
            <v>36.64</v>
          </cell>
          <cell r="AH359">
            <v>7.56</v>
          </cell>
          <cell r="AI359">
            <v>215.76</v>
          </cell>
          <cell r="AJ359" t="e">
            <v>#NAME?</v>
          </cell>
          <cell r="AK359" t="e">
            <v>#NAME?</v>
          </cell>
          <cell r="AL359" t="e">
            <v>#NAME?</v>
          </cell>
          <cell r="AM359" t="e">
            <v>#NAME?</v>
          </cell>
          <cell r="AN359" t="e">
            <v>#NAME?</v>
          </cell>
          <cell r="AO359" t="e">
            <v>#NAME?</v>
          </cell>
          <cell r="AP359" t="e">
            <v>#NAME?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</row>
        <row r="360">
          <cell r="A360" t="str">
            <v>132KV DC Dumraon-Buxar TL Line</v>
          </cell>
          <cell r="B360">
            <v>34</v>
          </cell>
          <cell r="C360" t="str">
            <v>6/8</v>
          </cell>
          <cell r="D360" t="str">
            <v>DP+6</v>
          </cell>
          <cell r="E360" t="str">
            <v>WET</v>
          </cell>
          <cell r="F360" t="str">
            <v>Bhagwati Construction</v>
          </cell>
          <cell r="G360">
            <v>43462</v>
          </cell>
          <cell r="H360">
            <v>43490</v>
          </cell>
          <cell r="I360" t="str">
            <v>yes</v>
          </cell>
          <cell r="J360" t="str">
            <v>YES</v>
          </cell>
          <cell r="K360" t="str">
            <v>YES</v>
          </cell>
          <cell r="L360">
            <v>0</v>
          </cell>
          <cell r="M360">
            <v>34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 t="e">
            <v>#NAME?</v>
          </cell>
          <cell r="S360" t="e">
            <v>#NAME?</v>
          </cell>
          <cell r="T360">
            <v>0</v>
          </cell>
          <cell r="U360">
            <v>0</v>
          </cell>
          <cell r="V360" t="e">
            <v>#NAME?</v>
          </cell>
          <cell r="W360" t="e">
            <v>#NAME?</v>
          </cell>
          <cell r="X360" t="e">
            <v>#NAME?</v>
          </cell>
          <cell r="Y360" t="e">
            <v>#NAME?</v>
          </cell>
          <cell r="Z360" t="e">
            <v>#NAME?</v>
          </cell>
          <cell r="AA360" t="e">
            <v>#NAME?</v>
          </cell>
          <cell r="AB360" t="e">
            <v>#NAME?</v>
          </cell>
          <cell r="AC360" t="e">
            <v>#NAME?</v>
          </cell>
          <cell r="AD360" t="e">
            <v>#NAME?</v>
          </cell>
          <cell r="AE360" t="e">
            <v>#NAME?</v>
          </cell>
          <cell r="AF360">
            <v>122.56</v>
          </cell>
          <cell r="AG360">
            <v>17.68</v>
          </cell>
          <cell r="AH360">
            <v>6.51</v>
          </cell>
          <cell r="AI360">
            <v>146.75</v>
          </cell>
          <cell r="AJ360" t="e">
            <v>#NAME?</v>
          </cell>
          <cell r="AK360" t="e">
            <v>#NAME?</v>
          </cell>
          <cell r="AL360" t="e">
            <v>#NAME?</v>
          </cell>
          <cell r="AM360" t="e">
            <v>#NAME?</v>
          </cell>
          <cell r="AN360" t="e">
            <v>#NAME?</v>
          </cell>
          <cell r="AO360" t="e">
            <v>#NAME?</v>
          </cell>
          <cell r="AP360" t="e">
            <v>#NAME?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</row>
        <row r="361">
          <cell r="A361" t="str">
            <v>132KV DC Gaya-Jehanabad TL Line</v>
          </cell>
          <cell r="B361">
            <v>56</v>
          </cell>
          <cell r="C361" t="str">
            <v>11/0</v>
          </cell>
          <cell r="D361" t="str">
            <v>DD+0</v>
          </cell>
          <cell r="E361" t="str">
            <v>WET</v>
          </cell>
          <cell r="F361" t="str">
            <v>Rajiv Kumar</v>
          </cell>
          <cell r="G361">
            <v>43459</v>
          </cell>
          <cell r="H361">
            <v>43487</v>
          </cell>
          <cell r="I361" t="str">
            <v>21/02</v>
          </cell>
          <cell r="J361" t="str">
            <v>YES</v>
          </cell>
          <cell r="K361" t="str">
            <v>YES</v>
          </cell>
          <cell r="L361">
            <v>2</v>
          </cell>
          <cell r="M361">
            <v>57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 t="e">
            <v>#NAME?</v>
          </cell>
          <cell r="S361" t="e">
            <v>#NAME?</v>
          </cell>
          <cell r="T361">
            <v>0</v>
          </cell>
          <cell r="U361">
            <v>0</v>
          </cell>
          <cell r="V361" t="e">
            <v>#NAME?</v>
          </cell>
          <cell r="W361" t="e">
            <v>#NAME?</v>
          </cell>
          <cell r="X361" t="e">
            <v>#NAME?</v>
          </cell>
          <cell r="Y361" t="e">
            <v>#NAME?</v>
          </cell>
          <cell r="Z361" t="e">
            <v>#NAME?</v>
          </cell>
          <cell r="AA361" t="e">
            <v>#NAME?</v>
          </cell>
          <cell r="AB361" t="e">
            <v>#NAME?</v>
          </cell>
          <cell r="AC361" t="e">
            <v>#NAME?</v>
          </cell>
          <cell r="AD361" t="e">
            <v>#NAME?</v>
          </cell>
          <cell r="AE361" t="e">
            <v>#NAME?</v>
          </cell>
          <cell r="AF361">
            <v>396.56</v>
          </cell>
          <cell r="AG361">
            <v>0</v>
          </cell>
          <cell r="AH361">
            <v>8.26</v>
          </cell>
          <cell r="AI361">
            <v>404.82</v>
          </cell>
          <cell r="AJ361" t="e">
            <v>#NAME?</v>
          </cell>
          <cell r="AK361" t="e">
            <v>#NAME?</v>
          </cell>
          <cell r="AL361" t="e">
            <v>#NAME?</v>
          </cell>
          <cell r="AM361" t="e">
            <v>#NAME?</v>
          </cell>
          <cell r="AN361" t="e">
            <v>#NAME?</v>
          </cell>
          <cell r="AO361" t="e">
            <v>#NAME?</v>
          </cell>
          <cell r="AP361" t="e">
            <v>#NAME?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</row>
        <row r="362">
          <cell r="A362" t="str">
            <v>132KV DC Gaya-Jehanabad TL Line</v>
          </cell>
          <cell r="B362">
            <v>57</v>
          </cell>
          <cell r="C362" t="str">
            <v>17/1</v>
          </cell>
          <cell r="D362" t="str">
            <v>DA+0</v>
          </cell>
          <cell r="E362" t="str">
            <v>WET</v>
          </cell>
          <cell r="F362" t="str">
            <v>Sunil Kumar</v>
          </cell>
          <cell r="G362">
            <v>43459</v>
          </cell>
          <cell r="H362">
            <v>43487</v>
          </cell>
          <cell r="I362" t="str">
            <v>21/02</v>
          </cell>
          <cell r="J362" t="str">
            <v>YES</v>
          </cell>
          <cell r="K362" t="str">
            <v>YES</v>
          </cell>
          <cell r="L362">
            <v>1</v>
          </cell>
          <cell r="M362">
            <v>56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 t="e">
            <v>#NAME?</v>
          </cell>
          <cell r="S362" t="e">
            <v>#NAME?</v>
          </cell>
          <cell r="T362">
            <v>0</v>
          </cell>
          <cell r="U362">
            <v>0</v>
          </cell>
          <cell r="V362" t="e">
            <v>#NAME?</v>
          </cell>
          <cell r="W362" t="e">
            <v>#NAME?</v>
          </cell>
          <cell r="X362" t="e">
            <v>#NAME?</v>
          </cell>
          <cell r="Y362" t="e">
            <v>#NAME?</v>
          </cell>
          <cell r="Z362" t="e">
            <v>#NAME?</v>
          </cell>
          <cell r="AA362" t="e">
            <v>#NAME?</v>
          </cell>
          <cell r="AB362" t="e">
            <v>#NAME?</v>
          </cell>
          <cell r="AC362" t="e">
            <v>#NAME?</v>
          </cell>
          <cell r="AD362" t="e">
            <v>#NAME?</v>
          </cell>
          <cell r="AE362" t="e">
            <v>#NAME?</v>
          </cell>
          <cell r="AF362">
            <v>171.56</v>
          </cell>
          <cell r="AG362">
            <v>36.64</v>
          </cell>
          <cell r="AH362">
            <v>7.56</v>
          </cell>
          <cell r="AI362">
            <v>215.76</v>
          </cell>
          <cell r="AJ362" t="e">
            <v>#NAME?</v>
          </cell>
          <cell r="AK362" t="e">
            <v>#NAME?</v>
          </cell>
          <cell r="AL362" t="e">
            <v>#NAME?</v>
          </cell>
          <cell r="AM362" t="e">
            <v>#NAME?</v>
          </cell>
          <cell r="AN362" t="e">
            <v>#NAME?</v>
          </cell>
          <cell r="AO362" t="e">
            <v>#NAME?</v>
          </cell>
          <cell r="AP362" t="e">
            <v>#NAME?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 t="str">
            <v>WET</v>
          </cell>
          <cell r="F363" t="str">
            <v>Meera Engineering</v>
          </cell>
          <cell r="G363">
            <v>43460</v>
          </cell>
          <cell r="H363">
            <v>43488</v>
          </cell>
          <cell r="I363" t="str">
            <v>yes</v>
          </cell>
          <cell r="J363" t="str">
            <v>YES</v>
          </cell>
          <cell r="K363" t="str">
            <v>YES</v>
          </cell>
          <cell r="L363">
            <v>5</v>
          </cell>
          <cell r="M363">
            <v>33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 t="e">
            <v>#NAME?</v>
          </cell>
          <cell r="S363" t="e">
            <v>#NAME?</v>
          </cell>
          <cell r="T363">
            <v>0</v>
          </cell>
          <cell r="U363">
            <v>0</v>
          </cell>
          <cell r="V363" t="e">
            <v>#NAME?</v>
          </cell>
          <cell r="W363" t="e">
            <v>#NAME?</v>
          </cell>
          <cell r="X363" t="e">
            <v>#NAME?</v>
          </cell>
          <cell r="Y363" t="e">
            <v>#NAME?</v>
          </cell>
          <cell r="Z363" t="e">
            <v>#NAME?</v>
          </cell>
          <cell r="AA363" t="e">
            <v>#NAME?</v>
          </cell>
          <cell r="AB363" t="e">
            <v>#NAME?</v>
          </cell>
          <cell r="AC363" t="e">
            <v>#NAME?</v>
          </cell>
          <cell r="AD363" t="e">
            <v>#NAME?</v>
          </cell>
          <cell r="AE363" t="e">
            <v>#NAME?</v>
          </cell>
          <cell r="AF363">
            <v>122.56</v>
          </cell>
          <cell r="AG363">
            <v>17.68</v>
          </cell>
          <cell r="AH363">
            <v>6.51</v>
          </cell>
          <cell r="AI363">
            <v>146.75</v>
          </cell>
          <cell r="AJ363" t="e">
            <v>#NAME?</v>
          </cell>
          <cell r="AK363" t="e">
            <v>#NAME?</v>
          </cell>
          <cell r="AL363" t="e">
            <v>#NAME?</v>
          </cell>
          <cell r="AM363" t="e">
            <v>#NAME?</v>
          </cell>
          <cell r="AN363" t="e">
            <v>#NAME?</v>
          </cell>
          <cell r="AO363" t="e">
            <v>#NAME?</v>
          </cell>
          <cell r="AP363" t="e">
            <v>#NAME?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</row>
        <row r="364">
          <cell r="A364" t="str">
            <v>132KV DC Dumraon-Buxar TL Line</v>
          </cell>
          <cell r="B364">
            <v>32</v>
          </cell>
          <cell r="C364" t="str">
            <v>6/7</v>
          </cell>
          <cell r="D364" t="str">
            <v>DP+3</v>
          </cell>
          <cell r="E364" t="str">
            <v>WET</v>
          </cell>
          <cell r="F364" t="str">
            <v>Bhagwati Construction</v>
          </cell>
          <cell r="G364">
            <v>43459</v>
          </cell>
          <cell r="H364">
            <v>43487</v>
          </cell>
          <cell r="I364" t="str">
            <v>yes</v>
          </cell>
          <cell r="J364" t="str">
            <v>YES</v>
          </cell>
          <cell r="K364" t="str">
            <v>YES</v>
          </cell>
          <cell r="L364">
            <v>0</v>
          </cell>
          <cell r="M364">
            <v>32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 t="e">
            <v>#NAME?</v>
          </cell>
          <cell r="S364" t="e">
            <v>#NAME?</v>
          </cell>
          <cell r="T364">
            <v>0</v>
          </cell>
          <cell r="U364">
            <v>0</v>
          </cell>
          <cell r="V364" t="e">
            <v>#NAME?</v>
          </cell>
          <cell r="W364" t="e">
            <v>#NAME?</v>
          </cell>
          <cell r="X364" t="e">
            <v>#NAME?</v>
          </cell>
          <cell r="Y364" t="e">
            <v>#NAME?</v>
          </cell>
          <cell r="Z364" t="e">
            <v>#NAME?</v>
          </cell>
          <cell r="AA364" t="e">
            <v>#NAME?</v>
          </cell>
          <cell r="AB364" t="e">
            <v>#NAME?</v>
          </cell>
          <cell r="AC364" t="e">
            <v>#NAME?</v>
          </cell>
          <cell r="AD364" t="e">
            <v>#NAME?</v>
          </cell>
          <cell r="AE364" t="e">
            <v>#NAME?</v>
          </cell>
          <cell r="AF364">
            <v>122.56</v>
          </cell>
          <cell r="AG364">
            <v>17.68</v>
          </cell>
          <cell r="AH364">
            <v>6.51</v>
          </cell>
          <cell r="AI364">
            <v>146.75</v>
          </cell>
          <cell r="AJ364" t="e">
            <v>#NAME?</v>
          </cell>
          <cell r="AK364" t="e">
            <v>#NAME?</v>
          </cell>
          <cell r="AL364" t="e">
            <v>#NAME?</v>
          </cell>
          <cell r="AM364" t="e">
            <v>#NAME?</v>
          </cell>
          <cell r="AN364" t="e">
            <v>#NAME?</v>
          </cell>
          <cell r="AO364" t="e">
            <v>#NAME?</v>
          </cell>
          <cell r="AP364" t="e">
            <v>#NAME?</v>
          </cell>
          <cell r="AQ364">
            <v>0</v>
          </cell>
          <cell r="AR364">
            <v>0</v>
          </cell>
          <cell r="AS364">
            <v>0</v>
          </cell>
          <cell r="AT364">
            <v>34.142857142857146</v>
          </cell>
        </row>
        <row r="365">
          <cell r="A365" t="str">
            <v>132KV DC Dumraon-Buxar TL Line</v>
          </cell>
          <cell r="B365">
            <v>30</v>
          </cell>
          <cell r="C365" t="str">
            <v>10/7</v>
          </cell>
          <cell r="D365" t="str">
            <v>DP+6</v>
          </cell>
          <cell r="E365" t="str">
            <v>WET</v>
          </cell>
          <cell r="F365" t="str">
            <v>Rajesh Electric Works</v>
          </cell>
          <cell r="G365">
            <v>43458</v>
          </cell>
          <cell r="H365">
            <v>43486</v>
          </cell>
          <cell r="I365" t="str">
            <v>yes</v>
          </cell>
          <cell r="J365" t="str">
            <v>YES</v>
          </cell>
          <cell r="K365" t="str">
            <v>YES</v>
          </cell>
          <cell r="L365">
            <v>3</v>
          </cell>
          <cell r="M365">
            <v>31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 t="e">
            <v>#NAME?</v>
          </cell>
          <cell r="S365" t="e">
            <v>#NAME?</v>
          </cell>
          <cell r="T365">
            <v>0</v>
          </cell>
          <cell r="U365">
            <v>0</v>
          </cell>
          <cell r="V365" t="e">
            <v>#NAME?</v>
          </cell>
          <cell r="W365" t="e">
            <v>#NAME?</v>
          </cell>
          <cell r="X365" t="e">
            <v>#NAME?</v>
          </cell>
          <cell r="Y365" t="e">
            <v>#NAME?</v>
          </cell>
          <cell r="Z365" t="e">
            <v>#NAME?</v>
          </cell>
          <cell r="AA365" t="e">
            <v>#NAME?</v>
          </cell>
          <cell r="AB365" t="e">
            <v>#NAME?</v>
          </cell>
          <cell r="AC365" t="e">
            <v>#NAME?</v>
          </cell>
          <cell r="AD365" t="e">
            <v>#NAME?</v>
          </cell>
          <cell r="AE365" t="e">
            <v>#NAME?</v>
          </cell>
          <cell r="AF365">
            <v>122.56</v>
          </cell>
          <cell r="AG365">
            <v>17.68</v>
          </cell>
          <cell r="AH365">
            <v>6.51</v>
          </cell>
          <cell r="AI365">
            <v>146.75</v>
          </cell>
          <cell r="AJ365" t="e">
            <v>#NAME?</v>
          </cell>
          <cell r="AK365" t="e">
            <v>#NAME?</v>
          </cell>
          <cell r="AL365" t="e">
            <v>#NAME?</v>
          </cell>
          <cell r="AM365" t="e">
            <v>#NAME?</v>
          </cell>
          <cell r="AN365" t="e">
            <v>#NAME?</v>
          </cell>
          <cell r="AO365" t="e">
            <v>#NAME?</v>
          </cell>
          <cell r="AP365" t="e">
            <v>#NAME?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 t="str">
            <v>PS</v>
          </cell>
          <cell r="F366" t="str">
            <v>Lalan Mehta</v>
          </cell>
          <cell r="G366">
            <v>43458</v>
          </cell>
          <cell r="H366">
            <v>43486</v>
          </cell>
          <cell r="I366">
            <v>43517</v>
          </cell>
          <cell r="J366" t="str">
            <v>YES</v>
          </cell>
          <cell r="K366" t="str">
            <v>YES</v>
          </cell>
          <cell r="L366">
            <v>6</v>
          </cell>
          <cell r="M366">
            <v>32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 t="e">
            <v>#NAME?</v>
          </cell>
          <cell r="S366" t="e">
            <v>#NAME?</v>
          </cell>
          <cell r="T366">
            <v>0</v>
          </cell>
          <cell r="U366">
            <v>0</v>
          </cell>
          <cell r="V366" t="e">
            <v>#NAME?</v>
          </cell>
          <cell r="W366" t="e">
            <v>#NAME?</v>
          </cell>
          <cell r="X366" t="e">
            <v>#NAME?</v>
          </cell>
          <cell r="Y366" t="e">
            <v>#NAME?</v>
          </cell>
          <cell r="Z366" t="e">
            <v>#NAME?</v>
          </cell>
          <cell r="AA366" t="e">
            <v>#NAME?</v>
          </cell>
          <cell r="AB366" t="e">
            <v>#NAME?</v>
          </cell>
          <cell r="AC366" t="e">
            <v>#NAME?</v>
          </cell>
          <cell r="AD366" t="e">
            <v>#NAME?</v>
          </cell>
          <cell r="AE366" t="e">
            <v>#NAME?</v>
          </cell>
          <cell r="AF366">
            <v>396.56</v>
          </cell>
          <cell r="AG366">
            <v>0</v>
          </cell>
          <cell r="AH366">
            <v>8.26</v>
          </cell>
          <cell r="AI366">
            <v>404.82</v>
          </cell>
          <cell r="AJ366" t="e">
            <v>#NAME?</v>
          </cell>
          <cell r="AK366" t="e">
            <v>#NAME?</v>
          </cell>
          <cell r="AL366" t="e">
            <v>#NAME?</v>
          </cell>
          <cell r="AM366" t="e">
            <v>#NAME?</v>
          </cell>
          <cell r="AN366" t="e">
            <v>#NAME?</v>
          </cell>
          <cell r="AO366" t="e">
            <v>#NAME?</v>
          </cell>
          <cell r="AP366" t="e">
            <v>#NAME?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</row>
        <row r="367">
          <cell r="A367" t="str">
            <v>220KV DC Naubatpur-BhusaulaTL Line</v>
          </cell>
          <cell r="B367">
            <v>42</v>
          </cell>
          <cell r="C367" t="str">
            <v>9/2</v>
          </cell>
          <cell r="D367" t="str">
            <v>Gantry</v>
          </cell>
          <cell r="E367" t="str">
            <v>WET</v>
          </cell>
          <cell r="F367" t="str">
            <v>Veena Construction</v>
          </cell>
          <cell r="G367">
            <v>43592</v>
          </cell>
          <cell r="H367">
            <v>43620</v>
          </cell>
          <cell r="I367">
            <v>0</v>
          </cell>
          <cell r="J367" t="str">
            <v>YES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 t="e">
            <v>#NAME?</v>
          </cell>
          <cell r="S367" t="e">
            <v>#NAME?</v>
          </cell>
          <cell r="T367">
            <v>0</v>
          </cell>
          <cell r="U367">
            <v>0</v>
          </cell>
          <cell r="V367" t="e">
            <v>#NAME?</v>
          </cell>
          <cell r="W367" t="e">
            <v>#NAME?</v>
          </cell>
          <cell r="X367" t="e">
            <v>#NAME?</v>
          </cell>
          <cell r="Y367" t="e">
            <v>#NAME?</v>
          </cell>
          <cell r="Z367" t="e">
            <v>#NAME?</v>
          </cell>
          <cell r="AA367" t="e">
            <v>#NAME?</v>
          </cell>
          <cell r="AB367" t="e">
            <v>#NAME?</v>
          </cell>
          <cell r="AC367" t="e">
            <v>#NAME?</v>
          </cell>
          <cell r="AD367" t="e">
            <v>#NAME?</v>
          </cell>
          <cell r="AE367" t="e">
            <v>#NAME?</v>
          </cell>
          <cell r="AF367">
            <v>527.76</v>
          </cell>
          <cell r="AG367">
            <v>165.26999999999998</v>
          </cell>
          <cell r="AH367">
            <v>21.450000000000003</v>
          </cell>
          <cell r="AI367">
            <v>714.48</v>
          </cell>
          <cell r="AJ367" t="e">
            <v>#NAME?</v>
          </cell>
          <cell r="AK367" t="e">
            <v>#NAME?</v>
          </cell>
          <cell r="AL367" t="e">
            <v>#NAME?</v>
          </cell>
          <cell r="AM367" t="e">
            <v>#NAME?</v>
          </cell>
          <cell r="AN367" t="e">
            <v>#NAME?</v>
          </cell>
          <cell r="AO367" t="e">
            <v>#NAME?</v>
          </cell>
          <cell r="AP367" t="e">
            <v>#NAME?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</row>
        <row r="368">
          <cell r="A368" t="str">
            <v>132KV DC Gaya-Jehanabad TL Line</v>
          </cell>
          <cell r="B368">
            <v>55</v>
          </cell>
          <cell r="C368" t="str">
            <v>17/2</v>
          </cell>
          <cell r="D368" t="str">
            <v>DA+0</v>
          </cell>
          <cell r="E368" t="str">
            <v>WET</v>
          </cell>
          <cell r="F368" t="str">
            <v>Sunil Kumar</v>
          </cell>
          <cell r="G368">
            <v>43457</v>
          </cell>
          <cell r="H368">
            <v>43485</v>
          </cell>
          <cell r="I368" t="str">
            <v>21/02</v>
          </cell>
          <cell r="J368" t="str">
            <v>YES</v>
          </cell>
          <cell r="K368" t="str">
            <v>YES</v>
          </cell>
          <cell r="L368">
            <v>1</v>
          </cell>
          <cell r="M368">
            <v>55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 t="e">
            <v>#NAME?</v>
          </cell>
          <cell r="S368" t="e">
            <v>#NAME?</v>
          </cell>
          <cell r="T368">
            <v>0</v>
          </cell>
          <cell r="U368">
            <v>0</v>
          </cell>
          <cell r="V368" t="e">
            <v>#NAME?</v>
          </cell>
          <cell r="W368" t="e">
            <v>#NAME?</v>
          </cell>
          <cell r="X368" t="e">
            <v>#NAME?</v>
          </cell>
          <cell r="Y368" t="e">
            <v>#NAME?</v>
          </cell>
          <cell r="Z368" t="e">
            <v>#NAME?</v>
          </cell>
          <cell r="AA368" t="e">
            <v>#NAME?</v>
          </cell>
          <cell r="AB368" t="e">
            <v>#NAME?</v>
          </cell>
          <cell r="AC368" t="e">
            <v>#NAME?</v>
          </cell>
          <cell r="AD368" t="e">
            <v>#NAME?</v>
          </cell>
          <cell r="AE368" t="e">
            <v>#NAME?</v>
          </cell>
          <cell r="AF368">
            <v>171.56</v>
          </cell>
          <cell r="AG368">
            <v>36.64</v>
          </cell>
          <cell r="AH368">
            <v>7.56</v>
          </cell>
          <cell r="AI368">
            <v>215.76</v>
          </cell>
          <cell r="AJ368" t="e">
            <v>#NAME?</v>
          </cell>
          <cell r="AK368" t="e">
            <v>#NAME?</v>
          </cell>
          <cell r="AL368" t="e">
            <v>#NAME?</v>
          </cell>
          <cell r="AM368" t="e">
            <v>#NAME?</v>
          </cell>
          <cell r="AN368" t="e">
            <v>#NAME?</v>
          </cell>
          <cell r="AO368" t="e">
            <v>#NAME?</v>
          </cell>
          <cell r="AP368" t="e">
            <v>#NAME?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</row>
        <row r="369">
          <cell r="A369" t="str">
            <v>Lilo of 220kv DC Ara-Pusauli at Dumraon TL Line-1</v>
          </cell>
          <cell r="B369">
            <v>21</v>
          </cell>
          <cell r="C369" t="str">
            <v>2/0</v>
          </cell>
          <cell r="D369" t="str">
            <v>DD+0</v>
          </cell>
          <cell r="E369" t="str">
            <v>WET</v>
          </cell>
          <cell r="F369" t="str">
            <v>Upendra Singh</v>
          </cell>
          <cell r="G369">
            <v>43549</v>
          </cell>
          <cell r="H369">
            <v>43577</v>
          </cell>
          <cell r="I369">
            <v>0</v>
          </cell>
          <cell r="J369">
            <v>43552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 t="e">
            <v>#NAME?</v>
          </cell>
          <cell r="S369" t="e">
            <v>#NAME?</v>
          </cell>
          <cell r="T369">
            <v>0</v>
          </cell>
          <cell r="U369">
            <v>0</v>
          </cell>
          <cell r="V369" t="e">
            <v>#NAME?</v>
          </cell>
          <cell r="W369" t="e">
            <v>#NAME?</v>
          </cell>
          <cell r="X369" t="e">
            <v>#NAME?</v>
          </cell>
          <cell r="Y369" t="e">
            <v>#NAME?</v>
          </cell>
          <cell r="Z369" t="e">
            <v>#NAME?</v>
          </cell>
          <cell r="AA369" t="e">
            <v>#NAME?</v>
          </cell>
          <cell r="AB369" t="e">
            <v>#NAME?</v>
          </cell>
          <cell r="AC369" t="e">
            <v>#NAME?</v>
          </cell>
          <cell r="AD369" t="e">
            <v>#NAME?</v>
          </cell>
          <cell r="AE369" t="e">
            <v>#NAME?</v>
          </cell>
          <cell r="AF369">
            <v>396.56</v>
          </cell>
          <cell r="AG369">
            <v>0</v>
          </cell>
          <cell r="AH369">
            <v>8.26</v>
          </cell>
          <cell r="AI369">
            <v>404.82</v>
          </cell>
          <cell r="AJ369" t="e">
            <v>#NAME?</v>
          </cell>
          <cell r="AK369" t="e">
            <v>#NAME?</v>
          </cell>
          <cell r="AL369" t="e">
            <v>#NAME?</v>
          </cell>
          <cell r="AM369" t="e">
            <v>#NAME?</v>
          </cell>
          <cell r="AN369" t="e">
            <v>#NAME?</v>
          </cell>
          <cell r="AO369" t="e">
            <v>#NAME?</v>
          </cell>
          <cell r="AP369" t="e">
            <v>#NAME?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</row>
        <row r="370">
          <cell r="A370" t="str">
            <v>Lilo of 220kv DC Ara-Pusauli at Dumraon TL Line-1</v>
          </cell>
          <cell r="B370">
            <v>22</v>
          </cell>
          <cell r="C370" t="str">
            <v>10/3</v>
          </cell>
          <cell r="D370" t="str">
            <v>DA+0</v>
          </cell>
          <cell r="E370" t="str">
            <v>WET</v>
          </cell>
          <cell r="F370" t="str">
            <v>Bhavesh</v>
          </cell>
          <cell r="G370">
            <v>43551</v>
          </cell>
          <cell r="H370">
            <v>43579</v>
          </cell>
          <cell r="I370">
            <v>0</v>
          </cell>
          <cell r="J370">
            <v>43560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 t="e">
            <v>#NAME?</v>
          </cell>
          <cell r="S370" t="e">
            <v>#NAME?</v>
          </cell>
          <cell r="T370">
            <v>0</v>
          </cell>
          <cell r="U370">
            <v>0</v>
          </cell>
          <cell r="V370" t="e">
            <v>#NAME?</v>
          </cell>
          <cell r="W370" t="e">
            <v>#NAME?</v>
          </cell>
          <cell r="X370" t="e">
            <v>#NAME?</v>
          </cell>
          <cell r="Y370" t="e">
            <v>#NAME?</v>
          </cell>
          <cell r="Z370" t="e">
            <v>#NAME?</v>
          </cell>
          <cell r="AA370" t="e">
            <v>#NAME?</v>
          </cell>
          <cell r="AB370" t="e">
            <v>#NAME?</v>
          </cell>
          <cell r="AC370" t="e">
            <v>#NAME?</v>
          </cell>
          <cell r="AD370" t="e">
            <v>#NAME?</v>
          </cell>
          <cell r="AE370" t="e">
            <v>#NAME?</v>
          </cell>
          <cell r="AF370">
            <v>171.56</v>
          </cell>
          <cell r="AG370">
            <v>36.64</v>
          </cell>
          <cell r="AH370">
            <v>7.56</v>
          </cell>
          <cell r="AI370">
            <v>215.76</v>
          </cell>
          <cell r="AJ370" t="e">
            <v>#NAME?</v>
          </cell>
          <cell r="AK370" t="e">
            <v>#NAME?</v>
          </cell>
          <cell r="AL370" t="e">
            <v>#NAME?</v>
          </cell>
          <cell r="AM370" t="e">
            <v>#NAME?</v>
          </cell>
          <cell r="AN370" t="e">
            <v>#NAME?</v>
          </cell>
          <cell r="AO370" t="e">
            <v>#NAME?</v>
          </cell>
          <cell r="AP370" t="e">
            <v>#NAME?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</row>
        <row r="371">
          <cell r="A371" t="str">
            <v>Lilo of 220kv DC Ara-Pusauli at Dumraon TL Line-1</v>
          </cell>
          <cell r="B371">
            <v>23</v>
          </cell>
          <cell r="C371" t="str">
            <v>8/0</v>
          </cell>
          <cell r="D371" t="str">
            <v>DC+3</v>
          </cell>
          <cell r="E371" t="str">
            <v>WET</v>
          </cell>
          <cell r="F371" t="str">
            <v>Akhilesh Kumar</v>
          </cell>
          <cell r="G371">
            <v>43551</v>
          </cell>
          <cell r="H371">
            <v>43579</v>
          </cell>
          <cell r="I371">
            <v>0</v>
          </cell>
          <cell r="J371">
            <v>43560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 t="e">
            <v>#NAME?</v>
          </cell>
          <cell r="S371" t="e">
            <v>#NAME?</v>
          </cell>
          <cell r="T371">
            <v>0</v>
          </cell>
          <cell r="U371">
            <v>0</v>
          </cell>
          <cell r="V371" t="e">
            <v>#NAME?</v>
          </cell>
          <cell r="W371" t="e">
            <v>#NAME?</v>
          </cell>
          <cell r="X371" t="e">
            <v>#NAME?</v>
          </cell>
          <cell r="Y371" t="e">
            <v>#NAME?</v>
          </cell>
          <cell r="Z371" t="e">
            <v>#NAME?</v>
          </cell>
          <cell r="AA371" t="e">
            <v>#NAME?</v>
          </cell>
          <cell r="AB371" t="e">
            <v>#NAME?</v>
          </cell>
          <cell r="AC371" t="e">
            <v>#NAME?</v>
          </cell>
          <cell r="AD371" t="e">
            <v>#NAME?</v>
          </cell>
          <cell r="AE371" t="e">
            <v>#NAME?</v>
          </cell>
          <cell r="AF371">
            <v>259.52</v>
          </cell>
          <cell r="AG371">
            <v>54.08</v>
          </cell>
          <cell r="AH371">
            <v>8.26</v>
          </cell>
          <cell r="AI371">
            <v>321.85999999999996</v>
          </cell>
          <cell r="AJ371" t="e">
            <v>#NAME?</v>
          </cell>
          <cell r="AK371" t="e">
            <v>#NAME?</v>
          </cell>
          <cell r="AL371" t="e">
            <v>#NAME?</v>
          </cell>
          <cell r="AM371" t="e">
            <v>#NAME?</v>
          </cell>
          <cell r="AN371" t="e">
            <v>#NAME?</v>
          </cell>
          <cell r="AO371" t="e">
            <v>#NAME?</v>
          </cell>
          <cell r="AP371" t="e">
            <v>#NAME?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</row>
        <row r="372">
          <cell r="A372" t="str">
            <v>Lilo of 220kv DC Ara-Pusauli at Dumraon TL Line-1</v>
          </cell>
          <cell r="B372">
            <v>24</v>
          </cell>
          <cell r="C372" t="str">
            <v>9/11</v>
          </cell>
          <cell r="D372" t="str">
            <v>DA+0</v>
          </cell>
          <cell r="E372" t="str">
            <v>WET</v>
          </cell>
          <cell r="F372" t="str">
            <v>Bhavesh</v>
          </cell>
          <cell r="G372">
            <v>43553</v>
          </cell>
          <cell r="H372">
            <v>43581</v>
          </cell>
          <cell r="I372">
            <v>0</v>
          </cell>
          <cell r="J372">
            <v>43560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 t="e">
            <v>#NAME?</v>
          </cell>
          <cell r="S372" t="e">
            <v>#NAME?</v>
          </cell>
          <cell r="T372">
            <v>0</v>
          </cell>
          <cell r="U372">
            <v>0</v>
          </cell>
          <cell r="V372" t="e">
            <v>#NAME?</v>
          </cell>
          <cell r="W372" t="e">
            <v>#NAME?</v>
          </cell>
          <cell r="X372" t="e">
            <v>#NAME?</v>
          </cell>
          <cell r="Y372" t="e">
            <v>#NAME?</v>
          </cell>
          <cell r="Z372" t="e">
            <v>#NAME?</v>
          </cell>
          <cell r="AA372" t="e">
            <v>#NAME?</v>
          </cell>
          <cell r="AB372" t="e">
            <v>#NAME?</v>
          </cell>
          <cell r="AC372" t="e">
            <v>#NAME?</v>
          </cell>
          <cell r="AD372" t="e">
            <v>#NAME?</v>
          </cell>
          <cell r="AE372" t="e">
            <v>#NAME?</v>
          </cell>
          <cell r="AF372">
            <v>171.56</v>
          </cell>
          <cell r="AG372">
            <v>36.64</v>
          </cell>
          <cell r="AH372">
            <v>7.56</v>
          </cell>
          <cell r="AI372">
            <v>215.76</v>
          </cell>
          <cell r="AJ372" t="e">
            <v>#NAME?</v>
          </cell>
          <cell r="AK372" t="e">
            <v>#NAME?</v>
          </cell>
          <cell r="AL372" t="e">
            <v>#NAME?</v>
          </cell>
          <cell r="AM372" t="e">
            <v>#NAME?</v>
          </cell>
          <cell r="AN372" t="e">
            <v>#NAME?</v>
          </cell>
          <cell r="AO372" t="e">
            <v>#NAME?</v>
          </cell>
          <cell r="AP372" t="e">
            <v>#NAME?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</row>
        <row r="373">
          <cell r="A373" t="str">
            <v>Lilo of 220kv DC Ara-Pusauli at Dumraon TL Line-1</v>
          </cell>
          <cell r="B373">
            <v>27</v>
          </cell>
          <cell r="C373" t="str">
            <v>12/6</v>
          </cell>
          <cell r="D373" t="str">
            <v>DA+3</v>
          </cell>
          <cell r="E373" t="str">
            <v>WET</v>
          </cell>
          <cell r="F373" t="str">
            <v>Upendra Singh</v>
          </cell>
          <cell r="G373">
            <v>43557</v>
          </cell>
          <cell r="H373">
            <v>43585</v>
          </cell>
          <cell r="I373">
            <v>0</v>
          </cell>
          <cell r="J373">
            <v>43560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 t="e">
            <v>#NAME?</v>
          </cell>
          <cell r="S373" t="e">
            <v>#NAME?</v>
          </cell>
          <cell r="T373">
            <v>0</v>
          </cell>
          <cell r="U373">
            <v>0</v>
          </cell>
          <cell r="V373" t="e">
            <v>#NAME?</v>
          </cell>
          <cell r="W373" t="e">
            <v>#NAME?</v>
          </cell>
          <cell r="X373" t="e">
            <v>#NAME?</v>
          </cell>
          <cell r="Y373" t="e">
            <v>#NAME?</v>
          </cell>
          <cell r="Z373" t="e">
            <v>#NAME?</v>
          </cell>
          <cell r="AA373" t="e">
            <v>#NAME?</v>
          </cell>
          <cell r="AB373" t="e">
            <v>#NAME?</v>
          </cell>
          <cell r="AC373" t="e">
            <v>#NAME?</v>
          </cell>
          <cell r="AD373" t="e">
            <v>#NAME?</v>
          </cell>
          <cell r="AE373" t="e">
            <v>#NAME?</v>
          </cell>
          <cell r="AF373">
            <v>171.56</v>
          </cell>
          <cell r="AG373">
            <v>36.64</v>
          </cell>
          <cell r="AH373">
            <v>7.56</v>
          </cell>
          <cell r="AI373">
            <v>215.76</v>
          </cell>
          <cell r="AJ373" t="e">
            <v>#NAME?</v>
          </cell>
          <cell r="AK373" t="e">
            <v>#NAME?</v>
          </cell>
          <cell r="AL373" t="e">
            <v>#NAME?</v>
          </cell>
          <cell r="AM373" t="e">
            <v>#NAME?</v>
          </cell>
          <cell r="AN373" t="e">
            <v>#NAME?</v>
          </cell>
          <cell r="AO373" t="e">
            <v>#NAME?</v>
          </cell>
          <cell r="AP373" t="e">
            <v>#NAME?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</row>
        <row r="374">
          <cell r="A374" t="str">
            <v>Lilo of 220kv DC Ara-Pusauli at Dumraon TL Line-1</v>
          </cell>
          <cell r="B374">
            <v>25</v>
          </cell>
          <cell r="C374" t="str">
            <v>9/10</v>
          </cell>
          <cell r="D374" t="str">
            <v>DA+0</v>
          </cell>
          <cell r="E374" t="str">
            <v>WET</v>
          </cell>
          <cell r="F374" t="str">
            <v>Bhavesh</v>
          </cell>
          <cell r="G374">
            <v>43555</v>
          </cell>
          <cell r="H374">
            <v>43583</v>
          </cell>
          <cell r="I374">
            <v>0</v>
          </cell>
          <cell r="J374">
            <v>43560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 t="e">
            <v>#NAME?</v>
          </cell>
          <cell r="S374" t="e">
            <v>#NAME?</v>
          </cell>
          <cell r="T374">
            <v>0</v>
          </cell>
          <cell r="U374">
            <v>0</v>
          </cell>
          <cell r="V374" t="e">
            <v>#NAME?</v>
          </cell>
          <cell r="W374" t="e">
            <v>#NAME?</v>
          </cell>
          <cell r="X374" t="e">
            <v>#NAME?</v>
          </cell>
          <cell r="Y374" t="e">
            <v>#NAME?</v>
          </cell>
          <cell r="Z374" t="e">
            <v>#NAME?</v>
          </cell>
          <cell r="AA374" t="e">
            <v>#NAME?</v>
          </cell>
          <cell r="AB374" t="e">
            <v>#NAME?</v>
          </cell>
          <cell r="AC374" t="e">
            <v>#NAME?</v>
          </cell>
          <cell r="AD374" t="e">
            <v>#NAME?</v>
          </cell>
          <cell r="AE374" t="e">
            <v>#NAME?</v>
          </cell>
          <cell r="AF374">
            <v>171.56</v>
          </cell>
          <cell r="AG374">
            <v>36.64</v>
          </cell>
          <cell r="AH374">
            <v>7.56</v>
          </cell>
          <cell r="AI374">
            <v>215.76</v>
          </cell>
          <cell r="AJ374" t="e">
            <v>#NAME?</v>
          </cell>
          <cell r="AK374" t="e">
            <v>#NAME?</v>
          </cell>
          <cell r="AL374" t="e">
            <v>#NAME?</v>
          </cell>
          <cell r="AM374" t="e">
            <v>#NAME?</v>
          </cell>
          <cell r="AN374" t="e">
            <v>#NAME?</v>
          </cell>
          <cell r="AO374" t="e">
            <v>#NAME?</v>
          </cell>
          <cell r="AP374" t="e">
            <v>#NAME?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</row>
        <row r="375">
          <cell r="A375" t="str">
            <v>Lilo of 220kv DC Ara-Pusauli at Dumraon TL Line-1</v>
          </cell>
          <cell r="B375">
            <v>28</v>
          </cell>
          <cell r="C375" t="str">
            <v>9/9</v>
          </cell>
          <cell r="D375" t="str">
            <v>DA+0</v>
          </cell>
          <cell r="E375" t="str">
            <v>WET</v>
          </cell>
          <cell r="F375" t="str">
            <v xml:space="preserve">Bhavesh </v>
          </cell>
          <cell r="G375">
            <v>43557</v>
          </cell>
          <cell r="H375">
            <v>43585</v>
          </cell>
          <cell r="I375">
            <v>0</v>
          </cell>
          <cell r="J375">
            <v>43560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 t="e">
            <v>#NAME?</v>
          </cell>
          <cell r="S375" t="e">
            <v>#NAME?</v>
          </cell>
          <cell r="T375">
            <v>0</v>
          </cell>
          <cell r="U375">
            <v>0</v>
          </cell>
          <cell r="V375" t="e">
            <v>#NAME?</v>
          </cell>
          <cell r="W375" t="e">
            <v>#NAME?</v>
          </cell>
          <cell r="X375" t="e">
            <v>#NAME?</v>
          </cell>
          <cell r="Y375" t="e">
            <v>#NAME?</v>
          </cell>
          <cell r="Z375" t="e">
            <v>#NAME?</v>
          </cell>
          <cell r="AA375" t="e">
            <v>#NAME?</v>
          </cell>
          <cell r="AB375" t="e">
            <v>#NAME?</v>
          </cell>
          <cell r="AC375" t="e">
            <v>#NAME?</v>
          </cell>
          <cell r="AD375" t="e">
            <v>#NAME?</v>
          </cell>
          <cell r="AE375" t="e">
            <v>#NAME?</v>
          </cell>
          <cell r="AF375">
            <v>171.56</v>
          </cell>
          <cell r="AG375">
            <v>36.64</v>
          </cell>
          <cell r="AH375">
            <v>7.56</v>
          </cell>
          <cell r="AI375">
            <v>215.76</v>
          </cell>
          <cell r="AJ375" t="e">
            <v>#NAME?</v>
          </cell>
          <cell r="AK375" t="e">
            <v>#NAME?</v>
          </cell>
          <cell r="AL375" t="e">
            <v>#NAME?</v>
          </cell>
          <cell r="AM375" t="e">
            <v>#NAME?</v>
          </cell>
          <cell r="AN375" t="e">
            <v>#NAME?</v>
          </cell>
          <cell r="AO375" t="e">
            <v>#NAME?</v>
          </cell>
          <cell r="AP375" t="e">
            <v>#NAME?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</row>
        <row r="376">
          <cell r="A376" t="str">
            <v>Lilo of 220kv DC Ara-Pusauli at Dumraon TL Line-1</v>
          </cell>
          <cell r="B376">
            <v>26</v>
          </cell>
          <cell r="C376" t="str">
            <v>3/0</v>
          </cell>
          <cell r="D376" t="str">
            <v>DD+0</v>
          </cell>
          <cell r="E376" t="str">
            <v>WET</v>
          </cell>
          <cell r="F376" t="str">
            <v>Akhilesh Kumar</v>
          </cell>
          <cell r="G376">
            <v>43555</v>
          </cell>
          <cell r="H376">
            <v>43583</v>
          </cell>
          <cell r="I376">
            <v>0</v>
          </cell>
          <cell r="J376">
            <v>43560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 t="e">
            <v>#NAME?</v>
          </cell>
          <cell r="S376" t="e">
            <v>#NAME?</v>
          </cell>
          <cell r="T376">
            <v>0</v>
          </cell>
          <cell r="U376">
            <v>0</v>
          </cell>
          <cell r="V376" t="e">
            <v>#NAME?</v>
          </cell>
          <cell r="W376" t="e">
            <v>#NAME?</v>
          </cell>
          <cell r="X376" t="e">
            <v>#NAME?</v>
          </cell>
          <cell r="Y376" t="e">
            <v>#NAME?</v>
          </cell>
          <cell r="Z376" t="e">
            <v>#NAME?</v>
          </cell>
          <cell r="AA376" t="e">
            <v>#NAME?</v>
          </cell>
          <cell r="AB376" t="e">
            <v>#NAME?</v>
          </cell>
          <cell r="AC376" t="e">
            <v>#NAME?</v>
          </cell>
          <cell r="AD376" t="e">
            <v>#NAME?</v>
          </cell>
          <cell r="AE376" t="e">
            <v>#NAME?</v>
          </cell>
          <cell r="AF376">
            <v>396.56</v>
          </cell>
          <cell r="AG376">
            <v>0</v>
          </cell>
          <cell r="AH376">
            <v>8.26</v>
          </cell>
          <cell r="AI376">
            <v>404.82</v>
          </cell>
          <cell r="AJ376" t="e">
            <v>#NAME?</v>
          </cell>
          <cell r="AK376" t="e">
            <v>#NAME?</v>
          </cell>
          <cell r="AL376" t="e">
            <v>#NAME?</v>
          </cell>
          <cell r="AM376" t="e">
            <v>#NAME?</v>
          </cell>
          <cell r="AN376" t="e">
            <v>#NAME?</v>
          </cell>
          <cell r="AO376" t="e">
            <v>#NAME?</v>
          </cell>
          <cell r="AP376" t="e">
            <v>#NAME?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</row>
        <row r="377">
          <cell r="A377" t="str">
            <v>Lilo of 220kv DC Ara-Pusauli at Dumraon TL Line-1</v>
          </cell>
          <cell r="B377">
            <v>29</v>
          </cell>
          <cell r="C377" t="str">
            <v>9/5</v>
          </cell>
          <cell r="D377" t="str">
            <v>DA+0</v>
          </cell>
          <cell r="E377" t="str">
            <v>WET</v>
          </cell>
          <cell r="F377" t="str">
            <v>Akhilesh Kumar</v>
          </cell>
          <cell r="G377">
            <v>43559</v>
          </cell>
          <cell r="H377">
            <v>43587</v>
          </cell>
          <cell r="I377">
            <v>0</v>
          </cell>
          <cell r="J377">
            <v>43560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 t="e">
            <v>#NAME?</v>
          </cell>
          <cell r="S377" t="e">
            <v>#NAME?</v>
          </cell>
          <cell r="T377">
            <v>0</v>
          </cell>
          <cell r="U377">
            <v>0</v>
          </cell>
          <cell r="V377" t="e">
            <v>#NAME?</v>
          </cell>
          <cell r="W377" t="e">
            <v>#NAME?</v>
          </cell>
          <cell r="X377" t="e">
            <v>#NAME?</v>
          </cell>
          <cell r="Y377" t="e">
            <v>#NAME?</v>
          </cell>
          <cell r="Z377" t="e">
            <v>#NAME?</v>
          </cell>
          <cell r="AA377" t="e">
            <v>#NAME?</v>
          </cell>
          <cell r="AB377" t="e">
            <v>#NAME?</v>
          </cell>
          <cell r="AC377" t="e">
            <v>#NAME?</v>
          </cell>
          <cell r="AD377" t="e">
            <v>#NAME?</v>
          </cell>
          <cell r="AE377" t="e">
            <v>#NAME?</v>
          </cell>
          <cell r="AF377">
            <v>171.56</v>
          </cell>
          <cell r="AG377">
            <v>36.64</v>
          </cell>
          <cell r="AH377">
            <v>7.56</v>
          </cell>
          <cell r="AI377">
            <v>215.76</v>
          </cell>
          <cell r="AJ377" t="e">
            <v>#NAME?</v>
          </cell>
          <cell r="AK377" t="e">
            <v>#NAME?</v>
          </cell>
          <cell r="AL377" t="e">
            <v>#NAME?</v>
          </cell>
          <cell r="AM377" t="e">
            <v>#NAME?</v>
          </cell>
          <cell r="AN377" t="e">
            <v>#NAME?</v>
          </cell>
          <cell r="AO377" t="e">
            <v>#NAME?</v>
          </cell>
          <cell r="AP377" t="e">
            <v>#NAME?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</row>
        <row r="378">
          <cell r="A378" t="str">
            <v>Lilo of 220kv DC Ara-Pusauli at Dumraon TL Line-1</v>
          </cell>
          <cell r="B378">
            <v>31</v>
          </cell>
          <cell r="C378" t="str">
            <v>12/7</v>
          </cell>
          <cell r="D378" t="str">
            <v>DA+0</v>
          </cell>
          <cell r="E378" t="str">
            <v>WET</v>
          </cell>
          <cell r="F378" t="str">
            <v>Upendra Singh</v>
          </cell>
          <cell r="G378">
            <v>43560</v>
          </cell>
          <cell r="H378">
            <v>43588</v>
          </cell>
          <cell r="I378">
            <v>0</v>
          </cell>
          <cell r="J378">
            <v>43565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 t="e">
            <v>#NAME?</v>
          </cell>
          <cell r="S378" t="e">
            <v>#NAME?</v>
          </cell>
          <cell r="T378">
            <v>0</v>
          </cell>
          <cell r="U378">
            <v>0</v>
          </cell>
          <cell r="V378" t="e">
            <v>#NAME?</v>
          </cell>
          <cell r="W378" t="e">
            <v>#NAME?</v>
          </cell>
          <cell r="X378" t="e">
            <v>#NAME?</v>
          </cell>
          <cell r="Y378" t="e">
            <v>#NAME?</v>
          </cell>
          <cell r="Z378" t="e">
            <v>#NAME?</v>
          </cell>
          <cell r="AA378" t="e">
            <v>#NAME?</v>
          </cell>
          <cell r="AB378" t="e">
            <v>#NAME?</v>
          </cell>
          <cell r="AC378" t="e">
            <v>#NAME?</v>
          </cell>
          <cell r="AD378" t="e">
            <v>#NAME?</v>
          </cell>
          <cell r="AE378" t="e">
            <v>#NAME?</v>
          </cell>
          <cell r="AF378">
            <v>171.56</v>
          </cell>
          <cell r="AG378">
            <v>36.64</v>
          </cell>
          <cell r="AH378">
            <v>7.56</v>
          </cell>
          <cell r="AI378">
            <v>215.76</v>
          </cell>
          <cell r="AJ378" t="e">
            <v>#NAME?</v>
          </cell>
          <cell r="AK378" t="e">
            <v>#NAME?</v>
          </cell>
          <cell r="AL378" t="e">
            <v>#NAME?</v>
          </cell>
          <cell r="AM378" t="e">
            <v>#NAME?</v>
          </cell>
          <cell r="AN378" t="e">
            <v>#NAME?</v>
          </cell>
          <cell r="AO378" t="e">
            <v>#NAME?</v>
          </cell>
          <cell r="AP378" t="e">
            <v>#NAME?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</row>
        <row r="379">
          <cell r="A379" t="str">
            <v>Lilo of 220kv DC Ara-Pusauli at Dumraon TL Line-1</v>
          </cell>
          <cell r="B379">
            <v>30</v>
          </cell>
          <cell r="C379" t="str">
            <v>9/8</v>
          </cell>
          <cell r="D379" t="str">
            <v>DA+0</v>
          </cell>
          <cell r="E379" t="str">
            <v>WET</v>
          </cell>
          <cell r="F379" t="str">
            <v xml:space="preserve">Bhavesh </v>
          </cell>
          <cell r="G379">
            <v>43559</v>
          </cell>
          <cell r="H379">
            <v>43587</v>
          </cell>
          <cell r="I379">
            <v>0</v>
          </cell>
          <cell r="J379">
            <v>43560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 t="e">
            <v>#NAME?</v>
          </cell>
          <cell r="S379" t="e">
            <v>#NAME?</v>
          </cell>
          <cell r="T379">
            <v>0</v>
          </cell>
          <cell r="U379">
            <v>0</v>
          </cell>
          <cell r="V379" t="e">
            <v>#NAME?</v>
          </cell>
          <cell r="W379" t="e">
            <v>#NAME?</v>
          </cell>
          <cell r="X379" t="e">
            <v>#NAME?</v>
          </cell>
          <cell r="Y379" t="e">
            <v>#NAME?</v>
          </cell>
          <cell r="Z379" t="e">
            <v>#NAME?</v>
          </cell>
          <cell r="AA379" t="e">
            <v>#NAME?</v>
          </cell>
          <cell r="AB379" t="e">
            <v>#NAME?</v>
          </cell>
          <cell r="AC379" t="e">
            <v>#NAME?</v>
          </cell>
          <cell r="AD379" t="e">
            <v>#NAME?</v>
          </cell>
          <cell r="AE379" t="e">
            <v>#NAME?</v>
          </cell>
          <cell r="AF379">
            <v>171.56</v>
          </cell>
          <cell r="AG379">
            <v>36.64</v>
          </cell>
          <cell r="AH379">
            <v>7.56</v>
          </cell>
          <cell r="AI379">
            <v>215.76</v>
          </cell>
          <cell r="AJ379" t="e">
            <v>#NAME?</v>
          </cell>
          <cell r="AK379" t="e">
            <v>#NAME?</v>
          </cell>
          <cell r="AL379" t="e">
            <v>#NAME?</v>
          </cell>
          <cell r="AM379" t="e">
            <v>#NAME?</v>
          </cell>
          <cell r="AN379" t="e">
            <v>#NAME?</v>
          </cell>
          <cell r="AO379" t="e">
            <v>#NAME?</v>
          </cell>
          <cell r="AP379" t="e">
            <v>#NAME?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</row>
        <row r="380">
          <cell r="A380" t="str">
            <v>Lilo of 220kv DC Ara-Pusauli at Dumraon TL Line-1</v>
          </cell>
          <cell r="B380">
            <v>32</v>
          </cell>
          <cell r="C380" t="str">
            <v>9/7</v>
          </cell>
          <cell r="D380" t="str">
            <v>DA+0</v>
          </cell>
          <cell r="E380" t="str">
            <v>WET</v>
          </cell>
          <cell r="F380" t="str">
            <v xml:space="preserve">Bhavesh </v>
          </cell>
          <cell r="G380">
            <v>43561</v>
          </cell>
          <cell r="H380">
            <v>43589</v>
          </cell>
          <cell r="I380">
            <v>0</v>
          </cell>
          <cell r="J380">
            <v>43565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 t="e">
            <v>#NAME?</v>
          </cell>
          <cell r="S380" t="e">
            <v>#NAME?</v>
          </cell>
          <cell r="T380">
            <v>0</v>
          </cell>
          <cell r="U380">
            <v>0</v>
          </cell>
          <cell r="V380" t="e">
            <v>#NAME?</v>
          </cell>
          <cell r="W380" t="e">
            <v>#NAME?</v>
          </cell>
          <cell r="X380" t="e">
            <v>#NAME?</v>
          </cell>
          <cell r="Y380" t="e">
            <v>#NAME?</v>
          </cell>
          <cell r="Z380" t="e">
            <v>#NAME?</v>
          </cell>
          <cell r="AA380" t="e">
            <v>#NAME?</v>
          </cell>
          <cell r="AB380" t="e">
            <v>#NAME?</v>
          </cell>
          <cell r="AC380" t="e">
            <v>#NAME?</v>
          </cell>
          <cell r="AD380" t="e">
            <v>#NAME?</v>
          </cell>
          <cell r="AE380" t="e">
            <v>#NAME?</v>
          </cell>
          <cell r="AF380">
            <v>171.56</v>
          </cell>
          <cell r="AG380">
            <v>36.64</v>
          </cell>
          <cell r="AH380">
            <v>7.56</v>
          </cell>
          <cell r="AI380">
            <v>215.76</v>
          </cell>
          <cell r="AJ380" t="e">
            <v>#NAME?</v>
          </cell>
          <cell r="AK380" t="e">
            <v>#NAME?</v>
          </cell>
          <cell r="AL380" t="e">
            <v>#NAME?</v>
          </cell>
          <cell r="AM380" t="e">
            <v>#NAME?</v>
          </cell>
          <cell r="AN380" t="e">
            <v>#NAME?</v>
          </cell>
          <cell r="AO380" t="e">
            <v>#NAME?</v>
          </cell>
          <cell r="AP380" t="e">
            <v>#NAME?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</row>
        <row r="381">
          <cell r="A381" t="str">
            <v>Lilo of 220kv DC Ara-Pusauli at Dumraon TL Line-1</v>
          </cell>
          <cell r="B381">
            <v>33</v>
          </cell>
          <cell r="C381" t="str">
            <v>12/8</v>
          </cell>
          <cell r="D381" t="str">
            <v>DA+0</v>
          </cell>
          <cell r="E381" t="str">
            <v>WET</v>
          </cell>
          <cell r="F381" t="str">
            <v>Upendra Singh</v>
          </cell>
          <cell r="G381">
            <v>43563</v>
          </cell>
          <cell r="H381">
            <v>43591</v>
          </cell>
          <cell r="I381">
            <v>0</v>
          </cell>
          <cell r="J381">
            <v>43565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 t="e">
            <v>#NAME?</v>
          </cell>
          <cell r="S381" t="e">
            <v>#NAME?</v>
          </cell>
          <cell r="T381">
            <v>0</v>
          </cell>
          <cell r="U381">
            <v>0</v>
          </cell>
          <cell r="V381" t="e">
            <v>#NAME?</v>
          </cell>
          <cell r="W381" t="e">
            <v>#NAME?</v>
          </cell>
          <cell r="X381" t="e">
            <v>#NAME?</v>
          </cell>
          <cell r="Y381" t="e">
            <v>#NAME?</v>
          </cell>
          <cell r="Z381" t="e">
            <v>#NAME?</v>
          </cell>
          <cell r="AA381" t="e">
            <v>#NAME?</v>
          </cell>
          <cell r="AB381" t="e">
            <v>#NAME?</v>
          </cell>
          <cell r="AC381" t="e">
            <v>#NAME?</v>
          </cell>
          <cell r="AD381" t="e">
            <v>#NAME?</v>
          </cell>
          <cell r="AE381" t="e">
            <v>#NAME?</v>
          </cell>
          <cell r="AF381">
            <v>171.56</v>
          </cell>
          <cell r="AG381">
            <v>36.64</v>
          </cell>
          <cell r="AH381">
            <v>7.56</v>
          </cell>
          <cell r="AI381">
            <v>215.76</v>
          </cell>
          <cell r="AJ381" t="e">
            <v>#NAME?</v>
          </cell>
          <cell r="AK381" t="e">
            <v>#NAME?</v>
          </cell>
          <cell r="AL381" t="e">
            <v>#NAME?</v>
          </cell>
          <cell r="AM381" t="e">
            <v>#NAME?</v>
          </cell>
          <cell r="AN381" t="e">
            <v>#NAME?</v>
          </cell>
          <cell r="AO381" t="e">
            <v>#NAME?</v>
          </cell>
          <cell r="AP381" t="e">
            <v>#NAME?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</row>
        <row r="382">
          <cell r="A382" t="str">
            <v>Lilo of 220kv DC Ara-Pusauli at Dumraon TL Line-1</v>
          </cell>
          <cell r="B382">
            <v>34</v>
          </cell>
          <cell r="C382" t="str">
            <v>10/0</v>
          </cell>
          <cell r="D382" t="str">
            <v>DC+0</v>
          </cell>
          <cell r="E382" t="str">
            <v>WET</v>
          </cell>
          <cell r="F382" t="str">
            <v xml:space="preserve">Bhavesh </v>
          </cell>
          <cell r="G382">
            <v>43563</v>
          </cell>
          <cell r="H382">
            <v>43591</v>
          </cell>
          <cell r="I382">
            <v>0</v>
          </cell>
          <cell r="J382">
            <v>43565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 t="e">
            <v>#NAME?</v>
          </cell>
          <cell r="S382" t="e">
            <v>#NAME?</v>
          </cell>
          <cell r="T382">
            <v>0</v>
          </cell>
          <cell r="U382">
            <v>0</v>
          </cell>
          <cell r="V382" t="e">
            <v>#NAME?</v>
          </cell>
          <cell r="W382" t="e">
            <v>#NAME?</v>
          </cell>
          <cell r="X382" t="e">
            <v>#NAME?</v>
          </cell>
          <cell r="Y382" t="e">
            <v>#NAME?</v>
          </cell>
          <cell r="Z382" t="e">
            <v>#NAME?</v>
          </cell>
          <cell r="AA382" t="e">
            <v>#NAME?</v>
          </cell>
          <cell r="AB382" t="e">
            <v>#NAME?</v>
          </cell>
          <cell r="AC382" t="e">
            <v>#NAME?</v>
          </cell>
          <cell r="AD382" t="e">
            <v>#NAME?</v>
          </cell>
          <cell r="AE382" t="e">
            <v>#NAME?</v>
          </cell>
          <cell r="AF382">
            <v>259.52</v>
          </cell>
          <cell r="AG382">
            <v>54.08</v>
          </cell>
          <cell r="AH382">
            <v>8.26</v>
          </cell>
          <cell r="AI382">
            <v>321.85999999999996</v>
          </cell>
          <cell r="AJ382" t="e">
            <v>#NAME?</v>
          </cell>
          <cell r="AK382" t="e">
            <v>#NAME?</v>
          </cell>
          <cell r="AL382" t="e">
            <v>#NAME?</v>
          </cell>
          <cell r="AM382" t="e">
            <v>#NAME?</v>
          </cell>
          <cell r="AN382" t="e">
            <v>#NAME?</v>
          </cell>
          <cell r="AO382" t="e">
            <v>#NAME?</v>
          </cell>
          <cell r="AP382" t="e">
            <v>#NAME?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</row>
        <row r="383">
          <cell r="A383" t="str">
            <v>Lilo of 220kv DC Ara-Pusauli at Dumraon TL Line-1</v>
          </cell>
          <cell r="B383">
            <v>36</v>
          </cell>
          <cell r="C383" t="str">
            <v>12/5</v>
          </cell>
          <cell r="D383" t="str">
            <v>DA+0</v>
          </cell>
          <cell r="E383" t="str">
            <v>WET</v>
          </cell>
          <cell r="F383" t="str">
            <v>Upendra Singh</v>
          </cell>
          <cell r="G383">
            <v>43567</v>
          </cell>
          <cell r="H383">
            <v>43595</v>
          </cell>
          <cell r="I383">
            <v>0</v>
          </cell>
          <cell r="J383">
            <v>43573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 t="e">
            <v>#NAME?</v>
          </cell>
          <cell r="S383" t="e">
            <v>#NAME?</v>
          </cell>
          <cell r="T383">
            <v>0</v>
          </cell>
          <cell r="U383">
            <v>0</v>
          </cell>
          <cell r="V383" t="e">
            <v>#NAME?</v>
          </cell>
          <cell r="W383" t="e">
            <v>#NAME?</v>
          </cell>
          <cell r="X383" t="e">
            <v>#NAME?</v>
          </cell>
          <cell r="Y383" t="e">
            <v>#NAME?</v>
          </cell>
          <cell r="Z383" t="e">
            <v>#NAME?</v>
          </cell>
          <cell r="AA383" t="e">
            <v>#NAME?</v>
          </cell>
          <cell r="AB383" t="e">
            <v>#NAME?</v>
          </cell>
          <cell r="AC383" t="e">
            <v>#NAME?</v>
          </cell>
          <cell r="AD383" t="e">
            <v>#NAME?</v>
          </cell>
          <cell r="AE383" t="e">
            <v>#NAME?</v>
          </cell>
          <cell r="AF383">
            <v>171.56</v>
          </cell>
          <cell r="AG383">
            <v>36.64</v>
          </cell>
          <cell r="AH383">
            <v>7.56</v>
          </cell>
          <cell r="AI383">
            <v>215.76</v>
          </cell>
          <cell r="AJ383" t="e">
            <v>#NAME?</v>
          </cell>
          <cell r="AK383" t="e">
            <v>#NAME?</v>
          </cell>
          <cell r="AL383" t="e">
            <v>#NAME?</v>
          </cell>
          <cell r="AM383" t="e">
            <v>#NAME?</v>
          </cell>
          <cell r="AN383" t="e">
            <v>#NAME?</v>
          </cell>
          <cell r="AO383" t="e">
            <v>#NAME?</v>
          </cell>
          <cell r="AP383" t="e">
            <v>#NAME?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</row>
        <row r="384">
          <cell r="A384" t="str">
            <v>Lilo of 220kv DC Ara-Pusauli at Dumraon TL Line-1</v>
          </cell>
          <cell r="B384">
            <v>35</v>
          </cell>
          <cell r="C384" t="str">
            <v>12/1</v>
          </cell>
          <cell r="D384" t="str">
            <v>DA+0</v>
          </cell>
          <cell r="E384" t="str">
            <v>WET</v>
          </cell>
          <cell r="F384" t="str">
            <v>Upendra Singh</v>
          </cell>
          <cell r="G384">
            <v>43565</v>
          </cell>
          <cell r="H384">
            <v>43593</v>
          </cell>
          <cell r="I384">
            <v>0</v>
          </cell>
          <cell r="J384">
            <v>43569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 t="e">
            <v>#NAME?</v>
          </cell>
          <cell r="S384" t="e">
            <v>#NAME?</v>
          </cell>
          <cell r="T384">
            <v>0</v>
          </cell>
          <cell r="U384">
            <v>0</v>
          </cell>
          <cell r="V384" t="e">
            <v>#NAME?</v>
          </cell>
          <cell r="W384" t="e">
            <v>#NAME?</v>
          </cell>
          <cell r="X384" t="e">
            <v>#NAME?</v>
          </cell>
          <cell r="Y384" t="e">
            <v>#NAME?</v>
          </cell>
          <cell r="Z384" t="e">
            <v>#NAME?</v>
          </cell>
          <cell r="AA384" t="e">
            <v>#NAME?</v>
          </cell>
          <cell r="AB384" t="e">
            <v>#NAME?</v>
          </cell>
          <cell r="AC384" t="e">
            <v>#NAME?</v>
          </cell>
          <cell r="AD384" t="e">
            <v>#NAME?</v>
          </cell>
          <cell r="AE384" t="e">
            <v>#NAME?</v>
          </cell>
          <cell r="AF384">
            <v>171.56</v>
          </cell>
          <cell r="AG384">
            <v>36.64</v>
          </cell>
          <cell r="AH384">
            <v>7.56</v>
          </cell>
          <cell r="AI384">
            <v>215.76</v>
          </cell>
          <cell r="AJ384" t="e">
            <v>#NAME?</v>
          </cell>
          <cell r="AK384" t="e">
            <v>#NAME?</v>
          </cell>
          <cell r="AL384" t="e">
            <v>#NAME?</v>
          </cell>
          <cell r="AM384" t="e">
            <v>#NAME?</v>
          </cell>
          <cell r="AN384" t="e">
            <v>#NAME?</v>
          </cell>
          <cell r="AO384" t="e">
            <v>#NAME?</v>
          </cell>
          <cell r="AP384" t="e">
            <v>#NAME?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</row>
        <row r="385">
          <cell r="A385" t="str">
            <v>Lilo of 220kv DC Ara-Pusauli at Dumraon TL Line-1</v>
          </cell>
          <cell r="B385">
            <v>38</v>
          </cell>
          <cell r="C385" t="str">
            <v>12/4</v>
          </cell>
          <cell r="D385" t="str">
            <v>DA+0</v>
          </cell>
          <cell r="E385" t="str">
            <v>WET</v>
          </cell>
          <cell r="F385" t="str">
            <v>Upendra Singh</v>
          </cell>
          <cell r="G385">
            <v>43570</v>
          </cell>
          <cell r="H385">
            <v>43598</v>
          </cell>
          <cell r="I385">
            <v>0</v>
          </cell>
          <cell r="J385">
            <v>43573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 t="e">
            <v>#NAME?</v>
          </cell>
          <cell r="S385" t="e">
            <v>#NAME?</v>
          </cell>
          <cell r="T385">
            <v>0</v>
          </cell>
          <cell r="U385">
            <v>0</v>
          </cell>
          <cell r="V385" t="e">
            <v>#NAME?</v>
          </cell>
          <cell r="W385" t="e">
            <v>#NAME?</v>
          </cell>
          <cell r="X385" t="e">
            <v>#NAME?</v>
          </cell>
          <cell r="Y385" t="e">
            <v>#NAME?</v>
          </cell>
          <cell r="Z385" t="e">
            <v>#NAME?</v>
          </cell>
          <cell r="AA385" t="e">
            <v>#NAME?</v>
          </cell>
          <cell r="AB385" t="e">
            <v>#NAME?</v>
          </cell>
          <cell r="AC385" t="e">
            <v>#NAME?</v>
          </cell>
          <cell r="AD385" t="e">
            <v>#NAME?</v>
          </cell>
          <cell r="AE385" t="e">
            <v>#NAME?</v>
          </cell>
          <cell r="AF385">
            <v>171.56</v>
          </cell>
          <cell r="AG385">
            <v>36.64</v>
          </cell>
          <cell r="AH385">
            <v>7.56</v>
          </cell>
          <cell r="AI385">
            <v>215.76</v>
          </cell>
          <cell r="AJ385" t="e">
            <v>#NAME?</v>
          </cell>
          <cell r="AK385" t="e">
            <v>#NAME?</v>
          </cell>
          <cell r="AL385" t="e">
            <v>#NAME?</v>
          </cell>
          <cell r="AM385" t="e">
            <v>#NAME?</v>
          </cell>
          <cell r="AN385" t="e">
            <v>#NAME?</v>
          </cell>
          <cell r="AO385" t="e">
            <v>#NAME?</v>
          </cell>
          <cell r="AP385" t="e">
            <v>#NAME?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</row>
        <row r="386">
          <cell r="A386" t="str">
            <v>Lilo of 220kv DC Ara-Pusauli at Dumraon TL Line-1</v>
          </cell>
          <cell r="B386">
            <v>47</v>
          </cell>
          <cell r="C386" t="str">
            <v>12/10</v>
          </cell>
          <cell r="D386" t="str">
            <v>DA+0</v>
          </cell>
          <cell r="E386" t="str">
            <v>WET</v>
          </cell>
          <cell r="F386" t="str">
            <v>AYUSH</v>
          </cell>
          <cell r="G386">
            <v>43585</v>
          </cell>
          <cell r="H386">
            <v>43613</v>
          </cell>
          <cell r="I386">
            <v>0</v>
          </cell>
          <cell r="J386" t="str">
            <v>YES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 t="e">
            <v>#NAME?</v>
          </cell>
          <cell r="S386" t="e">
            <v>#NAME?</v>
          </cell>
          <cell r="T386">
            <v>0</v>
          </cell>
          <cell r="U386">
            <v>0</v>
          </cell>
          <cell r="V386" t="e">
            <v>#NAME?</v>
          </cell>
          <cell r="W386" t="e">
            <v>#NAME?</v>
          </cell>
          <cell r="X386" t="e">
            <v>#NAME?</v>
          </cell>
          <cell r="Y386" t="e">
            <v>#NAME?</v>
          </cell>
          <cell r="Z386" t="e">
            <v>#NAME?</v>
          </cell>
          <cell r="AA386" t="e">
            <v>#NAME?</v>
          </cell>
          <cell r="AB386" t="e">
            <v>#NAME?</v>
          </cell>
          <cell r="AC386" t="e">
            <v>#NAME?</v>
          </cell>
          <cell r="AD386" t="e">
            <v>#NAME?</v>
          </cell>
          <cell r="AE386" t="e">
            <v>#NAME?</v>
          </cell>
          <cell r="AF386">
            <v>171.56</v>
          </cell>
          <cell r="AG386">
            <v>36.64</v>
          </cell>
          <cell r="AH386">
            <v>7.56</v>
          </cell>
          <cell r="AI386">
            <v>215.76</v>
          </cell>
          <cell r="AJ386" t="e">
            <v>#NAME?</v>
          </cell>
          <cell r="AK386" t="e">
            <v>#NAME?</v>
          </cell>
          <cell r="AL386" t="e">
            <v>#NAME?</v>
          </cell>
          <cell r="AM386" t="e">
            <v>#NAME?</v>
          </cell>
          <cell r="AN386" t="e">
            <v>#NAME?</v>
          </cell>
          <cell r="AO386" t="e">
            <v>#NAME?</v>
          </cell>
          <cell r="AP386" t="e">
            <v>#NAME?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</row>
        <row r="387">
          <cell r="A387" t="str">
            <v>Lilo of 220kv DC Ara-Pusauli at Dumraon TL Line-1</v>
          </cell>
          <cell r="B387">
            <v>42</v>
          </cell>
          <cell r="C387" t="str">
            <v>12/11</v>
          </cell>
          <cell r="D387" t="str">
            <v>DA+0</v>
          </cell>
          <cell r="E387" t="str">
            <v>WET</v>
          </cell>
          <cell r="F387" t="str">
            <v>AYUSH</v>
          </cell>
          <cell r="G387">
            <v>43576</v>
          </cell>
          <cell r="H387">
            <v>43604</v>
          </cell>
          <cell r="I387">
            <v>0</v>
          </cell>
          <cell r="J387">
            <v>43582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 t="e">
            <v>#NAME?</v>
          </cell>
          <cell r="S387" t="e">
            <v>#NAME?</v>
          </cell>
          <cell r="T387">
            <v>0</v>
          </cell>
          <cell r="U387">
            <v>0</v>
          </cell>
          <cell r="V387" t="e">
            <v>#NAME?</v>
          </cell>
          <cell r="W387" t="e">
            <v>#NAME?</v>
          </cell>
          <cell r="X387" t="e">
            <v>#NAME?</v>
          </cell>
          <cell r="Y387" t="e">
            <v>#NAME?</v>
          </cell>
          <cell r="Z387" t="e">
            <v>#NAME?</v>
          </cell>
          <cell r="AA387" t="e">
            <v>#NAME?</v>
          </cell>
          <cell r="AB387" t="e">
            <v>#NAME?</v>
          </cell>
          <cell r="AC387" t="e">
            <v>#NAME?</v>
          </cell>
          <cell r="AD387" t="e">
            <v>#NAME?</v>
          </cell>
          <cell r="AE387" t="e">
            <v>#NAME?</v>
          </cell>
          <cell r="AF387">
            <v>171.56</v>
          </cell>
          <cell r="AG387">
            <v>36.64</v>
          </cell>
          <cell r="AH387">
            <v>7.56</v>
          </cell>
          <cell r="AI387">
            <v>215.76</v>
          </cell>
          <cell r="AJ387" t="e">
            <v>#NAME?</v>
          </cell>
          <cell r="AK387" t="e">
            <v>#NAME?</v>
          </cell>
          <cell r="AL387" t="e">
            <v>#NAME?</v>
          </cell>
          <cell r="AM387" t="e">
            <v>#NAME?</v>
          </cell>
          <cell r="AN387" t="e">
            <v>#NAME?</v>
          </cell>
          <cell r="AO387" t="e">
            <v>#NAME?</v>
          </cell>
          <cell r="AP387" t="e">
            <v>#NAME?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</row>
        <row r="388">
          <cell r="A388" t="str">
            <v>Lilo of 220kv DC Ara-Pusauli at Dumraon TL Line-1</v>
          </cell>
          <cell r="B388">
            <v>55</v>
          </cell>
          <cell r="C388" t="str">
            <v>12/12</v>
          </cell>
          <cell r="D388" t="str">
            <v>DB+0</v>
          </cell>
          <cell r="E388" t="str">
            <v>WET</v>
          </cell>
          <cell r="F388" t="str">
            <v>Akhilesh Kumar</v>
          </cell>
          <cell r="G388">
            <v>43600</v>
          </cell>
          <cell r="H388">
            <v>43628</v>
          </cell>
          <cell r="I388">
            <v>0</v>
          </cell>
          <cell r="J388">
            <v>43609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 t="e">
            <v>#NAME?</v>
          </cell>
          <cell r="S388" t="e">
            <v>#NAME?</v>
          </cell>
          <cell r="T388">
            <v>0</v>
          </cell>
          <cell r="U388">
            <v>0</v>
          </cell>
          <cell r="V388" t="e">
            <v>#NAME?</v>
          </cell>
          <cell r="W388" t="e">
            <v>#NAME?</v>
          </cell>
          <cell r="X388" t="e">
            <v>#NAME?</v>
          </cell>
          <cell r="Y388" t="e">
            <v>#NAME?</v>
          </cell>
          <cell r="Z388" t="e">
            <v>#NAME?</v>
          </cell>
          <cell r="AA388" t="e">
            <v>#NAME?</v>
          </cell>
          <cell r="AB388" t="e">
            <v>#NAME?</v>
          </cell>
          <cell r="AC388" t="e">
            <v>#NAME?</v>
          </cell>
          <cell r="AD388" t="e">
            <v>#NAME?</v>
          </cell>
          <cell r="AE388" t="e">
            <v>#NAME?</v>
          </cell>
          <cell r="AF388">
            <v>211.8</v>
          </cell>
          <cell r="AG388">
            <v>43.43</v>
          </cell>
          <cell r="AH388">
            <v>6.86</v>
          </cell>
          <cell r="AI388">
            <v>262.09000000000003</v>
          </cell>
          <cell r="AJ388" t="e">
            <v>#NAME?</v>
          </cell>
          <cell r="AK388" t="e">
            <v>#NAME?</v>
          </cell>
          <cell r="AL388" t="e">
            <v>#NAME?</v>
          </cell>
          <cell r="AM388" t="e">
            <v>#NAME?</v>
          </cell>
          <cell r="AN388" t="e">
            <v>#NAME?</v>
          </cell>
          <cell r="AO388" t="e">
            <v>#NAME?</v>
          </cell>
          <cell r="AP388" t="e">
            <v>#NAME?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</row>
        <row r="389">
          <cell r="A389" t="str">
            <v>Lilo of 220kv DC Ara-Pusauli at Dumraon TL Line-1</v>
          </cell>
          <cell r="B389">
            <v>46</v>
          </cell>
          <cell r="C389" t="str">
            <v>12/2</v>
          </cell>
          <cell r="D389" t="str">
            <v>DA+3</v>
          </cell>
          <cell r="E389" t="str">
            <v>WET</v>
          </cell>
          <cell r="F389" t="str">
            <v>Upendra Singh</v>
          </cell>
          <cell r="G389">
            <v>43582</v>
          </cell>
          <cell r="H389">
            <v>43610</v>
          </cell>
          <cell r="I389">
            <v>0</v>
          </cell>
          <cell r="J389" t="str">
            <v>YES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 t="e">
            <v>#NAME?</v>
          </cell>
          <cell r="S389" t="e">
            <v>#NAME?</v>
          </cell>
          <cell r="T389">
            <v>0</v>
          </cell>
          <cell r="U389">
            <v>0</v>
          </cell>
          <cell r="V389" t="e">
            <v>#NAME?</v>
          </cell>
          <cell r="W389" t="e">
            <v>#NAME?</v>
          </cell>
          <cell r="X389" t="e">
            <v>#NAME?</v>
          </cell>
          <cell r="Y389" t="e">
            <v>#NAME?</v>
          </cell>
          <cell r="Z389" t="e">
            <v>#NAME?</v>
          </cell>
          <cell r="AA389" t="e">
            <v>#NAME?</v>
          </cell>
          <cell r="AB389" t="e">
            <v>#NAME?</v>
          </cell>
          <cell r="AC389" t="e">
            <v>#NAME?</v>
          </cell>
          <cell r="AD389" t="e">
            <v>#NAME?</v>
          </cell>
          <cell r="AE389" t="e">
            <v>#NAME?</v>
          </cell>
          <cell r="AF389">
            <v>171.56</v>
          </cell>
          <cell r="AG389">
            <v>36.64</v>
          </cell>
          <cell r="AH389">
            <v>7.56</v>
          </cell>
          <cell r="AI389">
            <v>215.76</v>
          </cell>
          <cell r="AJ389" t="e">
            <v>#NAME?</v>
          </cell>
          <cell r="AK389" t="e">
            <v>#NAME?</v>
          </cell>
          <cell r="AL389" t="e">
            <v>#NAME?</v>
          </cell>
          <cell r="AM389" t="e">
            <v>#NAME?</v>
          </cell>
          <cell r="AN389" t="e">
            <v>#NAME?</v>
          </cell>
          <cell r="AO389" t="e">
            <v>#NAME?</v>
          </cell>
          <cell r="AP389" t="e">
            <v>#NAME?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</row>
        <row r="390">
          <cell r="A390" t="str">
            <v>132KV DC Gaya-Jehanabad TL Line</v>
          </cell>
          <cell r="B390">
            <v>53</v>
          </cell>
          <cell r="C390" t="str">
            <v>18/10</v>
          </cell>
          <cell r="D390" t="str">
            <v>DA+0</v>
          </cell>
          <cell r="E390" t="str">
            <v>WET</v>
          </cell>
          <cell r="F390" t="str">
            <v>Sumaiyya Enterprizes</v>
          </cell>
          <cell r="G390">
            <v>43456</v>
          </cell>
          <cell r="H390">
            <v>43484</v>
          </cell>
          <cell r="I390" t="str">
            <v>YES</v>
          </cell>
          <cell r="J390" t="str">
            <v>YES</v>
          </cell>
          <cell r="K390" t="str">
            <v>YES</v>
          </cell>
          <cell r="L390">
            <v>1</v>
          </cell>
          <cell r="M390">
            <v>53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 t="e">
            <v>#NAME?</v>
          </cell>
          <cell r="S390" t="e">
            <v>#NAME?</v>
          </cell>
          <cell r="T390">
            <v>0</v>
          </cell>
          <cell r="U390">
            <v>0</v>
          </cell>
          <cell r="V390" t="e">
            <v>#NAME?</v>
          </cell>
          <cell r="W390" t="e">
            <v>#NAME?</v>
          </cell>
          <cell r="X390" t="e">
            <v>#NAME?</v>
          </cell>
          <cell r="Y390" t="e">
            <v>#NAME?</v>
          </cell>
          <cell r="Z390" t="e">
            <v>#NAME?</v>
          </cell>
          <cell r="AA390" t="e">
            <v>#NAME?</v>
          </cell>
          <cell r="AB390" t="e">
            <v>#NAME?</v>
          </cell>
          <cell r="AC390" t="e">
            <v>#NAME?</v>
          </cell>
          <cell r="AD390" t="e">
            <v>#NAME?</v>
          </cell>
          <cell r="AE390" t="e">
            <v>#NAME?</v>
          </cell>
          <cell r="AF390">
            <v>171.56</v>
          </cell>
          <cell r="AG390">
            <v>36.64</v>
          </cell>
          <cell r="AH390">
            <v>7.56</v>
          </cell>
          <cell r="AI390">
            <v>215.76</v>
          </cell>
          <cell r="AJ390" t="e">
            <v>#NAME?</v>
          </cell>
          <cell r="AK390" t="e">
            <v>#NAME?</v>
          </cell>
          <cell r="AL390" t="e">
            <v>#NAME?</v>
          </cell>
          <cell r="AM390" t="e">
            <v>#NAME?</v>
          </cell>
          <cell r="AN390" t="e">
            <v>#NAME?</v>
          </cell>
          <cell r="AO390" t="e">
            <v>#NAME?</v>
          </cell>
          <cell r="AP390" t="e">
            <v>#NAME?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 t="str">
            <v>WET</v>
          </cell>
          <cell r="F391" t="str">
            <v>M S Builder</v>
          </cell>
          <cell r="G391">
            <v>43456</v>
          </cell>
          <cell r="H391">
            <v>43484</v>
          </cell>
          <cell r="I391" t="str">
            <v>yes</v>
          </cell>
          <cell r="J391" t="str">
            <v>YES</v>
          </cell>
          <cell r="K391" t="str">
            <v>YES</v>
          </cell>
          <cell r="L391">
            <v>3</v>
          </cell>
          <cell r="M391">
            <v>54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 t="e">
            <v>#NAME?</v>
          </cell>
          <cell r="S391" t="e">
            <v>#NAME?</v>
          </cell>
          <cell r="T391">
            <v>0</v>
          </cell>
          <cell r="U391">
            <v>0</v>
          </cell>
          <cell r="V391" t="e">
            <v>#NAME?</v>
          </cell>
          <cell r="W391" t="e">
            <v>#NAME?</v>
          </cell>
          <cell r="X391" t="e">
            <v>#NAME?</v>
          </cell>
          <cell r="Y391" t="e">
            <v>#NAME?</v>
          </cell>
          <cell r="Z391" t="e">
            <v>#NAME?</v>
          </cell>
          <cell r="AA391" t="e">
            <v>#NAME?</v>
          </cell>
          <cell r="AB391" t="e">
            <v>#NAME?</v>
          </cell>
          <cell r="AC391" t="e">
            <v>#NAME?</v>
          </cell>
          <cell r="AD391" t="e">
            <v>#NAME?</v>
          </cell>
          <cell r="AE391" t="e">
            <v>#NAME?</v>
          </cell>
          <cell r="AF391">
            <v>211.8</v>
          </cell>
          <cell r="AG391">
            <v>43.43</v>
          </cell>
          <cell r="AH391">
            <v>6.86</v>
          </cell>
          <cell r="AI391">
            <v>262.09000000000003</v>
          </cell>
          <cell r="AJ391" t="e">
            <v>#NAME?</v>
          </cell>
          <cell r="AK391" t="e">
            <v>#NAME?</v>
          </cell>
          <cell r="AL391" t="e">
            <v>#NAME?</v>
          </cell>
          <cell r="AM391" t="e">
            <v>#NAME?</v>
          </cell>
          <cell r="AN391" t="e">
            <v>#NAME?</v>
          </cell>
          <cell r="AO391" t="e">
            <v>#NAME?</v>
          </cell>
          <cell r="AP391" t="e">
            <v>#NAME?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</row>
        <row r="392">
          <cell r="A392" t="str">
            <v>132KV DC Gaya-Jehanabad TL Line</v>
          </cell>
          <cell r="B392">
            <v>52</v>
          </cell>
          <cell r="C392" t="str">
            <v>17/4</v>
          </cell>
          <cell r="D392" t="str">
            <v>DA+3</v>
          </cell>
          <cell r="E392" t="str">
            <v>WET</v>
          </cell>
          <cell r="F392" t="str">
            <v>Sunil Kumar</v>
          </cell>
          <cell r="G392">
            <v>43455</v>
          </cell>
          <cell r="H392">
            <v>43483</v>
          </cell>
          <cell r="I392" t="str">
            <v>21/02</v>
          </cell>
          <cell r="J392" t="str">
            <v>YES</v>
          </cell>
          <cell r="K392" t="str">
            <v>YES</v>
          </cell>
          <cell r="L392">
            <v>1</v>
          </cell>
          <cell r="M392">
            <v>52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 t="e">
            <v>#NAME?</v>
          </cell>
          <cell r="S392" t="e">
            <v>#NAME?</v>
          </cell>
          <cell r="T392">
            <v>0</v>
          </cell>
          <cell r="U392">
            <v>0</v>
          </cell>
          <cell r="V392" t="e">
            <v>#NAME?</v>
          </cell>
          <cell r="W392" t="e">
            <v>#NAME?</v>
          </cell>
          <cell r="X392" t="e">
            <v>#NAME?</v>
          </cell>
          <cell r="Y392" t="e">
            <v>#NAME?</v>
          </cell>
          <cell r="Z392" t="e">
            <v>#NAME?</v>
          </cell>
          <cell r="AA392" t="e">
            <v>#NAME?</v>
          </cell>
          <cell r="AB392" t="e">
            <v>#NAME?</v>
          </cell>
          <cell r="AC392" t="e">
            <v>#NAME?</v>
          </cell>
          <cell r="AD392" t="e">
            <v>#NAME?</v>
          </cell>
          <cell r="AE392" t="e">
            <v>#NAME?</v>
          </cell>
          <cell r="AF392">
            <v>171.56</v>
          </cell>
          <cell r="AG392">
            <v>36.64</v>
          </cell>
          <cell r="AH392">
            <v>7.56</v>
          </cell>
          <cell r="AI392">
            <v>215.76</v>
          </cell>
          <cell r="AJ392" t="e">
            <v>#NAME?</v>
          </cell>
          <cell r="AK392" t="e">
            <v>#NAME?</v>
          </cell>
          <cell r="AL392" t="e">
            <v>#NAME?</v>
          </cell>
          <cell r="AM392" t="e">
            <v>#NAME?</v>
          </cell>
          <cell r="AN392" t="e">
            <v>#NAME?</v>
          </cell>
          <cell r="AO392" t="e">
            <v>#NAME?</v>
          </cell>
          <cell r="AP392" t="e">
            <v>#NAME?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 t="str">
            <v>WET</v>
          </cell>
          <cell r="F393" t="str">
            <v>Lalan Mehta</v>
          </cell>
          <cell r="G393">
            <v>43454</v>
          </cell>
          <cell r="H393">
            <v>43482</v>
          </cell>
          <cell r="I393">
            <v>43517</v>
          </cell>
          <cell r="J393" t="str">
            <v>YES</v>
          </cell>
          <cell r="K393" t="str">
            <v>YES</v>
          </cell>
          <cell r="L393">
            <v>4</v>
          </cell>
          <cell r="M393">
            <v>53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 t="e">
            <v>#NAME?</v>
          </cell>
          <cell r="S393" t="e">
            <v>#NAME?</v>
          </cell>
          <cell r="T393">
            <v>0</v>
          </cell>
          <cell r="U393">
            <v>0</v>
          </cell>
          <cell r="V393" t="e">
            <v>#NAME?</v>
          </cell>
          <cell r="W393" t="e">
            <v>#NAME?</v>
          </cell>
          <cell r="X393" t="e">
            <v>#NAME?</v>
          </cell>
          <cell r="Y393" t="e">
            <v>#NAME?</v>
          </cell>
          <cell r="Z393" t="e">
            <v>#NAME?</v>
          </cell>
          <cell r="AA393" t="e">
            <v>#NAME?</v>
          </cell>
          <cell r="AB393" t="e">
            <v>#NAME?</v>
          </cell>
          <cell r="AC393" t="e">
            <v>#NAME?</v>
          </cell>
          <cell r="AD393" t="e">
            <v>#NAME?</v>
          </cell>
          <cell r="AE393" t="e">
            <v>#NAME?</v>
          </cell>
          <cell r="AF393">
            <v>171.56</v>
          </cell>
          <cell r="AG393">
            <v>36.64</v>
          </cell>
          <cell r="AH393">
            <v>7.56</v>
          </cell>
          <cell r="AI393">
            <v>215.76</v>
          </cell>
          <cell r="AJ393" t="e">
            <v>#NAME?</v>
          </cell>
          <cell r="AK393" t="e">
            <v>#NAME?</v>
          </cell>
          <cell r="AL393" t="e">
            <v>#NAME?</v>
          </cell>
          <cell r="AM393" t="e">
            <v>#NAME?</v>
          </cell>
          <cell r="AN393" t="e">
            <v>#NAME?</v>
          </cell>
          <cell r="AO393" t="e">
            <v>#NAME?</v>
          </cell>
          <cell r="AP393" t="e">
            <v>#NAME?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 t="str">
            <v>PS</v>
          </cell>
          <cell r="F394" t="str">
            <v>Mahesh Prasad Singh</v>
          </cell>
          <cell r="G394">
            <v>43454</v>
          </cell>
          <cell r="H394">
            <v>43482</v>
          </cell>
          <cell r="I394">
            <v>43517</v>
          </cell>
          <cell r="J394" t="str">
            <v>YES</v>
          </cell>
          <cell r="K394" t="str">
            <v>YES</v>
          </cell>
          <cell r="L394">
            <v>1</v>
          </cell>
          <cell r="M394">
            <v>14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 t="e">
            <v>#NAME?</v>
          </cell>
          <cell r="S394" t="e">
            <v>#NAME?</v>
          </cell>
          <cell r="T394">
            <v>0</v>
          </cell>
          <cell r="U394">
            <v>0</v>
          </cell>
          <cell r="V394" t="e">
            <v>#NAME?</v>
          </cell>
          <cell r="W394" t="e">
            <v>#NAME?</v>
          </cell>
          <cell r="X394" t="e">
            <v>#NAME?</v>
          </cell>
          <cell r="Y394" t="e">
            <v>#NAME?</v>
          </cell>
          <cell r="Z394" t="e">
            <v>#NAME?</v>
          </cell>
          <cell r="AA394" t="e">
            <v>#NAME?</v>
          </cell>
          <cell r="AB394" t="e">
            <v>#NAME?</v>
          </cell>
          <cell r="AC394" t="e">
            <v>#NAME?</v>
          </cell>
          <cell r="AD394" t="e">
            <v>#NAME?</v>
          </cell>
          <cell r="AE394" t="e">
            <v>#NAME?</v>
          </cell>
          <cell r="AF394">
            <v>171.56</v>
          </cell>
          <cell r="AG394">
            <v>36.64</v>
          </cell>
          <cell r="AH394">
            <v>7.56</v>
          </cell>
          <cell r="AI394">
            <v>215.76</v>
          </cell>
          <cell r="AJ394" t="e">
            <v>#NAME?</v>
          </cell>
          <cell r="AK394" t="e">
            <v>#NAME?</v>
          </cell>
          <cell r="AL394" t="e">
            <v>#NAME?</v>
          </cell>
          <cell r="AM394" t="e">
            <v>#NAME?</v>
          </cell>
          <cell r="AN394" t="e">
            <v>#NAME?</v>
          </cell>
          <cell r="AO394" t="e">
            <v>#NAME?</v>
          </cell>
          <cell r="AP394" t="e">
            <v>#NAME?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</row>
        <row r="395">
          <cell r="A395" t="str">
            <v>132KV DC Gaya-Jehanabad TL Line</v>
          </cell>
          <cell r="B395">
            <v>51</v>
          </cell>
          <cell r="C395" t="str">
            <v>12/2</v>
          </cell>
          <cell r="D395" t="str">
            <v>DA+0</v>
          </cell>
          <cell r="E395" t="str">
            <v>WET</v>
          </cell>
          <cell r="F395" t="str">
            <v>Rajiv Kumar</v>
          </cell>
          <cell r="G395">
            <v>43454</v>
          </cell>
          <cell r="H395">
            <v>43482</v>
          </cell>
          <cell r="I395" t="str">
            <v>21/02</v>
          </cell>
          <cell r="J395" t="str">
            <v>YES</v>
          </cell>
          <cell r="K395" t="str">
            <v>YES</v>
          </cell>
          <cell r="L395">
            <v>2</v>
          </cell>
          <cell r="M395">
            <v>51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 t="e">
            <v>#NAME?</v>
          </cell>
          <cell r="S395" t="e">
            <v>#NAME?</v>
          </cell>
          <cell r="T395">
            <v>0</v>
          </cell>
          <cell r="U395">
            <v>0</v>
          </cell>
          <cell r="V395" t="e">
            <v>#NAME?</v>
          </cell>
          <cell r="W395" t="e">
            <v>#NAME?</v>
          </cell>
          <cell r="X395" t="e">
            <v>#NAME?</v>
          </cell>
          <cell r="Y395" t="e">
            <v>#NAME?</v>
          </cell>
          <cell r="Z395" t="e">
            <v>#NAME?</v>
          </cell>
          <cell r="AA395" t="e">
            <v>#NAME?</v>
          </cell>
          <cell r="AB395" t="e">
            <v>#NAME?</v>
          </cell>
          <cell r="AC395" t="e">
            <v>#NAME?</v>
          </cell>
          <cell r="AD395" t="e">
            <v>#NAME?</v>
          </cell>
          <cell r="AE395" t="e">
            <v>#NAME?</v>
          </cell>
          <cell r="AF395">
            <v>171.56</v>
          </cell>
          <cell r="AG395">
            <v>36.64</v>
          </cell>
          <cell r="AH395">
            <v>7.56</v>
          </cell>
          <cell r="AI395">
            <v>215.76</v>
          </cell>
          <cell r="AJ395" t="e">
            <v>#NAME?</v>
          </cell>
          <cell r="AK395" t="e">
            <v>#NAME?</v>
          </cell>
          <cell r="AL395" t="e">
            <v>#NAME?</v>
          </cell>
          <cell r="AM395" t="e">
            <v>#NAME?</v>
          </cell>
          <cell r="AN395" t="e">
            <v>#NAME?</v>
          </cell>
          <cell r="AO395" t="e">
            <v>#NAME?</v>
          </cell>
          <cell r="AP395" t="e">
            <v>#NAME?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</row>
        <row r="396">
          <cell r="A396" t="str">
            <v>Lilo of 220kv DC Ara-Pusauli at Dumraon TL Line-1</v>
          </cell>
          <cell r="B396">
            <v>45</v>
          </cell>
          <cell r="C396" t="str">
            <v>12/3</v>
          </cell>
          <cell r="D396" t="str">
            <v>DA+0</v>
          </cell>
          <cell r="E396" t="str">
            <v>WET</v>
          </cell>
          <cell r="F396" t="str">
            <v>Upendra Singh</v>
          </cell>
          <cell r="G396">
            <v>43580</v>
          </cell>
          <cell r="H396">
            <v>43608</v>
          </cell>
          <cell r="I396">
            <v>0</v>
          </cell>
          <cell r="J396">
            <v>43582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 t="e">
            <v>#NAME?</v>
          </cell>
          <cell r="S396" t="e">
            <v>#NAME?</v>
          </cell>
          <cell r="T396">
            <v>0</v>
          </cell>
          <cell r="U396">
            <v>0</v>
          </cell>
          <cell r="V396" t="e">
            <v>#NAME?</v>
          </cell>
          <cell r="W396" t="e">
            <v>#NAME?</v>
          </cell>
          <cell r="X396" t="e">
            <v>#NAME?</v>
          </cell>
          <cell r="Y396" t="e">
            <v>#NAME?</v>
          </cell>
          <cell r="Z396" t="e">
            <v>#NAME?</v>
          </cell>
          <cell r="AA396" t="e">
            <v>#NAME?</v>
          </cell>
          <cell r="AB396" t="e">
            <v>#NAME?</v>
          </cell>
          <cell r="AC396" t="e">
            <v>#NAME?</v>
          </cell>
          <cell r="AD396" t="e">
            <v>#NAME?</v>
          </cell>
          <cell r="AE396" t="e">
            <v>#NAME?</v>
          </cell>
          <cell r="AF396">
            <v>171.56</v>
          </cell>
          <cell r="AG396">
            <v>36.64</v>
          </cell>
          <cell r="AH396">
            <v>7.56</v>
          </cell>
          <cell r="AI396">
            <v>215.76</v>
          </cell>
          <cell r="AJ396" t="e">
            <v>#NAME?</v>
          </cell>
          <cell r="AK396" t="e">
            <v>#NAME?</v>
          </cell>
          <cell r="AL396" t="e">
            <v>#NAME?</v>
          </cell>
          <cell r="AM396" t="e">
            <v>#NAME?</v>
          </cell>
          <cell r="AN396" t="e">
            <v>#NAME?</v>
          </cell>
          <cell r="AO396" t="e">
            <v>#NAME?</v>
          </cell>
          <cell r="AP396" t="e">
            <v>#NAME?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</row>
        <row r="397">
          <cell r="A397" t="str">
            <v>132KV DC Dumraon-Buxar TL Line</v>
          </cell>
          <cell r="B397">
            <v>31</v>
          </cell>
          <cell r="C397" t="str">
            <v>27/1</v>
          </cell>
          <cell r="D397" t="str">
            <v>DP+3</v>
          </cell>
          <cell r="E397" t="str">
            <v>WET</v>
          </cell>
          <cell r="F397" t="str">
            <v>Meera Engineering</v>
          </cell>
          <cell r="G397">
            <v>43458</v>
          </cell>
          <cell r="H397">
            <v>43486</v>
          </cell>
          <cell r="I397" t="str">
            <v>yes</v>
          </cell>
          <cell r="J397" t="str">
            <v>YES</v>
          </cell>
          <cell r="K397" t="str">
            <v>YES</v>
          </cell>
          <cell r="L397">
            <v>5</v>
          </cell>
          <cell r="M397">
            <v>30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 t="e">
            <v>#NAME?</v>
          </cell>
          <cell r="S397" t="e">
            <v>#NAME?</v>
          </cell>
          <cell r="T397">
            <v>0</v>
          </cell>
          <cell r="U397">
            <v>0</v>
          </cell>
          <cell r="V397" t="e">
            <v>#NAME?</v>
          </cell>
          <cell r="W397" t="e">
            <v>#NAME?</v>
          </cell>
          <cell r="X397" t="e">
            <v>#NAME?</v>
          </cell>
          <cell r="Y397" t="e">
            <v>#NAME?</v>
          </cell>
          <cell r="Z397" t="e">
            <v>#NAME?</v>
          </cell>
          <cell r="AA397" t="e">
            <v>#NAME?</v>
          </cell>
          <cell r="AB397" t="e">
            <v>#NAME?</v>
          </cell>
          <cell r="AC397" t="e">
            <v>#NAME?</v>
          </cell>
          <cell r="AD397" t="e">
            <v>#NAME?</v>
          </cell>
          <cell r="AE397" t="e">
            <v>#NAME?</v>
          </cell>
          <cell r="AF397">
            <v>122.56</v>
          </cell>
          <cell r="AG397">
            <v>17.68</v>
          </cell>
          <cell r="AH397">
            <v>6.51</v>
          </cell>
          <cell r="AI397">
            <v>146.75</v>
          </cell>
          <cell r="AJ397" t="e">
            <v>#NAME?</v>
          </cell>
          <cell r="AK397" t="e">
            <v>#NAME?</v>
          </cell>
          <cell r="AL397" t="e">
            <v>#NAME?</v>
          </cell>
          <cell r="AM397" t="e">
            <v>#NAME?</v>
          </cell>
          <cell r="AN397" t="e">
            <v>#NAME?</v>
          </cell>
          <cell r="AO397" t="e">
            <v>#NAME?</v>
          </cell>
          <cell r="AP397" t="e">
            <v>#NAME?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</row>
        <row r="398">
          <cell r="A398" t="str">
            <v>220KV DC Naubatpur-BhusaulaTL Line</v>
          </cell>
          <cell r="B398">
            <v>44</v>
          </cell>
          <cell r="C398" t="str">
            <v>11/0</v>
          </cell>
          <cell r="D398" t="str">
            <v>DC+3</v>
          </cell>
          <cell r="E398" t="str">
            <v>WET</v>
          </cell>
          <cell r="F398" t="str">
            <v>Veena Construction</v>
          </cell>
          <cell r="G398">
            <v>43613</v>
          </cell>
          <cell r="H398">
            <v>43641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 t="e">
            <v>#NAME?</v>
          </cell>
          <cell r="S398" t="e">
            <v>#NAME?</v>
          </cell>
          <cell r="T398">
            <v>0</v>
          </cell>
          <cell r="U398">
            <v>0</v>
          </cell>
          <cell r="V398" t="e">
            <v>#NAME?</v>
          </cell>
          <cell r="W398" t="e">
            <v>#NAME?</v>
          </cell>
          <cell r="X398" t="e">
            <v>#NAME?</v>
          </cell>
          <cell r="Y398" t="e">
            <v>#NAME?</v>
          </cell>
          <cell r="Z398" t="e">
            <v>#NAME?</v>
          </cell>
          <cell r="AA398" t="e">
            <v>#NAME?</v>
          </cell>
          <cell r="AB398" t="e">
            <v>#NAME?</v>
          </cell>
          <cell r="AC398" t="e">
            <v>#NAME?</v>
          </cell>
          <cell r="AD398" t="e">
            <v>#NAME?</v>
          </cell>
          <cell r="AE398" t="e">
            <v>#NAME?</v>
          </cell>
          <cell r="AF398">
            <v>259.52</v>
          </cell>
          <cell r="AG398">
            <v>54.08</v>
          </cell>
          <cell r="AH398">
            <v>8.26</v>
          </cell>
          <cell r="AI398">
            <v>321.85999999999996</v>
          </cell>
          <cell r="AJ398" t="e">
            <v>#NAME?</v>
          </cell>
          <cell r="AK398" t="e">
            <v>#NAME?</v>
          </cell>
          <cell r="AL398" t="e">
            <v>#NAME?</v>
          </cell>
          <cell r="AM398" t="e">
            <v>#NAME?</v>
          </cell>
          <cell r="AN398" t="e">
            <v>#NAME?</v>
          </cell>
          <cell r="AO398" t="e">
            <v>#NAME?</v>
          </cell>
          <cell r="AP398" t="e">
            <v>#NAME?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 t="str">
            <v>WET</v>
          </cell>
          <cell r="F399" t="str">
            <v>Lalan Mehta</v>
          </cell>
          <cell r="G399">
            <v>43453</v>
          </cell>
          <cell r="H399">
            <v>43481</v>
          </cell>
          <cell r="I399">
            <v>43517</v>
          </cell>
          <cell r="J399" t="str">
            <v>YES</v>
          </cell>
          <cell r="K399" t="str">
            <v>YES</v>
          </cell>
          <cell r="L399">
            <v>6</v>
          </cell>
          <cell r="M399">
            <v>1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 t="e">
            <v>#NAME?</v>
          </cell>
          <cell r="S399" t="e">
            <v>#NAME?</v>
          </cell>
          <cell r="T399">
            <v>0</v>
          </cell>
          <cell r="U399">
            <v>0</v>
          </cell>
          <cell r="V399" t="e">
            <v>#NAME?</v>
          </cell>
          <cell r="W399" t="e">
            <v>#NAME?</v>
          </cell>
          <cell r="X399" t="e">
            <v>#NAME?</v>
          </cell>
          <cell r="Y399" t="e">
            <v>#NAME?</v>
          </cell>
          <cell r="Z399" t="e">
            <v>#NAME?</v>
          </cell>
          <cell r="AA399" t="e">
            <v>#NAME?</v>
          </cell>
          <cell r="AB399" t="e">
            <v>#NAME?</v>
          </cell>
          <cell r="AC399" t="e">
            <v>#NAME?</v>
          </cell>
          <cell r="AD399" t="e">
            <v>#NAME?</v>
          </cell>
          <cell r="AE399" t="e">
            <v>#NAME?</v>
          </cell>
          <cell r="AF399">
            <v>171.56</v>
          </cell>
          <cell r="AG399">
            <v>36.64</v>
          </cell>
          <cell r="AH399">
            <v>7.56</v>
          </cell>
          <cell r="AI399">
            <v>215.76</v>
          </cell>
          <cell r="AJ399" t="e">
            <v>#NAME?</v>
          </cell>
          <cell r="AK399" t="e">
            <v>#NAME?</v>
          </cell>
          <cell r="AL399" t="e">
            <v>#NAME?</v>
          </cell>
          <cell r="AM399" t="e">
            <v>#NAME?</v>
          </cell>
          <cell r="AN399" t="e">
            <v>#NAME?</v>
          </cell>
          <cell r="AO399" t="e">
            <v>#NAME?</v>
          </cell>
          <cell r="AP399" t="e">
            <v>#NAME?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</row>
        <row r="400">
          <cell r="A400" t="str">
            <v>132KV DC Gaya-Jehanabad TL Line</v>
          </cell>
          <cell r="B400">
            <v>48</v>
          </cell>
          <cell r="C400" t="str">
            <v>9/0</v>
          </cell>
          <cell r="D400" t="str">
            <v>DB+0</v>
          </cell>
          <cell r="E400" t="str">
            <v>WET</v>
          </cell>
          <cell r="F400" t="str">
            <v>Deepak Kumar</v>
          </cell>
          <cell r="G400">
            <v>43453</v>
          </cell>
          <cell r="H400">
            <v>43481</v>
          </cell>
          <cell r="I400" t="str">
            <v>YES</v>
          </cell>
          <cell r="J400" t="str">
            <v>YES</v>
          </cell>
          <cell r="K400" t="str">
            <v>YES</v>
          </cell>
          <cell r="L400">
            <v>2</v>
          </cell>
          <cell r="M400">
            <v>50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 t="e">
            <v>#NAME?</v>
          </cell>
          <cell r="S400" t="e">
            <v>#NAME?</v>
          </cell>
          <cell r="T400">
            <v>0</v>
          </cell>
          <cell r="U400">
            <v>0</v>
          </cell>
          <cell r="V400" t="e">
            <v>#NAME?</v>
          </cell>
          <cell r="W400" t="e">
            <v>#NAME?</v>
          </cell>
          <cell r="X400" t="e">
            <v>#NAME?</v>
          </cell>
          <cell r="Y400" t="e">
            <v>#NAME?</v>
          </cell>
          <cell r="Z400" t="e">
            <v>#NAME?</v>
          </cell>
          <cell r="AA400" t="e">
            <v>#NAME?</v>
          </cell>
          <cell r="AB400" t="e">
            <v>#NAME?</v>
          </cell>
          <cell r="AC400" t="e">
            <v>#NAME?</v>
          </cell>
          <cell r="AD400" t="e">
            <v>#NAME?</v>
          </cell>
          <cell r="AE400" t="e">
            <v>#NAME?</v>
          </cell>
          <cell r="AF400">
            <v>211.8</v>
          </cell>
          <cell r="AG400">
            <v>43.43</v>
          </cell>
          <cell r="AH400">
            <v>6.86</v>
          </cell>
          <cell r="AI400">
            <v>262.09000000000003</v>
          </cell>
          <cell r="AJ400" t="e">
            <v>#NAME?</v>
          </cell>
          <cell r="AK400" t="e">
            <v>#NAME?</v>
          </cell>
          <cell r="AL400" t="e">
            <v>#NAME?</v>
          </cell>
          <cell r="AM400" t="e">
            <v>#NAME?</v>
          </cell>
          <cell r="AN400" t="e">
            <v>#NAME?</v>
          </cell>
          <cell r="AO400" t="e">
            <v>#NAME?</v>
          </cell>
          <cell r="AP400" t="e">
            <v>#NAME?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</row>
        <row r="401">
          <cell r="A401" t="str">
            <v>Lilo of 220kv DC Ara-Pusauli at Dumraon TL Line-1</v>
          </cell>
          <cell r="B401">
            <v>39</v>
          </cell>
          <cell r="C401" t="str">
            <v>9/3</v>
          </cell>
          <cell r="D401" t="str">
            <v>DA+0</v>
          </cell>
          <cell r="E401" t="str">
            <v>WET</v>
          </cell>
          <cell r="F401" t="str">
            <v>Akhilesh Kumar</v>
          </cell>
          <cell r="G401">
            <v>43570</v>
          </cell>
          <cell r="H401">
            <v>43598</v>
          </cell>
          <cell r="I401">
            <v>0</v>
          </cell>
          <cell r="J401">
            <v>43573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 t="e">
            <v>#NAME?</v>
          </cell>
          <cell r="S401" t="e">
            <v>#NAME?</v>
          </cell>
          <cell r="T401">
            <v>0</v>
          </cell>
          <cell r="U401">
            <v>0</v>
          </cell>
          <cell r="V401" t="e">
            <v>#NAME?</v>
          </cell>
          <cell r="W401" t="e">
            <v>#NAME?</v>
          </cell>
          <cell r="X401" t="e">
            <v>#NAME?</v>
          </cell>
          <cell r="Y401" t="e">
            <v>#NAME?</v>
          </cell>
          <cell r="Z401" t="e">
            <v>#NAME?</v>
          </cell>
          <cell r="AA401" t="e">
            <v>#NAME?</v>
          </cell>
          <cell r="AB401" t="e">
            <v>#NAME?</v>
          </cell>
          <cell r="AC401" t="e">
            <v>#NAME?</v>
          </cell>
          <cell r="AD401" t="e">
            <v>#NAME?</v>
          </cell>
          <cell r="AE401" t="e">
            <v>#NAME?</v>
          </cell>
          <cell r="AF401">
            <v>171.56</v>
          </cell>
          <cell r="AG401">
            <v>36.64</v>
          </cell>
          <cell r="AH401">
            <v>7.56</v>
          </cell>
          <cell r="AI401">
            <v>215.76</v>
          </cell>
          <cell r="AJ401" t="e">
            <v>#NAME?</v>
          </cell>
          <cell r="AK401" t="e">
            <v>#NAME?</v>
          </cell>
          <cell r="AL401" t="e">
            <v>#NAME?</v>
          </cell>
          <cell r="AM401" t="e">
            <v>#NAME?</v>
          </cell>
          <cell r="AN401" t="e">
            <v>#NAME?</v>
          </cell>
          <cell r="AO401" t="e">
            <v>#NAME?</v>
          </cell>
          <cell r="AP401" t="e">
            <v>#NAME?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</row>
        <row r="402">
          <cell r="A402" t="str">
            <v>132KV DC Gaya-Jehanabad TL Line</v>
          </cell>
          <cell r="B402">
            <v>49</v>
          </cell>
          <cell r="C402" t="str">
            <v>17/3</v>
          </cell>
          <cell r="D402" t="str">
            <v>DA+0</v>
          </cell>
          <cell r="E402" t="str">
            <v>WET</v>
          </cell>
          <cell r="F402" t="str">
            <v>Sunil Kumar</v>
          </cell>
          <cell r="G402">
            <v>43453</v>
          </cell>
          <cell r="H402">
            <v>43481</v>
          </cell>
          <cell r="I402" t="str">
            <v>21/02</v>
          </cell>
          <cell r="J402" t="str">
            <v>YES</v>
          </cell>
          <cell r="K402" t="str">
            <v>YES</v>
          </cell>
          <cell r="L402">
            <v>1</v>
          </cell>
          <cell r="M402">
            <v>49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 t="e">
            <v>#NAME?</v>
          </cell>
          <cell r="S402" t="e">
            <v>#NAME?</v>
          </cell>
          <cell r="T402">
            <v>0</v>
          </cell>
          <cell r="U402">
            <v>0</v>
          </cell>
          <cell r="V402" t="e">
            <v>#NAME?</v>
          </cell>
          <cell r="W402" t="e">
            <v>#NAME?</v>
          </cell>
          <cell r="X402" t="e">
            <v>#NAME?</v>
          </cell>
          <cell r="Y402" t="e">
            <v>#NAME?</v>
          </cell>
          <cell r="Z402" t="e">
            <v>#NAME?</v>
          </cell>
          <cell r="AA402" t="e">
            <v>#NAME?</v>
          </cell>
          <cell r="AB402" t="e">
            <v>#NAME?</v>
          </cell>
          <cell r="AC402" t="e">
            <v>#NAME?</v>
          </cell>
          <cell r="AD402" t="e">
            <v>#NAME?</v>
          </cell>
          <cell r="AE402" t="e">
            <v>#NAME?</v>
          </cell>
          <cell r="AF402">
            <v>171.56</v>
          </cell>
          <cell r="AG402">
            <v>36.64</v>
          </cell>
          <cell r="AH402">
            <v>7.56</v>
          </cell>
          <cell r="AI402">
            <v>215.76</v>
          </cell>
          <cell r="AJ402" t="e">
            <v>#NAME?</v>
          </cell>
          <cell r="AK402" t="e">
            <v>#NAME?</v>
          </cell>
          <cell r="AL402" t="e">
            <v>#NAME?</v>
          </cell>
          <cell r="AM402" t="e">
            <v>#NAME?</v>
          </cell>
          <cell r="AN402" t="e">
            <v>#NAME?</v>
          </cell>
          <cell r="AO402" t="e">
            <v>#NAME?</v>
          </cell>
          <cell r="AP402" t="e">
            <v>#NAME?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</row>
        <row r="403">
          <cell r="A403" t="str">
            <v>Lilo of 220kv DC Ara-Pusauli at Dumraon TL Line-1</v>
          </cell>
          <cell r="B403">
            <v>51</v>
          </cell>
          <cell r="C403" t="str">
            <v>12/9</v>
          </cell>
          <cell r="D403" t="str">
            <v>DA+0</v>
          </cell>
          <cell r="E403" t="str">
            <v>WET</v>
          </cell>
          <cell r="F403" t="str">
            <v>Akhilesh Kumar</v>
          </cell>
          <cell r="G403">
            <v>43594</v>
          </cell>
          <cell r="H403">
            <v>43622</v>
          </cell>
          <cell r="I403">
            <v>0</v>
          </cell>
          <cell r="J403" t="str">
            <v>YES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 t="e">
            <v>#NAME?</v>
          </cell>
          <cell r="S403" t="e">
            <v>#NAME?</v>
          </cell>
          <cell r="T403">
            <v>0</v>
          </cell>
          <cell r="U403">
            <v>0</v>
          </cell>
          <cell r="V403" t="e">
            <v>#NAME?</v>
          </cell>
          <cell r="W403" t="e">
            <v>#NAME?</v>
          </cell>
          <cell r="X403" t="e">
            <v>#NAME?</v>
          </cell>
          <cell r="Y403" t="e">
            <v>#NAME?</v>
          </cell>
          <cell r="Z403" t="e">
            <v>#NAME?</v>
          </cell>
          <cell r="AA403" t="e">
            <v>#NAME?</v>
          </cell>
          <cell r="AB403" t="e">
            <v>#NAME?</v>
          </cell>
          <cell r="AC403" t="e">
            <v>#NAME?</v>
          </cell>
          <cell r="AD403" t="e">
            <v>#NAME?</v>
          </cell>
          <cell r="AE403" t="e">
            <v>#NAME?</v>
          </cell>
          <cell r="AF403">
            <v>171.56</v>
          </cell>
          <cell r="AG403">
            <v>36.64</v>
          </cell>
          <cell r="AH403">
            <v>7.56</v>
          </cell>
          <cell r="AI403">
            <v>215.76</v>
          </cell>
          <cell r="AJ403" t="e">
            <v>#NAME?</v>
          </cell>
          <cell r="AK403" t="e">
            <v>#NAME?</v>
          </cell>
          <cell r="AL403" t="e">
            <v>#NAME?</v>
          </cell>
          <cell r="AM403" t="e">
            <v>#NAME?</v>
          </cell>
          <cell r="AN403" t="e">
            <v>#NAME?</v>
          </cell>
          <cell r="AO403" t="e">
            <v>#NAME?</v>
          </cell>
          <cell r="AP403" t="e">
            <v>#NAME?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>
            <v>0</v>
          </cell>
          <cell r="G404">
            <v>0</v>
          </cell>
          <cell r="H404">
            <v>28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 t="e">
            <v>#NAME?</v>
          </cell>
          <cell r="S404" t="e">
            <v>#NAME?</v>
          </cell>
          <cell r="T404">
            <v>0</v>
          </cell>
          <cell r="U404">
            <v>0</v>
          </cell>
          <cell r="V404" t="e">
            <v>#NAME?</v>
          </cell>
          <cell r="W404" t="e">
            <v>#NAME?</v>
          </cell>
          <cell r="X404" t="e">
            <v>#NAME?</v>
          </cell>
          <cell r="Y404" t="e">
            <v>#NAME?</v>
          </cell>
          <cell r="Z404" t="e">
            <v>#NAME?</v>
          </cell>
          <cell r="AA404" t="e">
            <v>#NAME?</v>
          </cell>
          <cell r="AB404" t="e">
            <v>#NAME?</v>
          </cell>
          <cell r="AC404" t="e">
            <v>#NAME?</v>
          </cell>
          <cell r="AD404" t="e">
            <v>#NAME?</v>
          </cell>
          <cell r="AE404" t="e">
            <v>#NAME?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 t="e">
            <v>#NAME?</v>
          </cell>
          <cell r="AK404" t="e">
            <v>#NAME?</v>
          </cell>
          <cell r="AL404" t="e">
            <v>#NAME?</v>
          </cell>
          <cell r="AM404" t="e">
            <v>#NAME?</v>
          </cell>
          <cell r="AN404" t="e">
            <v>#NAME?</v>
          </cell>
          <cell r="AO404" t="e">
            <v>#NAME?</v>
          </cell>
          <cell r="AP404" t="e">
            <v>#NAME?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</row>
        <row r="405">
          <cell r="A405" t="str">
            <v>Lilo of 220kv DC Ara-Pusauli at Dumraon TL Line-1</v>
          </cell>
          <cell r="B405">
            <v>43</v>
          </cell>
          <cell r="C405" t="str">
            <v>14/3</v>
          </cell>
          <cell r="D405" t="str">
            <v>DA+0</v>
          </cell>
          <cell r="E405" t="str">
            <v>WET</v>
          </cell>
          <cell r="F405" t="str">
            <v>Sonu Kumar</v>
          </cell>
          <cell r="G405">
            <v>43576</v>
          </cell>
          <cell r="H405">
            <v>43604</v>
          </cell>
          <cell r="I405">
            <v>0</v>
          </cell>
          <cell r="J405">
            <v>43576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 t="e">
            <v>#NAME?</v>
          </cell>
          <cell r="S405" t="e">
            <v>#NAME?</v>
          </cell>
          <cell r="T405">
            <v>0</v>
          </cell>
          <cell r="U405">
            <v>0</v>
          </cell>
          <cell r="V405" t="e">
            <v>#NAME?</v>
          </cell>
          <cell r="W405" t="e">
            <v>#NAME?</v>
          </cell>
          <cell r="X405" t="e">
            <v>#NAME?</v>
          </cell>
          <cell r="Y405" t="e">
            <v>#NAME?</v>
          </cell>
          <cell r="Z405" t="e">
            <v>#NAME?</v>
          </cell>
          <cell r="AA405" t="e">
            <v>#NAME?</v>
          </cell>
          <cell r="AB405" t="e">
            <v>#NAME?</v>
          </cell>
          <cell r="AC405" t="e">
            <v>#NAME?</v>
          </cell>
          <cell r="AD405" t="e">
            <v>#NAME?</v>
          </cell>
          <cell r="AE405" t="e">
            <v>#NAME?</v>
          </cell>
          <cell r="AF405">
            <v>171.56</v>
          </cell>
          <cell r="AG405">
            <v>36.64</v>
          </cell>
          <cell r="AH405">
            <v>7.56</v>
          </cell>
          <cell r="AI405">
            <v>215.76</v>
          </cell>
          <cell r="AJ405" t="e">
            <v>#NAME?</v>
          </cell>
          <cell r="AK405" t="e">
            <v>#NAME?</v>
          </cell>
          <cell r="AL405" t="e">
            <v>#NAME?</v>
          </cell>
          <cell r="AM405" t="e">
            <v>#NAME?</v>
          </cell>
          <cell r="AN405" t="e">
            <v>#NAME?</v>
          </cell>
          <cell r="AO405" t="e">
            <v>#NAME?</v>
          </cell>
          <cell r="AP405" t="e">
            <v>#NAME?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</row>
        <row r="406">
          <cell r="A406" t="str">
            <v>Lilo of 220kv DC Ara-Pusauli at Dumraon TL Line-1</v>
          </cell>
          <cell r="B406">
            <v>48</v>
          </cell>
          <cell r="C406" t="str">
            <v>14/4</v>
          </cell>
          <cell r="D406" t="str">
            <v>DB+0</v>
          </cell>
          <cell r="E406" t="str">
            <v>WET</v>
          </cell>
          <cell r="F406" t="str">
            <v>Sonu Kumar</v>
          </cell>
          <cell r="G406">
            <v>43587</v>
          </cell>
          <cell r="H406">
            <v>43615</v>
          </cell>
          <cell r="I406">
            <v>0</v>
          </cell>
          <cell r="J406" t="str">
            <v>YES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 t="e">
            <v>#NAME?</v>
          </cell>
          <cell r="S406" t="e">
            <v>#NAME?</v>
          </cell>
          <cell r="T406">
            <v>0</v>
          </cell>
          <cell r="U406">
            <v>0</v>
          </cell>
          <cell r="V406" t="e">
            <v>#NAME?</v>
          </cell>
          <cell r="W406" t="e">
            <v>#NAME?</v>
          </cell>
          <cell r="X406" t="e">
            <v>#NAME?</v>
          </cell>
          <cell r="Y406" t="e">
            <v>#NAME?</v>
          </cell>
          <cell r="Z406" t="e">
            <v>#NAME?</v>
          </cell>
          <cell r="AA406" t="e">
            <v>#NAME?</v>
          </cell>
          <cell r="AB406" t="e">
            <v>#NAME?</v>
          </cell>
          <cell r="AC406" t="e">
            <v>#NAME?</v>
          </cell>
          <cell r="AD406" t="e">
            <v>#NAME?</v>
          </cell>
          <cell r="AE406" t="e">
            <v>#NAME?</v>
          </cell>
          <cell r="AF406">
            <v>211.8</v>
          </cell>
          <cell r="AG406">
            <v>43.43</v>
          </cell>
          <cell r="AH406">
            <v>6.86</v>
          </cell>
          <cell r="AI406">
            <v>262.09000000000003</v>
          </cell>
          <cell r="AJ406" t="e">
            <v>#NAME?</v>
          </cell>
          <cell r="AK406" t="e">
            <v>#NAME?</v>
          </cell>
          <cell r="AL406" t="e">
            <v>#NAME?</v>
          </cell>
          <cell r="AM406" t="e">
            <v>#NAME?</v>
          </cell>
          <cell r="AN406" t="e">
            <v>#NAME?</v>
          </cell>
          <cell r="AO406" t="e">
            <v>#NAME?</v>
          </cell>
          <cell r="AP406" t="e">
            <v>#NAME?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</row>
        <row r="407">
          <cell r="A407" t="str">
            <v>Lilo of 220kv DC Ara-Pusauli at Dumraon TL Line-1</v>
          </cell>
          <cell r="B407">
            <v>44</v>
          </cell>
          <cell r="C407" t="str">
            <v>16/1</v>
          </cell>
          <cell r="D407" t="str">
            <v>DA+0</v>
          </cell>
          <cell r="E407" t="str">
            <v>WET</v>
          </cell>
          <cell r="F407" t="str">
            <v>Sonu Kumar</v>
          </cell>
          <cell r="G407">
            <v>43579</v>
          </cell>
          <cell r="H407">
            <v>43607</v>
          </cell>
          <cell r="I407">
            <v>0</v>
          </cell>
          <cell r="J407">
            <v>43582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 t="e">
            <v>#NAME?</v>
          </cell>
          <cell r="S407" t="e">
            <v>#NAME?</v>
          </cell>
          <cell r="T407">
            <v>0</v>
          </cell>
          <cell r="U407">
            <v>0</v>
          </cell>
          <cell r="V407" t="e">
            <v>#NAME?</v>
          </cell>
          <cell r="W407" t="e">
            <v>#NAME?</v>
          </cell>
          <cell r="X407" t="e">
            <v>#NAME?</v>
          </cell>
          <cell r="Y407" t="e">
            <v>#NAME?</v>
          </cell>
          <cell r="Z407" t="e">
            <v>#NAME?</v>
          </cell>
          <cell r="AA407" t="e">
            <v>#NAME?</v>
          </cell>
          <cell r="AB407" t="e">
            <v>#NAME?</v>
          </cell>
          <cell r="AC407" t="e">
            <v>#NAME?</v>
          </cell>
          <cell r="AD407" t="e">
            <v>#NAME?</v>
          </cell>
          <cell r="AE407" t="e">
            <v>#NAME?</v>
          </cell>
          <cell r="AF407">
            <v>171.56</v>
          </cell>
          <cell r="AG407">
            <v>36.64</v>
          </cell>
          <cell r="AH407">
            <v>7.56</v>
          </cell>
          <cell r="AI407">
            <v>215.76</v>
          </cell>
          <cell r="AJ407" t="e">
            <v>#NAME?</v>
          </cell>
          <cell r="AK407" t="e">
            <v>#NAME?</v>
          </cell>
          <cell r="AL407" t="e">
            <v>#NAME?</v>
          </cell>
          <cell r="AM407" t="e">
            <v>#NAME?</v>
          </cell>
          <cell r="AN407" t="e">
            <v>#NAME?</v>
          </cell>
          <cell r="AO407" t="e">
            <v>#NAME?</v>
          </cell>
          <cell r="AP407" t="e">
            <v>#NAME?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</row>
        <row r="408">
          <cell r="A408" t="str">
            <v>Lilo of 220kv DC Ara-Pusauli at Dumraon TL Line-1</v>
          </cell>
          <cell r="B408">
            <v>49</v>
          </cell>
          <cell r="C408" t="str">
            <v>16/2</v>
          </cell>
          <cell r="D408" t="str">
            <v>DA+0</v>
          </cell>
          <cell r="E408" t="str">
            <v>WET</v>
          </cell>
          <cell r="F408" t="str">
            <v>bhavesh Mehta</v>
          </cell>
          <cell r="G408">
            <v>43587</v>
          </cell>
          <cell r="H408">
            <v>43615</v>
          </cell>
          <cell r="I408">
            <v>0</v>
          </cell>
          <cell r="J408" t="str">
            <v>YES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 t="e">
            <v>#NAME?</v>
          </cell>
          <cell r="S408" t="e">
            <v>#NAME?</v>
          </cell>
          <cell r="T408">
            <v>0</v>
          </cell>
          <cell r="U408">
            <v>0</v>
          </cell>
          <cell r="V408" t="e">
            <v>#NAME?</v>
          </cell>
          <cell r="W408" t="e">
            <v>#NAME?</v>
          </cell>
          <cell r="X408" t="e">
            <v>#NAME?</v>
          </cell>
          <cell r="Y408" t="e">
            <v>#NAME?</v>
          </cell>
          <cell r="Z408" t="e">
            <v>#NAME?</v>
          </cell>
          <cell r="AA408" t="e">
            <v>#NAME?</v>
          </cell>
          <cell r="AB408" t="e">
            <v>#NAME?</v>
          </cell>
          <cell r="AC408" t="e">
            <v>#NAME?</v>
          </cell>
          <cell r="AD408" t="e">
            <v>#NAME?</v>
          </cell>
          <cell r="AE408" t="e">
            <v>#NAME?</v>
          </cell>
          <cell r="AF408">
            <v>171.56</v>
          </cell>
          <cell r="AG408">
            <v>36.64</v>
          </cell>
          <cell r="AH408">
            <v>7.56</v>
          </cell>
          <cell r="AI408">
            <v>215.76</v>
          </cell>
          <cell r="AJ408" t="e">
            <v>#NAME?</v>
          </cell>
          <cell r="AK408" t="e">
            <v>#NAME?</v>
          </cell>
          <cell r="AL408" t="e">
            <v>#NAME?</v>
          </cell>
          <cell r="AM408" t="e">
            <v>#NAME?</v>
          </cell>
          <cell r="AN408" t="e">
            <v>#NAME?</v>
          </cell>
          <cell r="AO408" t="e">
            <v>#NAME?</v>
          </cell>
          <cell r="AP408" t="e">
            <v>#NAME?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</row>
        <row r="409">
          <cell r="A409" t="str">
            <v>Lilo of 220kv DC Ara-Pusauli at Dumraon TL Line-1</v>
          </cell>
          <cell r="B409">
            <v>61</v>
          </cell>
          <cell r="C409" t="str">
            <v>16/3</v>
          </cell>
          <cell r="D409" t="str">
            <v>DA+0</v>
          </cell>
          <cell r="E409" t="str">
            <v>WET</v>
          </cell>
          <cell r="F409" t="str">
            <v>b</v>
          </cell>
          <cell r="G409">
            <v>43693</v>
          </cell>
          <cell r="H409">
            <v>43721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 t="e">
            <v>#NAME?</v>
          </cell>
          <cell r="S409" t="e">
            <v>#NAME?</v>
          </cell>
          <cell r="T409">
            <v>0</v>
          </cell>
          <cell r="U409">
            <v>0</v>
          </cell>
          <cell r="V409" t="e">
            <v>#NAME?</v>
          </cell>
          <cell r="W409" t="e">
            <v>#NAME?</v>
          </cell>
          <cell r="X409" t="e">
            <v>#NAME?</v>
          </cell>
          <cell r="Y409" t="e">
            <v>#NAME?</v>
          </cell>
          <cell r="Z409" t="e">
            <v>#NAME?</v>
          </cell>
          <cell r="AA409" t="e">
            <v>#NAME?</v>
          </cell>
          <cell r="AB409" t="e">
            <v>#NAME?</v>
          </cell>
          <cell r="AC409" t="e">
            <v>#NAME?</v>
          </cell>
          <cell r="AD409" t="e">
            <v>#NAME?</v>
          </cell>
          <cell r="AE409" t="e">
            <v>#NAME?</v>
          </cell>
          <cell r="AF409">
            <v>171.56</v>
          </cell>
          <cell r="AG409">
            <v>36.64</v>
          </cell>
          <cell r="AH409">
            <v>7.56</v>
          </cell>
          <cell r="AI409">
            <v>215.76</v>
          </cell>
          <cell r="AJ409" t="e">
            <v>#NAME?</v>
          </cell>
          <cell r="AK409" t="e">
            <v>#NAME?</v>
          </cell>
          <cell r="AL409" t="e">
            <v>#NAME?</v>
          </cell>
          <cell r="AM409" t="e">
            <v>#NAME?</v>
          </cell>
          <cell r="AN409" t="e">
            <v>#NAME?</v>
          </cell>
          <cell r="AO409" t="e">
            <v>#NAME?</v>
          </cell>
          <cell r="AP409" t="e">
            <v>#NAME?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</row>
        <row r="410">
          <cell r="A410" t="str">
            <v>Lilo of 220kv DC Ara-Pusauli at Dumraon TL Line-1</v>
          </cell>
          <cell r="B410">
            <v>50</v>
          </cell>
          <cell r="C410" t="str">
            <v>17/1</v>
          </cell>
          <cell r="D410" t="str">
            <v>DA+0</v>
          </cell>
          <cell r="E410" t="str">
            <v>WET</v>
          </cell>
          <cell r="F410" t="str">
            <v>bhavesh Mehta</v>
          </cell>
          <cell r="G410">
            <v>43589</v>
          </cell>
          <cell r="H410">
            <v>43617</v>
          </cell>
          <cell r="I410">
            <v>0</v>
          </cell>
          <cell r="J410" t="str">
            <v>YES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 t="e">
            <v>#NAME?</v>
          </cell>
          <cell r="S410" t="e">
            <v>#NAME?</v>
          </cell>
          <cell r="T410">
            <v>0</v>
          </cell>
          <cell r="U410">
            <v>0</v>
          </cell>
          <cell r="V410" t="e">
            <v>#NAME?</v>
          </cell>
          <cell r="W410" t="e">
            <v>#NAME?</v>
          </cell>
          <cell r="X410" t="e">
            <v>#NAME?</v>
          </cell>
          <cell r="Y410" t="e">
            <v>#NAME?</v>
          </cell>
          <cell r="Z410" t="e">
            <v>#NAME?</v>
          </cell>
          <cell r="AA410" t="e">
            <v>#NAME?</v>
          </cell>
          <cell r="AB410" t="e">
            <v>#NAME?</v>
          </cell>
          <cell r="AC410" t="e">
            <v>#NAME?</v>
          </cell>
          <cell r="AD410" t="e">
            <v>#NAME?</v>
          </cell>
          <cell r="AE410" t="e">
            <v>#NAME?</v>
          </cell>
          <cell r="AF410">
            <v>171.56</v>
          </cell>
          <cell r="AG410">
            <v>36.64</v>
          </cell>
          <cell r="AH410">
            <v>7.56</v>
          </cell>
          <cell r="AI410">
            <v>215.76</v>
          </cell>
          <cell r="AJ410" t="e">
            <v>#NAME?</v>
          </cell>
          <cell r="AK410" t="e">
            <v>#NAME?</v>
          </cell>
          <cell r="AL410" t="e">
            <v>#NAME?</v>
          </cell>
          <cell r="AM410" t="e">
            <v>#NAME?</v>
          </cell>
          <cell r="AN410" t="e">
            <v>#NAME?</v>
          </cell>
          <cell r="AO410" t="e">
            <v>#NAME?</v>
          </cell>
          <cell r="AP410" t="e">
            <v>#NAME?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</row>
        <row r="411">
          <cell r="A411" t="str">
            <v>Lilo of 220kv DC Ara-Pusauli at Dumraon TL Line-1</v>
          </cell>
          <cell r="B411">
            <v>56</v>
          </cell>
          <cell r="C411" t="str">
            <v>1/0</v>
          </cell>
          <cell r="D411" t="str">
            <v>DD+0</v>
          </cell>
          <cell r="E411" t="str">
            <v>WET</v>
          </cell>
          <cell r="F411" t="str">
            <v>Upendra Singh</v>
          </cell>
          <cell r="G411">
            <v>43602</v>
          </cell>
          <cell r="H411">
            <v>43630</v>
          </cell>
          <cell r="I411">
            <v>0</v>
          </cell>
          <cell r="J411">
            <v>43609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 t="e">
            <v>#NAME?</v>
          </cell>
          <cell r="S411" t="e">
            <v>#NAME?</v>
          </cell>
          <cell r="T411">
            <v>0</v>
          </cell>
          <cell r="U411">
            <v>0</v>
          </cell>
          <cell r="V411" t="e">
            <v>#NAME?</v>
          </cell>
          <cell r="W411" t="e">
            <v>#NAME?</v>
          </cell>
          <cell r="X411" t="e">
            <v>#NAME?</v>
          </cell>
          <cell r="Y411" t="e">
            <v>#NAME?</v>
          </cell>
          <cell r="Z411" t="e">
            <v>#NAME?</v>
          </cell>
          <cell r="AA411" t="e">
            <v>#NAME?</v>
          </cell>
          <cell r="AB411" t="e">
            <v>#NAME?</v>
          </cell>
          <cell r="AC411" t="e">
            <v>#NAME?</v>
          </cell>
          <cell r="AD411" t="e">
            <v>#NAME?</v>
          </cell>
          <cell r="AE411" t="e">
            <v>#NAME?</v>
          </cell>
          <cell r="AF411">
            <v>396.56</v>
          </cell>
          <cell r="AG411">
            <v>0</v>
          </cell>
          <cell r="AH411">
            <v>8.26</v>
          </cell>
          <cell r="AI411">
            <v>404.82</v>
          </cell>
          <cell r="AJ411" t="e">
            <v>#NAME?</v>
          </cell>
          <cell r="AK411" t="e">
            <v>#NAME?</v>
          </cell>
          <cell r="AL411" t="e">
            <v>#NAME?</v>
          </cell>
          <cell r="AM411" t="e">
            <v>#NAME?</v>
          </cell>
          <cell r="AN411" t="e">
            <v>#NAME?</v>
          </cell>
          <cell r="AO411" t="e">
            <v>#NAME?</v>
          </cell>
          <cell r="AP411" t="e">
            <v>#NAME?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 t="str">
            <v>WET</v>
          </cell>
          <cell r="F412" t="str">
            <v>bhavesh Mehta</v>
          </cell>
          <cell r="G412">
            <v>43571</v>
          </cell>
          <cell r="H412">
            <v>43599</v>
          </cell>
          <cell r="I412">
            <v>0</v>
          </cell>
          <cell r="J412">
            <v>43573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 t="e">
            <v>#NAME?</v>
          </cell>
          <cell r="S412" t="e">
            <v>#NAME?</v>
          </cell>
          <cell r="T412">
            <v>0</v>
          </cell>
          <cell r="U412">
            <v>0</v>
          </cell>
          <cell r="V412" t="e">
            <v>#NAME?</v>
          </cell>
          <cell r="W412" t="e">
            <v>#NAME?</v>
          </cell>
          <cell r="X412" t="e">
            <v>#NAME?</v>
          </cell>
          <cell r="Y412" t="e">
            <v>#NAME?</v>
          </cell>
          <cell r="Z412" t="e">
            <v>#NAME?</v>
          </cell>
          <cell r="AA412" t="e">
            <v>#NAME?</v>
          </cell>
          <cell r="AB412" t="e">
            <v>#NAME?</v>
          </cell>
          <cell r="AC412" t="e">
            <v>#NAME?</v>
          </cell>
          <cell r="AD412" t="e">
            <v>#NAME?</v>
          </cell>
          <cell r="AE412" t="e">
            <v>#NAME?</v>
          </cell>
          <cell r="AF412">
            <v>396.56</v>
          </cell>
          <cell r="AG412">
            <v>0</v>
          </cell>
          <cell r="AH412">
            <v>8.26</v>
          </cell>
          <cell r="AI412">
            <v>404.82</v>
          </cell>
          <cell r="AJ412" t="e">
            <v>#NAME?</v>
          </cell>
          <cell r="AK412" t="e">
            <v>#NAME?</v>
          </cell>
          <cell r="AL412" t="e">
            <v>#NAME?</v>
          </cell>
          <cell r="AM412" t="e">
            <v>#NAME?</v>
          </cell>
          <cell r="AN412" t="e">
            <v>#NAME?</v>
          </cell>
          <cell r="AO412" t="e">
            <v>#NAME?</v>
          </cell>
          <cell r="AP412" t="e">
            <v>#NAME?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</row>
        <row r="413">
          <cell r="A413" t="str">
            <v>Lilo of 220kv DC Ara-Pusauli at Dumraon TL Line-1</v>
          </cell>
          <cell r="B413">
            <v>52</v>
          </cell>
          <cell r="C413" t="str">
            <v>12/0</v>
          </cell>
          <cell r="D413" t="str">
            <v>DD+0</v>
          </cell>
          <cell r="E413" t="str">
            <v>WET</v>
          </cell>
          <cell r="F413" t="str">
            <v>Upendra Singh</v>
          </cell>
          <cell r="G413">
            <v>43595</v>
          </cell>
          <cell r="H413">
            <v>43623</v>
          </cell>
          <cell r="I413">
            <v>0</v>
          </cell>
          <cell r="J413" t="str">
            <v>YES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 t="e">
            <v>#NAME?</v>
          </cell>
          <cell r="S413" t="e">
            <v>#NAME?</v>
          </cell>
          <cell r="T413">
            <v>0</v>
          </cell>
          <cell r="U413">
            <v>0</v>
          </cell>
          <cell r="V413" t="e">
            <v>#NAME?</v>
          </cell>
          <cell r="W413" t="e">
            <v>#NAME?</v>
          </cell>
          <cell r="X413" t="e">
            <v>#NAME?</v>
          </cell>
          <cell r="Y413" t="e">
            <v>#NAME?</v>
          </cell>
          <cell r="Z413" t="e">
            <v>#NAME?</v>
          </cell>
          <cell r="AA413" t="e">
            <v>#NAME?</v>
          </cell>
          <cell r="AB413" t="e">
            <v>#NAME?</v>
          </cell>
          <cell r="AC413" t="e">
            <v>#NAME?</v>
          </cell>
          <cell r="AD413" t="e">
            <v>#NAME?</v>
          </cell>
          <cell r="AE413" t="e">
            <v>#NAME?</v>
          </cell>
          <cell r="AF413">
            <v>396.56</v>
          </cell>
          <cell r="AG413">
            <v>0</v>
          </cell>
          <cell r="AH413">
            <v>8.26</v>
          </cell>
          <cell r="AI413">
            <v>404.82</v>
          </cell>
          <cell r="AJ413" t="e">
            <v>#NAME?</v>
          </cell>
          <cell r="AK413" t="e">
            <v>#NAME?</v>
          </cell>
          <cell r="AL413" t="e">
            <v>#NAME?</v>
          </cell>
          <cell r="AM413" t="e">
            <v>#NAME?</v>
          </cell>
          <cell r="AN413" t="e">
            <v>#NAME?</v>
          </cell>
          <cell r="AO413" t="e">
            <v>#NAME?</v>
          </cell>
          <cell r="AP413" t="e">
            <v>#NAME?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</row>
        <row r="414">
          <cell r="A414" t="str">
            <v>Lilo of 220kv DC Ara-Pusauli at Dumraon TL Line-1</v>
          </cell>
          <cell r="B414">
            <v>60</v>
          </cell>
          <cell r="C414" t="str">
            <v>13/0</v>
          </cell>
          <cell r="D414" t="str">
            <v>DD+18</v>
          </cell>
          <cell r="E414" t="str">
            <v>PS</v>
          </cell>
          <cell r="F414" t="str">
            <v>bhavesh Mehta</v>
          </cell>
          <cell r="G414">
            <v>43634</v>
          </cell>
          <cell r="H414">
            <v>43662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 t="e">
            <v>#NAME?</v>
          </cell>
          <cell r="S414" t="e">
            <v>#NAME?</v>
          </cell>
          <cell r="T414">
            <v>0</v>
          </cell>
          <cell r="U414">
            <v>0</v>
          </cell>
          <cell r="V414" t="e">
            <v>#NAME?</v>
          </cell>
          <cell r="W414" t="e">
            <v>#NAME?</v>
          </cell>
          <cell r="X414" t="e">
            <v>#NAME?</v>
          </cell>
          <cell r="Y414" t="e">
            <v>#NAME?</v>
          </cell>
          <cell r="Z414" t="e">
            <v>#NAME?</v>
          </cell>
          <cell r="AA414" t="e">
            <v>#NAME?</v>
          </cell>
          <cell r="AB414" t="e">
            <v>#NAME?</v>
          </cell>
          <cell r="AC414" t="e">
            <v>#NAME?</v>
          </cell>
          <cell r="AD414" t="e">
            <v>#NAME?</v>
          </cell>
          <cell r="AE414" t="e">
            <v>#NAME?</v>
          </cell>
          <cell r="AF414">
            <v>462.57</v>
          </cell>
          <cell r="AG414">
            <v>0</v>
          </cell>
          <cell r="AH414">
            <v>8.52</v>
          </cell>
          <cell r="AI414">
            <v>471.09</v>
          </cell>
          <cell r="AJ414" t="e">
            <v>#NAME?</v>
          </cell>
          <cell r="AK414" t="e">
            <v>#NAME?</v>
          </cell>
          <cell r="AL414" t="e">
            <v>#NAME?</v>
          </cell>
          <cell r="AM414" t="e">
            <v>#NAME?</v>
          </cell>
          <cell r="AN414" t="e">
            <v>#NAME?</v>
          </cell>
          <cell r="AO414" t="e">
            <v>#NAME?</v>
          </cell>
          <cell r="AP414" t="e">
            <v>#NAME?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</row>
        <row r="415">
          <cell r="A415" t="str">
            <v>Lilo of 220kv DC Ara-Pusauli at Dumraon TL Line-1</v>
          </cell>
          <cell r="B415">
            <v>59</v>
          </cell>
          <cell r="C415" t="str">
            <v>14/0</v>
          </cell>
          <cell r="D415" t="str">
            <v>DD+18</v>
          </cell>
          <cell r="E415" t="str">
            <v>PS</v>
          </cell>
          <cell r="F415" t="str">
            <v>bhavesh Mehta</v>
          </cell>
          <cell r="G415">
            <v>43628</v>
          </cell>
          <cell r="H415">
            <v>43656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 t="e">
            <v>#NAME?</v>
          </cell>
          <cell r="S415" t="e">
            <v>#NAME?</v>
          </cell>
          <cell r="T415">
            <v>0</v>
          </cell>
          <cell r="U415">
            <v>0</v>
          </cell>
          <cell r="V415" t="e">
            <v>#NAME?</v>
          </cell>
          <cell r="W415" t="e">
            <v>#NAME?</v>
          </cell>
          <cell r="X415" t="e">
            <v>#NAME?</v>
          </cell>
          <cell r="Y415" t="e">
            <v>#NAME?</v>
          </cell>
          <cell r="Z415" t="e">
            <v>#NAME?</v>
          </cell>
          <cell r="AA415" t="e">
            <v>#NAME?</v>
          </cell>
          <cell r="AB415" t="e">
            <v>#NAME?</v>
          </cell>
          <cell r="AC415" t="e">
            <v>#NAME?</v>
          </cell>
          <cell r="AD415" t="e">
            <v>#NAME?</v>
          </cell>
          <cell r="AE415" t="e">
            <v>#NAME?</v>
          </cell>
          <cell r="AF415">
            <v>462.57</v>
          </cell>
          <cell r="AG415">
            <v>0</v>
          </cell>
          <cell r="AH415">
            <v>8.52</v>
          </cell>
          <cell r="AI415">
            <v>471.09</v>
          </cell>
          <cell r="AJ415" t="e">
            <v>#NAME?</v>
          </cell>
          <cell r="AK415" t="e">
            <v>#NAME?</v>
          </cell>
          <cell r="AL415" t="e">
            <v>#NAME?</v>
          </cell>
          <cell r="AM415" t="e">
            <v>#NAME?</v>
          </cell>
          <cell r="AN415" t="e">
            <v>#NAME?</v>
          </cell>
          <cell r="AO415" t="e">
            <v>#NAME?</v>
          </cell>
          <cell r="AP415" t="e">
            <v>#NAME?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 t="str">
            <v>WET</v>
          </cell>
          <cell r="F416" t="str">
            <v>Ms Builder</v>
          </cell>
          <cell r="G416">
            <v>43616</v>
          </cell>
          <cell r="H416">
            <v>43644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 t="e">
            <v>#NAME?</v>
          </cell>
          <cell r="S416" t="e">
            <v>#NAME?</v>
          </cell>
          <cell r="T416">
            <v>0</v>
          </cell>
          <cell r="U416">
            <v>0</v>
          </cell>
          <cell r="V416" t="e">
            <v>#NAME?</v>
          </cell>
          <cell r="W416" t="e">
            <v>#NAME?</v>
          </cell>
          <cell r="X416" t="e">
            <v>#NAME?</v>
          </cell>
          <cell r="Y416" t="e">
            <v>#NAME?</v>
          </cell>
          <cell r="Z416" t="e">
            <v>#NAME?</v>
          </cell>
          <cell r="AA416" t="e">
            <v>#NAME?</v>
          </cell>
          <cell r="AB416" t="e">
            <v>#NAME?</v>
          </cell>
          <cell r="AC416" t="e">
            <v>#NAME?</v>
          </cell>
          <cell r="AD416" t="e">
            <v>#NAME?</v>
          </cell>
          <cell r="AE416" t="e">
            <v>#NAME?</v>
          </cell>
          <cell r="AF416">
            <v>462.57</v>
          </cell>
          <cell r="AG416">
            <v>0</v>
          </cell>
          <cell r="AH416">
            <v>8.52</v>
          </cell>
          <cell r="AI416">
            <v>471.09</v>
          </cell>
          <cell r="AJ416" t="e">
            <v>#NAME?</v>
          </cell>
          <cell r="AK416" t="e">
            <v>#NAME?</v>
          </cell>
          <cell r="AL416" t="e">
            <v>#NAME?</v>
          </cell>
          <cell r="AM416" t="e">
            <v>#NAME?</v>
          </cell>
          <cell r="AN416" t="e">
            <v>#NAME?</v>
          </cell>
          <cell r="AO416" t="e">
            <v>#NAME?</v>
          </cell>
          <cell r="AP416" t="e">
            <v>#NAME?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</row>
        <row r="417">
          <cell r="A417" t="str">
            <v>Lilo of 220kv DC Ara-Pusauli at Dumraon TL Line-1</v>
          </cell>
          <cell r="B417">
            <v>57</v>
          </cell>
          <cell r="C417" t="str">
            <v>16/0</v>
          </cell>
          <cell r="D417" t="str">
            <v>DD+9</v>
          </cell>
          <cell r="E417" t="str">
            <v>WET</v>
          </cell>
          <cell r="F417" t="str">
            <v>bhavesh Mehta</v>
          </cell>
          <cell r="G417">
            <v>43605</v>
          </cell>
          <cell r="H417">
            <v>43633</v>
          </cell>
          <cell r="I417">
            <v>0</v>
          </cell>
          <cell r="J417" t="str">
            <v>YES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 t="e">
            <v>#NAME?</v>
          </cell>
          <cell r="S417" t="e">
            <v>#NAME?</v>
          </cell>
          <cell r="T417">
            <v>0</v>
          </cell>
          <cell r="U417">
            <v>0</v>
          </cell>
          <cell r="V417" t="e">
            <v>#NAME?</v>
          </cell>
          <cell r="W417" t="e">
            <v>#NAME?</v>
          </cell>
          <cell r="X417" t="e">
            <v>#NAME?</v>
          </cell>
          <cell r="Y417" t="e">
            <v>#NAME?</v>
          </cell>
          <cell r="Z417" t="e">
            <v>#NAME?</v>
          </cell>
          <cell r="AA417" t="e">
            <v>#NAME?</v>
          </cell>
          <cell r="AB417" t="e">
            <v>#NAME?</v>
          </cell>
          <cell r="AC417" t="e">
            <v>#NAME?</v>
          </cell>
          <cell r="AD417" t="e">
            <v>#NAME?</v>
          </cell>
          <cell r="AE417" t="e">
            <v>#NAME?</v>
          </cell>
          <cell r="AF417">
            <v>462.57</v>
          </cell>
          <cell r="AG417">
            <v>0</v>
          </cell>
          <cell r="AH417">
            <v>8.52</v>
          </cell>
          <cell r="AI417">
            <v>471.09</v>
          </cell>
          <cell r="AJ417" t="e">
            <v>#NAME?</v>
          </cell>
          <cell r="AK417" t="e">
            <v>#NAME?</v>
          </cell>
          <cell r="AL417" t="e">
            <v>#NAME?</v>
          </cell>
          <cell r="AM417" t="e">
            <v>#NAME?</v>
          </cell>
          <cell r="AN417" t="e">
            <v>#NAME?</v>
          </cell>
          <cell r="AO417" t="e">
            <v>#NAME?</v>
          </cell>
          <cell r="AP417" t="e">
            <v>#NAME?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>
            <v>0</v>
          </cell>
          <cell r="G418">
            <v>0</v>
          </cell>
          <cell r="H418">
            <v>28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 t="e">
            <v>#NAME?</v>
          </cell>
          <cell r="S418" t="e">
            <v>#NAME?</v>
          </cell>
          <cell r="T418">
            <v>0</v>
          </cell>
          <cell r="U418">
            <v>0</v>
          </cell>
          <cell r="V418" t="e">
            <v>#NAME?</v>
          </cell>
          <cell r="W418" t="e">
            <v>#NAME?</v>
          </cell>
          <cell r="X418" t="e">
            <v>#NAME?</v>
          </cell>
          <cell r="Y418" t="e">
            <v>#NAME?</v>
          </cell>
          <cell r="Z418" t="e">
            <v>#NAME?</v>
          </cell>
          <cell r="AA418" t="e">
            <v>#NAME?</v>
          </cell>
          <cell r="AB418" t="e">
            <v>#NAME?</v>
          </cell>
          <cell r="AC418" t="e">
            <v>#NAME?</v>
          </cell>
          <cell r="AD418" t="e">
            <v>#NAME?</v>
          </cell>
          <cell r="AE418" t="e">
            <v>#NAME?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 t="e">
            <v>#NAME?</v>
          </cell>
          <cell r="AK418" t="e">
            <v>#NAME?</v>
          </cell>
          <cell r="AL418" t="e">
            <v>#NAME?</v>
          </cell>
          <cell r="AM418" t="e">
            <v>#NAME?</v>
          </cell>
          <cell r="AN418" t="e">
            <v>#NAME?</v>
          </cell>
          <cell r="AO418" t="e">
            <v>#NAME?</v>
          </cell>
          <cell r="AP418" t="e">
            <v>#NAME?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</row>
        <row r="419">
          <cell r="A419" t="str">
            <v>Lilo of 220kv DC Ara-Pusauli at Dumraon TL Line-1</v>
          </cell>
          <cell r="B419">
            <v>54</v>
          </cell>
          <cell r="C419" t="str">
            <v>18/0</v>
          </cell>
          <cell r="D419" t="str">
            <v>DD+0</v>
          </cell>
          <cell r="E419" t="str">
            <v>WET</v>
          </cell>
          <cell r="F419" t="str">
            <v>bhavesh Mehta</v>
          </cell>
          <cell r="G419">
            <v>43599</v>
          </cell>
          <cell r="H419">
            <v>43627</v>
          </cell>
          <cell r="I419">
            <v>0</v>
          </cell>
          <cell r="J419" t="str">
            <v>YES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 t="e">
            <v>#NAME?</v>
          </cell>
          <cell r="S419" t="e">
            <v>#NAME?</v>
          </cell>
          <cell r="T419">
            <v>0</v>
          </cell>
          <cell r="U419">
            <v>0</v>
          </cell>
          <cell r="V419" t="e">
            <v>#NAME?</v>
          </cell>
          <cell r="W419" t="e">
            <v>#NAME?</v>
          </cell>
          <cell r="X419" t="e">
            <v>#NAME?</v>
          </cell>
          <cell r="Y419" t="e">
            <v>#NAME?</v>
          </cell>
          <cell r="Z419" t="e">
            <v>#NAME?</v>
          </cell>
          <cell r="AA419" t="e">
            <v>#NAME?</v>
          </cell>
          <cell r="AB419" t="e">
            <v>#NAME?</v>
          </cell>
          <cell r="AC419" t="e">
            <v>#NAME?</v>
          </cell>
          <cell r="AD419" t="e">
            <v>#NAME?</v>
          </cell>
          <cell r="AE419" t="e">
            <v>#NAME?</v>
          </cell>
          <cell r="AF419">
            <v>396.56</v>
          </cell>
          <cell r="AG419">
            <v>0</v>
          </cell>
          <cell r="AH419">
            <v>8.26</v>
          </cell>
          <cell r="AI419">
            <v>404.82</v>
          </cell>
          <cell r="AJ419" t="e">
            <v>#NAME?</v>
          </cell>
          <cell r="AK419" t="e">
            <v>#NAME?</v>
          </cell>
          <cell r="AL419" t="e">
            <v>#NAME?</v>
          </cell>
          <cell r="AM419" t="e">
            <v>#NAME?</v>
          </cell>
          <cell r="AN419" t="e">
            <v>#NAME?</v>
          </cell>
          <cell r="AO419" t="e">
            <v>#NAME?</v>
          </cell>
          <cell r="AP419" t="e">
            <v>#NAME?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</row>
        <row r="420">
          <cell r="A420" t="str">
            <v>Lilo of 220kv DC Ara-Pusauli at Dumraon TL Line-1</v>
          </cell>
          <cell r="B420">
            <v>53</v>
          </cell>
          <cell r="C420" t="str">
            <v>19/0</v>
          </cell>
          <cell r="D420" t="str">
            <v>DD+0</v>
          </cell>
          <cell r="E420" t="str">
            <v>WET</v>
          </cell>
          <cell r="F420" t="str">
            <v>bhavesh Mehta</v>
          </cell>
          <cell r="G420">
            <v>43597</v>
          </cell>
          <cell r="H420">
            <v>43625</v>
          </cell>
          <cell r="I420">
            <v>0</v>
          </cell>
          <cell r="J420" t="str">
            <v>YES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 t="e">
            <v>#NAME?</v>
          </cell>
          <cell r="S420" t="e">
            <v>#NAME?</v>
          </cell>
          <cell r="T420">
            <v>0</v>
          </cell>
          <cell r="U420">
            <v>0</v>
          </cell>
          <cell r="V420" t="e">
            <v>#NAME?</v>
          </cell>
          <cell r="W420" t="e">
            <v>#NAME?</v>
          </cell>
          <cell r="X420" t="e">
            <v>#NAME?</v>
          </cell>
          <cell r="Y420" t="e">
            <v>#NAME?</v>
          </cell>
          <cell r="Z420" t="e">
            <v>#NAME?</v>
          </cell>
          <cell r="AA420" t="e">
            <v>#NAME?</v>
          </cell>
          <cell r="AB420" t="e">
            <v>#NAME?</v>
          </cell>
          <cell r="AC420" t="e">
            <v>#NAME?</v>
          </cell>
          <cell r="AD420" t="e">
            <v>#NAME?</v>
          </cell>
          <cell r="AE420" t="e">
            <v>#NAME?</v>
          </cell>
          <cell r="AF420">
            <v>396.56</v>
          </cell>
          <cell r="AG420">
            <v>0</v>
          </cell>
          <cell r="AH420">
            <v>8.26</v>
          </cell>
          <cell r="AI420">
            <v>404.82</v>
          </cell>
          <cell r="AJ420" t="e">
            <v>#NAME?</v>
          </cell>
          <cell r="AK420" t="e">
            <v>#NAME?</v>
          </cell>
          <cell r="AL420" t="e">
            <v>#NAME?</v>
          </cell>
          <cell r="AM420" t="e">
            <v>#NAME?</v>
          </cell>
          <cell r="AN420" t="e">
            <v>#NAME?</v>
          </cell>
          <cell r="AO420" t="e">
            <v>#NAME?</v>
          </cell>
          <cell r="AP420" t="e">
            <v>#NAME?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</row>
        <row r="421">
          <cell r="A421" t="str">
            <v>132KV DC Gaya-Jehanabad TL Line</v>
          </cell>
          <cell r="B421">
            <v>50</v>
          </cell>
          <cell r="C421" t="str">
            <v>18/8</v>
          </cell>
          <cell r="D421" t="str">
            <v>DA+0</v>
          </cell>
          <cell r="E421" t="str">
            <v>WET</v>
          </cell>
          <cell r="F421" t="str">
            <v>Sumaiyya Enterprizes</v>
          </cell>
          <cell r="G421">
            <v>43453</v>
          </cell>
          <cell r="H421">
            <v>43481</v>
          </cell>
          <cell r="I421" t="str">
            <v>YES</v>
          </cell>
          <cell r="J421" t="str">
            <v>YES</v>
          </cell>
          <cell r="K421" t="str">
            <v>YES</v>
          </cell>
          <cell r="L421">
            <v>1</v>
          </cell>
          <cell r="M421">
            <v>48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 t="e">
            <v>#NAME?</v>
          </cell>
          <cell r="S421" t="e">
            <v>#NAME?</v>
          </cell>
          <cell r="T421">
            <v>0</v>
          </cell>
          <cell r="U421">
            <v>0</v>
          </cell>
          <cell r="V421" t="e">
            <v>#NAME?</v>
          </cell>
          <cell r="W421" t="e">
            <v>#NAME?</v>
          </cell>
          <cell r="X421" t="e">
            <v>#NAME?</v>
          </cell>
          <cell r="Y421" t="e">
            <v>#NAME?</v>
          </cell>
          <cell r="Z421" t="e">
            <v>#NAME?</v>
          </cell>
          <cell r="AA421" t="e">
            <v>#NAME?</v>
          </cell>
          <cell r="AB421" t="e">
            <v>#NAME?</v>
          </cell>
          <cell r="AC421" t="e">
            <v>#NAME?</v>
          </cell>
          <cell r="AD421" t="e">
            <v>#NAME?</v>
          </cell>
          <cell r="AE421" t="e">
            <v>#NAME?</v>
          </cell>
          <cell r="AF421">
            <v>171.56</v>
          </cell>
          <cell r="AG421">
            <v>36.64</v>
          </cell>
          <cell r="AH421">
            <v>7.56</v>
          </cell>
          <cell r="AI421">
            <v>215.76</v>
          </cell>
          <cell r="AJ421" t="e">
            <v>#NAME?</v>
          </cell>
          <cell r="AK421" t="e">
            <v>#NAME?</v>
          </cell>
          <cell r="AL421" t="e">
            <v>#NAME?</v>
          </cell>
          <cell r="AM421" t="e">
            <v>#NAME?</v>
          </cell>
          <cell r="AN421" t="e">
            <v>#NAME?</v>
          </cell>
          <cell r="AO421" t="e">
            <v>#NAME?</v>
          </cell>
          <cell r="AP421" t="e">
            <v>#NAME?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>
            <v>0</v>
          </cell>
          <cell r="G422">
            <v>0</v>
          </cell>
          <cell r="H422">
            <v>28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 t="e">
            <v>#NAME?</v>
          </cell>
          <cell r="S422" t="e">
            <v>#NAME?</v>
          </cell>
          <cell r="T422">
            <v>0</v>
          </cell>
          <cell r="U422">
            <v>0</v>
          </cell>
          <cell r="V422" t="e">
            <v>#NAME?</v>
          </cell>
          <cell r="W422" t="e">
            <v>#NAME?</v>
          </cell>
          <cell r="X422" t="e">
            <v>#NAME?</v>
          </cell>
          <cell r="Y422" t="e">
            <v>#NAME?</v>
          </cell>
          <cell r="Z422" t="e">
            <v>#NAME?</v>
          </cell>
          <cell r="AA422" t="e">
            <v>#NAME?</v>
          </cell>
          <cell r="AB422" t="e">
            <v>#NAME?</v>
          </cell>
          <cell r="AC422" t="e">
            <v>#NAME?</v>
          </cell>
          <cell r="AD422" t="e">
            <v>#NAME?</v>
          </cell>
          <cell r="AE422" t="e">
            <v>#NAME?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 t="e">
            <v>#NAME?</v>
          </cell>
          <cell r="AK422" t="e">
            <v>#NAME?</v>
          </cell>
          <cell r="AL422" t="e">
            <v>#NAME?</v>
          </cell>
          <cell r="AM422" t="e">
            <v>#NAME?</v>
          </cell>
          <cell r="AN422" t="e">
            <v>#NAME?</v>
          </cell>
          <cell r="AO422" t="e">
            <v>#NAME?</v>
          </cell>
          <cell r="AP422" t="e">
            <v>#NAME?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>
            <v>0</v>
          </cell>
          <cell r="G423">
            <v>0</v>
          </cell>
          <cell r="H423">
            <v>28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 t="e">
            <v>#NAME?</v>
          </cell>
          <cell r="S423" t="e">
            <v>#NAME?</v>
          </cell>
          <cell r="T423">
            <v>0</v>
          </cell>
          <cell r="U423">
            <v>0</v>
          </cell>
          <cell r="V423" t="e">
            <v>#NAME?</v>
          </cell>
          <cell r="W423" t="e">
            <v>#NAME?</v>
          </cell>
          <cell r="X423" t="e">
            <v>#NAME?</v>
          </cell>
          <cell r="Y423" t="e">
            <v>#NAME?</v>
          </cell>
          <cell r="Z423" t="e">
            <v>#NAME?</v>
          </cell>
          <cell r="AA423" t="e">
            <v>#NAME?</v>
          </cell>
          <cell r="AB423" t="e">
            <v>#NAME?</v>
          </cell>
          <cell r="AC423" t="e">
            <v>#NAME?</v>
          </cell>
          <cell r="AD423" t="e">
            <v>#NAME?</v>
          </cell>
          <cell r="AE423" t="e">
            <v>#NAME?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 t="e">
            <v>#NAME?</v>
          </cell>
          <cell r="AK423" t="e">
            <v>#NAME?</v>
          </cell>
          <cell r="AL423" t="e">
            <v>#NAME?</v>
          </cell>
          <cell r="AM423" t="e">
            <v>#NAME?</v>
          </cell>
          <cell r="AN423" t="e">
            <v>#NAME?</v>
          </cell>
          <cell r="AO423" t="e">
            <v>#NAME?</v>
          </cell>
          <cell r="AP423" t="e">
            <v>#NAME?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</row>
        <row r="424">
          <cell r="A424" t="str">
            <v>132KV DC Dumraon-Buxar TL Line</v>
          </cell>
          <cell r="B424">
            <v>29</v>
          </cell>
          <cell r="C424" t="str">
            <v>11/6</v>
          </cell>
          <cell r="D424" t="str">
            <v>DQ+0</v>
          </cell>
          <cell r="E424" t="str">
            <v>WET</v>
          </cell>
          <cell r="F424" t="str">
            <v>Rajesh Electric Works</v>
          </cell>
          <cell r="G424">
            <v>43454</v>
          </cell>
          <cell r="H424">
            <v>43482</v>
          </cell>
          <cell r="I424" t="str">
            <v>yes</v>
          </cell>
          <cell r="J424" t="str">
            <v>YES</v>
          </cell>
          <cell r="K424" t="str">
            <v>YES</v>
          </cell>
          <cell r="L424">
            <v>3</v>
          </cell>
          <cell r="M424">
            <v>29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 t="e">
            <v>#NAME?</v>
          </cell>
          <cell r="S424" t="e">
            <v>#NAME?</v>
          </cell>
          <cell r="T424">
            <v>0</v>
          </cell>
          <cell r="U424">
            <v>0</v>
          </cell>
          <cell r="V424" t="e">
            <v>#NAME?</v>
          </cell>
          <cell r="W424" t="e">
            <v>#NAME?</v>
          </cell>
          <cell r="X424" t="e">
            <v>#NAME?</v>
          </cell>
          <cell r="Y424" t="e">
            <v>#NAME?</v>
          </cell>
          <cell r="Z424" t="e">
            <v>#NAME?</v>
          </cell>
          <cell r="AA424" t="e">
            <v>#NAME?</v>
          </cell>
          <cell r="AB424" t="e">
            <v>#NAME?</v>
          </cell>
          <cell r="AC424" t="e">
            <v>#NAME?</v>
          </cell>
          <cell r="AD424" t="e">
            <v>#NAME?</v>
          </cell>
          <cell r="AE424" t="e">
            <v>#NAME?</v>
          </cell>
          <cell r="AF424">
            <v>221.28</v>
          </cell>
          <cell r="AG424">
            <v>29.52</v>
          </cell>
          <cell r="AH424">
            <v>8</v>
          </cell>
          <cell r="AI424">
            <v>258.8</v>
          </cell>
          <cell r="AJ424" t="e">
            <v>#NAME?</v>
          </cell>
          <cell r="AK424" t="e">
            <v>#NAME?</v>
          </cell>
          <cell r="AL424" t="e">
            <v>#NAME?</v>
          </cell>
          <cell r="AM424" t="e">
            <v>#NAME?</v>
          </cell>
          <cell r="AN424" t="e">
            <v>#NAME?</v>
          </cell>
          <cell r="AO424" t="e">
            <v>#NAME?</v>
          </cell>
          <cell r="AP424" t="e">
            <v>#NAME?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</row>
        <row r="425">
          <cell r="A425" t="str">
            <v>Lilo of 220kv DC Ara-Pusauli at Dumraon TL Line-1</v>
          </cell>
          <cell r="B425">
            <v>41</v>
          </cell>
          <cell r="C425" t="str">
            <v>7/0</v>
          </cell>
          <cell r="D425" t="str">
            <v>DC+3</v>
          </cell>
          <cell r="E425" t="str">
            <v>WET</v>
          </cell>
          <cell r="F425" t="str">
            <v>Upendra Singh</v>
          </cell>
          <cell r="G425">
            <v>43575</v>
          </cell>
          <cell r="H425">
            <v>43603</v>
          </cell>
          <cell r="I425">
            <v>0</v>
          </cell>
          <cell r="J425">
            <v>43576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 t="e">
            <v>#NAME?</v>
          </cell>
          <cell r="S425" t="e">
            <v>#NAME?</v>
          </cell>
          <cell r="T425">
            <v>0</v>
          </cell>
          <cell r="U425">
            <v>0</v>
          </cell>
          <cell r="V425" t="e">
            <v>#NAME?</v>
          </cell>
          <cell r="W425" t="e">
            <v>#NAME?</v>
          </cell>
          <cell r="X425" t="e">
            <v>#NAME?</v>
          </cell>
          <cell r="Y425" t="e">
            <v>#NAME?</v>
          </cell>
          <cell r="Z425" t="e">
            <v>#NAME?</v>
          </cell>
          <cell r="AA425" t="e">
            <v>#NAME?</v>
          </cell>
          <cell r="AB425" t="e">
            <v>#NAME?</v>
          </cell>
          <cell r="AC425" t="e">
            <v>#NAME?</v>
          </cell>
          <cell r="AD425" t="e">
            <v>#NAME?</v>
          </cell>
          <cell r="AE425" t="e">
            <v>#NAME?</v>
          </cell>
          <cell r="AF425">
            <v>259.52</v>
          </cell>
          <cell r="AG425">
            <v>54.08</v>
          </cell>
          <cell r="AH425">
            <v>8.26</v>
          </cell>
          <cell r="AI425">
            <v>321.85999999999996</v>
          </cell>
          <cell r="AJ425" t="e">
            <v>#NAME?</v>
          </cell>
          <cell r="AK425" t="e">
            <v>#NAME?</v>
          </cell>
          <cell r="AL425" t="e">
            <v>#NAME?</v>
          </cell>
          <cell r="AM425" t="e">
            <v>#NAME?</v>
          </cell>
          <cell r="AN425" t="e">
            <v>#NAME?</v>
          </cell>
          <cell r="AO425" t="e">
            <v>#NAME?</v>
          </cell>
          <cell r="AP425" t="e">
            <v>#NAME?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>
            <v>0</v>
          </cell>
          <cell r="G426">
            <v>0</v>
          </cell>
          <cell r="H426">
            <v>28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 t="e">
            <v>#NAME?</v>
          </cell>
          <cell r="S426" t="e">
            <v>#NAME?</v>
          </cell>
          <cell r="T426">
            <v>0</v>
          </cell>
          <cell r="U426">
            <v>0</v>
          </cell>
          <cell r="V426" t="e">
            <v>#NAME?</v>
          </cell>
          <cell r="W426" t="e">
            <v>#NAME?</v>
          </cell>
          <cell r="X426" t="e">
            <v>#NAME?</v>
          </cell>
          <cell r="Y426" t="e">
            <v>#NAME?</v>
          </cell>
          <cell r="Z426" t="e">
            <v>#NAME?</v>
          </cell>
          <cell r="AA426" t="e">
            <v>#NAME?</v>
          </cell>
          <cell r="AB426" t="e">
            <v>#NAME?</v>
          </cell>
          <cell r="AC426" t="e">
            <v>#NAME?</v>
          </cell>
          <cell r="AD426" t="e">
            <v>#NAME?</v>
          </cell>
          <cell r="AE426" t="e">
            <v>#NAME?</v>
          </cell>
          <cell r="AF426">
            <v>527.76</v>
          </cell>
          <cell r="AG426">
            <v>165.26999999999998</v>
          </cell>
          <cell r="AH426">
            <v>21.450000000000003</v>
          </cell>
          <cell r="AI426">
            <v>714.48</v>
          </cell>
          <cell r="AJ426" t="e">
            <v>#NAME?</v>
          </cell>
          <cell r="AK426" t="e">
            <v>#NAME?</v>
          </cell>
          <cell r="AL426" t="e">
            <v>#NAME?</v>
          </cell>
          <cell r="AM426" t="e">
            <v>#NAME?</v>
          </cell>
          <cell r="AN426" t="e">
            <v>#NAME?</v>
          </cell>
          <cell r="AO426" t="e">
            <v>#NAME?</v>
          </cell>
          <cell r="AP426" t="e">
            <v>#NAME?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>
            <v>0</v>
          </cell>
          <cell r="G427">
            <v>0</v>
          </cell>
          <cell r="H427">
            <v>28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 t="e">
            <v>#NAME?</v>
          </cell>
          <cell r="S427" t="e">
            <v>#NAME?</v>
          </cell>
          <cell r="T427">
            <v>0</v>
          </cell>
          <cell r="U427">
            <v>0</v>
          </cell>
          <cell r="V427" t="e">
            <v>#NAME?</v>
          </cell>
          <cell r="W427" t="e">
            <v>#NAME?</v>
          </cell>
          <cell r="X427" t="e">
            <v>#NAME?</v>
          </cell>
          <cell r="Y427" t="e">
            <v>#NAME?</v>
          </cell>
          <cell r="Z427" t="e">
            <v>#NAME?</v>
          </cell>
          <cell r="AA427" t="e">
            <v>#NAME?</v>
          </cell>
          <cell r="AB427" t="e">
            <v>#NAME?</v>
          </cell>
          <cell r="AC427" t="e">
            <v>#NAME?</v>
          </cell>
          <cell r="AD427" t="e">
            <v>#NAME?</v>
          </cell>
          <cell r="AE427" t="e">
            <v>#NAME?</v>
          </cell>
          <cell r="AF427">
            <v>527.76</v>
          </cell>
          <cell r="AG427">
            <v>165.26999999999998</v>
          </cell>
          <cell r="AH427">
            <v>21.450000000000003</v>
          </cell>
          <cell r="AI427">
            <v>714.48</v>
          </cell>
          <cell r="AJ427" t="e">
            <v>#NAME?</v>
          </cell>
          <cell r="AK427" t="e">
            <v>#NAME?</v>
          </cell>
          <cell r="AL427" t="e">
            <v>#NAME?</v>
          </cell>
          <cell r="AM427" t="e">
            <v>#NAME?</v>
          </cell>
          <cell r="AN427" t="e">
            <v>#NAME?</v>
          </cell>
          <cell r="AO427" t="e">
            <v>#NAME?</v>
          </cell>
          <cell r="AP427" t="e">
            <v>#NAME?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</row>
        <row r="428">
          <cell r="A428" t="str">
            <v>Lilo of 220kv DC Ara-Pusauli at Dumraon TL Line-1</v>
          </cell>
          <cell r="B428">
            <v>0</v>
          </cell>
          <cell r="C428" t="str">
            <v>MC-1  (DE)</v>
          </cell>
          <cell r="D428" t="str">
            <v>MD+0</v>
          </cell>
          <cell r="E428">
            <v>0</v>
          </cell>
          <cell r="F428">
            <v>0</v>
          </cell>
          <cell r="G428">
            <v>0</v>
          </cell>
          <cell r="H428">
            <v>28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 t="e">
            <v>#NAME?</v>
          </cell>
          <cell r="S428" t="e">
            <v>#NAME?</v>
          </cell>
          <cell r="T428">
            <v>0</v>
          </cell>
          <cell r="U428">
            <v>0</v>
          </cell>
          <cell r="V428" t="e">
            <v>#NAME?</v>
          </cell>
          <cell r="W428" t="e">
            <v>#NAME?</v>
          </cell>
          <cell r="X428" t="e">
            <v>#NAME?</v>
          </cell>
          <cell r="Y428" t="e">
            <v>#NAME?</v>
          </cell>
          <cell r="Z428" t="e">
            <v>#NAME?</v>
          </cell>
          <cell r="AA428" t="e">
            <v>#NAME?</v>
          </cell>
          <cell r="AB428" t="e">
            <v>#NAME?</v>
          </cell>
          <cell r="AC428" t="e">
            <v>#NAME?</v>
          </cell>
          <cell r="AD428" t="e">
            <v>#NAME?</v>
          </cell>
          <cell r="AE428" t="e">
            <v>#NAME?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 t="e">
            <v>#NAME?</v>
          </cell>
          <cell r="AK428" t="e">
            <v>#NAME?</v>
          </cell>
          <cell r="AL428" t="e">
            <v>#NAME?</v>
          </cell>
          <cell r="AM428" t="e">
            <v>#NAME?</v>
          </cell>
          <cell r="AN428" t="e">
            <v>#NAME?</v>
          </cell>
          <cell r="AO428" t="e">
            <v>#NAME?</v>
          </cell>
          <cell r="AP428" t="e">
            <v>#NAME?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</row>
        <row r="429">
          <cell r="A429" t="str">
            <v>Lilo of 220kv DC Ara-Pusauli at Dumraon TL Line-1</v>
          </cell>
          <cell r="B429">
            <v>0</v>
          </cell>
          <cell r="C429" t="str">
            <v>MC-2</v>
          </cell>
          <cell r="D429" t="str">
            <v>MD+0</v>
          </cell>
          <cell r="E429">
            <v>0</v>
          </cell>
          <cell r="F429">
            <v>0</v>
          </cell>
          <cell r="G429">
            <v>0</v>
          </cell>
          <cell r="H429">
            <v>28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 t="e">
            <v>#NAME?</v>
          </cell>
          <cell r="S429" t="e">
            <v>#NAME?</v>
          </cell>
          <cell r="T429">
            <v>0</v>
          </cell>
          <cell r="U429">
            <v>0</v>
          </cell>
          <cell r="V429" t="e">
            <v>#NAME?</v>
          </cell>
          <cell r="W429" t="e">
            <v>#NAME?</v>
          </cell>
          <cell r="X429" t="e">
            <v>#NAME?</v>
          </cell>
          <cell r="Y429" t="e">
            <v>#NAME?</v>
          </cell>
          <cell r="Z429" t="e">
            <v>#NAME?</v>
          </cell>
          <cell r="AA429" t="e">
            <v>#NAME?</v>
          </cell>
          <cell r="AB429" t="e">
            <v>#NAME?</v>
          </cell>
          <cell r="AC429" t="e">
            <v>#NAME?</v>
          </cell>
          <cell r="AD429" t="e">
            <v>#NAME?</v>
          </cell>
          <cell r="AE429" t="e">
            <v>#NAME?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 t="e">
            <v>#NAME?</v>
          </cell>
          <cell r="AK429" t="e">
            <v>#NAME?</v>
          </cell>
          <cell r="AL429" t="e">
            <v>#NAME?</v>
          </cell>
          <cell r="AM429" t="e">
            <v>#NAME?</v>
          </cell>
          <cell r="AN429" t="e">
            <v>#NAME?</v>
          </cell>
          <cell r="AO429" t="e">
            <v>#NAME?</v>
          </cell>
          <cell r="AP429" t="e">
            <v>#NAME?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</row>
        <row r="430">
          <cell r="A430" t="str">
            <v>132KV DC Gaya-Jehanabad TL Line</v>
          </cell>
          <cell r="B430">
            <v>47</v>
          </cell>
          <cell r="C430" t="str">
            <v>19/8</v>
          </cell>
          <cell r="D430" t="str">
            <v>DA+6</v>
          </cell>
          <cell r="E430" t="str">
            <v>WET</v>
          </cell>
          <cell r="F430" t="str">
            <v>M S Builder</v>
          </cell>
          <cell r="G430">
            <v>43452</v>
          </cell>
          <cell r="H430">
            <v>43480</v>
          </cell>
          <cell r="I430" t="str">
            <v>yes</v>
          </cell>
          <cell r="J430" t="str">
            <v>YES</v>
          </cell>
          <cell r="K430" t="str">
            <v>YES</v>
          </cell>
          <cell r="L430">
            <v>3</v>
          </cell>
          <cell r="M430">
            <v>45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 t="e">
            <v>#NAME?</v>
          </cell>
          <cell r="S430" t="e">
            <v>#NAME?</v>
          </cell>
          <cell r="T430">
            <v>0</v>
          </cell>
          <cell r="U430">
            <v>0</v>
          </cell>
          <cell r="V430" t="e">
            <v>#NAME?</v>
          </cell>
          <cell r="W430" t="e">
            <v>#NAME?</v>
          </cell>
          <cell r="X430" t="e">
            <v>#NAME?</v>
          </cell>
          <cell r="Y430" t="e">
            <v>#NAME?</v>
          </cell>
          <cell r="Z430" t="e">
            <v>#NAME?</v>
          </cell>
          <cell r="AA430" t="e">
            <v>#NAME?</v>
          </cell>
          <cell r="AB430" t="e">
            <v>#NAME?</v>
          </cell>
          <cell r="AC430" t="e">
            <v>#NAME?</v>
          </cell>
          <cell r="AD430" t="e">
            <v>#NAME?</v>
          </cell>
          <cell r="AE430" t="e">
            <v>#NAME?</v>
          </cell>
          <cell r="AF430">
            <v>171.56</v>
          </cell>
          <cell r="AG430">
            <v>36.64</v>
          </cell>
          <cell r="AH430">
            <v>7.56</v>
          </cell>
          <cell r="AI430">
            <v>215.76</v>
          </cell>
          <cell r="AJ430" t="e">
            <v>#NAME?</v>
          </cell>
          <cell r="AK430" t="e">
            <v>#NAME?</v>
          </cell>
          <cell r="AL430" t="e">
            <v>#NAME?</v>
          </cell>
          <cell r="AM430" t="e">
            <v>#NAME?</v>
          </cell>
          <cell r="AN430" t="e">
            <v>#NAME?</v>
          </cell>
          <cell r="AO430" t="e">
            <v>#NAME?</v>
          </cell>
          <cell r="AP430" t="e">
            <v>#NAME?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 t="str">
            <v>WET</v>
          </cell>
          <cell r="F431" t="str">
            <v>Lalan Mehta</v>
          </cell>
          <cell r="G431">
            <v>43451</v>
          </cell>
          <cell r="H431">
            <v>43479</v>
          </cell>
          <cell r="I431">
            <v>43517</v>
          </cell>
          <cell r="J431" t="str">
            <v>YES</v>
          </cell>
          <cell r="K431" t="str">
            <v>YES</v>
          </cell>
          <cell r="L431">
            <v>6</v>
          </cell>
          <cell r="M431">
            <v>46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 t="e">
            <v>#NAME?</v>
          </cell>
          <cell r="S431" t="e">
            <v>#NAME?</v>
          </cell>
          <cell r="T431">
            <v>0</v>
          </cell>
          <cell r="U431">
            <v>0</v>
          </cell>
          <cell r="V431" t="e">
            <v>#NAME?</v>
          </cell>
          <cell r="W431" t="e">
            <v>#NAME?</v>
          </cell>
          <cell r="X431" t="e">
            <v>#NAME?</v>
          </cell>
          <cell r="Y431" t="e">
            <v>#NAME?</v>
          </cell>
          <cell r="Z431" t="e">
            <v>#NAME?</v>
          </cell>
          <cell r="AA431" t="e">
            <v>#NAME?</v>
          </cell>
          <cell r="AB431" t="e">
            <v>#NAME?</v>
          </cell>
          <cell r="AC431" t="e">
            <v>#NAME?</v>
          </cell>
          <cell r="AD431" t="e">
            <v>#NAME?</v>
          </cell>
          <cell r="AE431" t="e">
            <v>#NAME?</v>
          </cell>
          <cell r="AF431">
            <v>171.56</v>
          </cell>
          <cell r="AG431">
            <v>36.64</v>
          </cell>
          <cell r="AH431">
            <v>7.56</v>
          </cell>
          <cell r="AI431">
            <v>215.76</v>
          </cell>
          <cell r="AJ431" t="e">
            <v>#NAME?</v>
          </cell>
          <cell r="AK431" t="e">
            <v>#NAME?</v>
          </cell>
          <cell r="AL431" t="e">
            <v>#NAME?</v>
          </cell>
          <cell r="AM431" t="e">
            <v>#NAME?</v>
          </cell>
          <cell r="AN431" t="e">
            <v>#NAME?</v>
          </cell>
          <cell r="AO431" t="e">
            <v>#NAME?</v>
          </cell>
          <cell r="AP431" t="e">
            <v>#NAME?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 t="str">
            <v>WET</v>
          </cell>
          <cell r="F432" t="str">
            <v>Rajiv Kumar</v>
          </cell>
          <cell r="G432">
            <v>43451</v>
          </cell>
          <cell r="H432">
            <v>43479</v>
          </cell>
          <cell r="I432" t="str">
            <v>21/02</v>
          </cell>
          <cell r="J432" t="str">
            <v>YES</v>
          </cell>
          <cell r="K432" t="str">
            <v>YES</v>
          </cell>
          <cell r="L432">
            <v>2</v>
          </cell>
          <cell r="M432">
            <v>46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 t="e">
            <v>#NAME?</v>
          </cell>
          <cell r="S432" t="e">
            <v>#NAME?</v>
          </cell>
          <cell r="T432">
            <v>0</v>
          </cell>
          <cell r="U432">
            <v>0</v>
          </cell>
          <cell r="V432" t="e">
            <v>#NAME?</v>
          </cell>
          <cell r="W432" t="e">
            <v>#NAME?</v>
          </cell>
          <cell r="X432" t="e">
            <v>#NAME?</v>
          </cell>
          <cell r="Y432" t="e">
            <v>#NAME?</v>
          </cell>
          <cell r="Z432" t="e">
            <v>#NAME?</v>
          </cell>
          <cell r="AA432" t="e">
            <v>#NAME?</v>
          </cell>
          <cell r="AB432" t="e">
            <v>#NAME?</v>
          </cell>
          <cell r="AC432" t="e">
            <v>#NAME?</v>
          </cell>
          <cell r="AD432" t="e">
            <v>#NAME?</v>
          </cell>
          <cell r="AE432" t="e">
            <v>#NAME?</v>
          </cell>
          <cell r="AF432">
            <v>171.56</v>
          </cell>
          <cell r="AG432">
            <v>36.64</v>
          </cell>
          <cell r="AH432">
            <v>7.56</v>
          </cell>
          <cell r="AI432">
            <v>215.76</v>
          </cell>
          <cell r="AJ432" t="e">
            <v>#NAME?</v>
          </cell>
          <cell r="AK432" t="e">
            <v>#NAME?</v>
          </cell>
          <cell r="AL432" t="e">
            <v>#NAME?</v>
          </cell>
          <cell r="AM432" t="e">
            <v>#NAME?</v>
          </cell>
          <cell r="AN432" t="e">
            <v>#NAME?</v>
          </cell>
          <cell r="AO432" t="e">
            <v>#NAME?</v>
          </cell>
          <cell r="AP432" t="e">
            <v>#NAME?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</row>
        <row r="433">
          <cell r="A433" t="str">
            <v>132KV DC Gaya-Jehanabad TL Line</v>
          </cell>
          <cell r="B433">
            <v>45</v>
          </cell>
          <cell r="C433" t="str">
            <v>19/9</v>
          </cell>
          <cell r="D433" t="str">
            <v>DA+3</v>
          </cell>
          <cell r="E433" t="str">
            <v>PS</v>
          </cell>
          <cell r="F433" t="str">
            <v>M S Builder</v>
          </cell>
          <cell r="G433">
            <v>43450</v>
          </cell>
          <cell r="H433">
            <v>43478</v>
          </cell>
          <cell r="I433" t="str">
            <v>yes</v>
          </cell>
          <cell r="J433" t="str">
            <v>YES</v>
          </cell>
          <cell r="K433" t="str">
            <v>YES</v>
          </cell>
          <cell r="L433">
            <v>3</v>
          </cell>
          <cell r="M433">
            <v>47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 t="e">
            <v>#NAME?</v>
          </cell>
          <cell r="S433" t="e">
            <v>#NAME?</v>
          </cell>
          <cell r="T433">
            <v>0</v>
          </cell>
          <cell r="U433">
            <v>0</v>
          </cell>
          <cell r="V433" t="e">
            <v>#NAME?</v>
          </cell>
          <cell r="W433" t="e">
            <v>#NAME?</v>
          </cell>
          <cell r="X433" t="e">
            <v>#NAME?</v>
          </cell>
          <cell r="Y433" t="e">
            <v>#NAME?</v>
          </cell>
          <cell r="Z433" t="e">
            <v>#NAME?</v>
          </cell>
          <cell r="AA433" t="e">
            <v>#NAME?</v>
          </cell>
          <cell r="AB433" t="e">
            <v>#NAME?</v>
          </cell>
          <cell r="AC433" t="e">
            <v>#NAME?</v>
          </cell>
          <cell r="AD433" t="e">
            <v>#NAME?</v>
          </cell>
          <cell r="AE433" t="e">
            <v>#NAME?</v>
          </cell>
          <cell r="AF433">
            <v>171.56</v>
          </cell>
          <cell r="AG433">
            <v>36.64</v>
          </cell>
          <cell r="AH433">
            <v>7.56</v>
          </cell>
          <cell r="AI433">
            <v>215.76</v>
          </cell>
          <cell r="AJ433" t="e">
            <v>#NAME?</v>
          </cell>
          <cell r="AK433" t="e">
            <v>#NAME?</v>
          </cell>
          <cell r="AL433" t="e">
            <v>#NAME?</v>
          </cell>
          <cell r="AM433" t="e">
            <v>#NAME?</v>
          </cell>
          <cell r="AN433" t="e">
            <v>#NAME?</v>
          </cell>
          <cell r="AO433" t="e">
            <v>#NAME?</v>
          </cell>
          <cell r="AP433" t="e">
            <v>#NAME?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 t="str">
            <v>WET</v>
          </cell>
          <cell r="F434" t="str">
            <v>Lalan Mehta</v>
          </cell>
          <cell r="G434">
            <v>43449</v>
          </cell>
          <cell r="H434">
            <v>43477</v>
          </cell>
          <cell r="I434">
            <v>43517</v>
          </cell>
          <cell r="J434" t="str">
            <v>YES</v>
          </cell>
          <cell r="K434" t="str">
            <v>YES</v>
          </cell>
          <cell r="L434">
            <v>5</v>
          </cell>
          <cell r="M434">
            <v>48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 t="e">
            <v>#NAME?</v>
          </cell>
          <cell r="S434" t="e">
            <v>#NAME?</v>
          </cell>
          <cell r="T434">
            <v>0</v>
          </cell>
          <cell r="U434">
            <v>0</v>
          </cell>
          <cell r="V434" t="e">
            <v>#NAME?</v>
          </cell>
          <cell r="W434" t="e">
            <v>#NAME?</v>
          </cell>
          <cell r="X434" t="e">
            <v>#NAME?</v>
          </cell>
          <cell r="Y434" t="e">
            <v>#NAME?</v>
          </cell>
          <cell r="Z434" t="e">
            <v>#NAME?</v>
          </cell>
          <cell r="AA434" t="e">
            <v>#NAME?</v>
          </cell>
          <cell r="AB434" t="e">
            <v>#NAME?</v>
          </cell>
          <cell r="AC434" t="e">
            <v>#NAME?</v>
          </cell>
          <cell r="AD434" t="e">
            <v>#NAME?</v>
          </cell>
          <cell r="AE434" t="e">
            <v>#NAME?</v>
          </cell>
          <cell r="AF434">
            <v>171.56</v>
          </cell>
          <cell r="AG434">
            <v>36.64</v>
          </cell>
          <cell r="AH434">
            <v>7.56</v>
          </cell>
          <cell r="AI434">
            <v>215.76</v>
          </cell>
          <cell r="AJ434" t="e">
            <v>#NAME?</v>
          </cell>
          <cell r="AK434" t="e">
            <v>#NAME?</v>
          </cell>
          <cell r="AL434" t="e">
            <v>#NAME?</v>
          </cell>
          <cell r="AM434" t="e">
            <v>#NAME?</v>
          </cell>
          <cell r="AN434" t="e">
            <v>#NAME?</v>
          </cell>
          <cell r="AO434" t="e">
            <v>#NAME?</v>
          </cell>
          <cell r="AP434" t="e">
            <v>#NAME?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</row>
        <row r="435">
          <cell r="A435" t="str">
            <v>132KV DC Gaya-Jehanabad TL Line</v>
          </cell>
          <cell r="B435">
            <v>43</v>
          </cell>
          <cell r="C435" t="str">
            <v>12/3</v>
          </cell>
          <cell r="D435" t="str">
            <v>DA+0</v>
          </cell>
          <cell r="E435" t="str">
            <v>WET</v>
          </cell>
          <cell r="F435" t="str">
            <v>Rajiv Kumar</v>
          </cell>
          <cell r="G435">
            <v>43449</v>
          </cell>
          <cell r="H435">
            <v>43477</v>
          </cell>
          <cell r="I435" t="str">
            <v>21/02</v>
          </cell>
          <cell r="J435" t="str">
            <v>YES</v>
          </cell>
          <cell r="K435" t="str">
            <v>YES</v>
          </cell>
          <cell r="L435">
            <v>2</v>
          </cell>
          <cell r="M435">
            <v>43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 t="e">
            <v>#NAME?</v>
          </cell>
          <cell r="S435" t="e">
            <v>#NAME?</v>
          </cell>
          <cell r="T435">
            <v>0</v>
          </cell>
          <cell r="U435">
            <v>0</v>
          </cell>
          <cell r="V435" t="e">
            <v>#NAME?</v>
          </cell>
          <cell r="W435" t="e">
            <v>#NAME?</v>
          </cell>
          <cell r="X435" t="e">
            <v>#NAME?</v>
          </cell>
          <cell r="Y435" t="e">
            <v>#NAME?</v>
          </cell>
          <cell r="Z435" t="e">
            <v>#NAME?</v>
          </cell>
          <cell r="AA435" t="e">
            <v>#NAME?</v>
          </cell>
          <cell r="AB435" t="e">
            <v>#NAME?</v>
          </cell>
          <cell r="AC435" t="e">
            <v>#NAME?</v>
          </cell>
          <cell r="AD435" t="e">
            <v>#NAME?</v>
          </cell>
          <cell r="AE435" t="e">
            <v>#NAME?</v>
          </cell>
          <cell r="AF435">
            <v>171.56</v>
          </cell>
          <cell r="AG435">
            <v>36.64</v>
          </cell>
          <cell r="AH435">
            <v>7.56</v>
          </cell>
          <cell r="AI435">
            <v>215.76</v>
          </cell>
          <cell r="AJ435" t="e">
            <v>#NAME?</v>
          </cell>
          <cell r="AK435" t="e">
            <v>#NAME?</v>
          </cell>
          <cell r="AL435" t="e">
            <v>#NAME?</v>
          </cell>
          <cell r="AM435" t="e">
            <v>#NAME?</v>
          </cell>
          <cell r="AN435" t="e">
            <v>#NAME?</v>
          </cell>
          <cell r="AO435" t="e">
            <v>#NAME?</v>
          </cell>
          <cell r="AP435" t="e">
            <v>#NAME?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</row>
        <row r="436">
          <cell r="A436" t="str">
            <v>132KV DC Gaya-Jehanabad TL Line</v>
          </cell>
          <cell r="B436">
            <v>44</v>
          </cell>
          <cell r="C436" t="str">
            <v>18/9</v>
          </cell>
          <cell r="D436" t="str">
            <v>DA+3</v>
          </cell>
          <cell r="E436" t="str">
            <v>WET</v>
          </cell>
          <cell r="F436" t="str">
            <v>Sumaiyya Enterprizes</v>
          </cell>
          <cell r="G436">
            <v>43449</v>
          </cell>
          <cell r="H436">
            <v>43477</v>
          </cell>
          <cell r="I436" t="str">
            <v>YES</v>
          </cell>
          <cell r="J436" t="str">
            <v>YES</v>
          </cell>
          <cell r="K436" t="str">
            <v>YES</v>
          </cell>
          <cell r="L436">
            <v>1</v>
          </cell>
          <cell r="M436">
            <v>44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 t="e">
            <v>#NAME?</v>
          </cell>
          <cell r="S436" t="e">
            <v>#NAME?</v>
          </cell>
          <cell r="T436">
            <v>0</v>
          </cell>
          <cell r="U436">
            <v>0</v>
          </cell>
          <cell r="V436" t="e">
            <v>#NAME?</v>
          </cell>
          <cell r="W436" t="e">
            <v>#NAME?</v>
          </cell>
          <cell r="X436" t="e">
            <v>#NAME?</v>
          </cell>
          <cell r="Y436" t="e">
            <v>#NAME?</v>
          </cell>
          <cell r="Z436" t="e">
            <v>#NAME?</v>
          </cell>
          <cell r="AA436" t="e">
            <v>#NAME?</v>
          </cell>
          <cell r="AB436" t="e">
            <v>#NAME?</v>
          </cell>
          <cell r="AC436" t="e">
            <v>#NAME?</v>
          </cell>
          <cell r="AD436" t="e">
            <v>#NAME?</v>
          </cell>
          <cell r="AE436" t="e">
            <v>#NAME?</v>
          </cell>
          <cell r="AF436">
            <v>171.56</v>
          </cell>
          <cell r="AG436">
            <v>36.64</v>
          </cell>
          <cell r="AH436">
            <v>7.56</v>
          </cell>
          <cell r="AI436">
            <v>215.76</v>
          </cell>
          <cell r="AJ436" t="e">
            <v>#NAME?</v>
          </cell>
          <cell r="AK436" t="e">
            <v>#NAME?</v>
          </cell>
          <cell r="AL436" t="e">
            <v>#NAME?</v>
          </cell>
          <cell r="AM436" t="e">
            <v>#NAME?</v>
          </cell>
          <cell r="AN436" t="e">
            <v>#NAME?</v>
          </cell>
          <cell r="AO436" t="e">
            <v>#NAME?</v>
          </cell>
          <cell r="AP436" t="e">
            <v>#NAME?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</row>
        <row r="437">
          <cell r="A437" t="str">
            <v>132KV DC Dumraon-Buxar TL Line</v>
          </cell>
          <cell r="B437">
            <v>28</v>
          </cell>
          <cell r="C437" t="str">
            <v>11/15</v>
          </cell>
          <cell r="D437" t="str">
            <v>DQ+0</v>
          </cell>
          <cell r="E437" t="str">
            <v>WET</v>
          </cell>
          <cell r="F437" t="str">
            <v>Meera Engineering</v>
          </cell>
          <cell r="G437">
            <v>43453</v>
          </cell>
          <cell r="H437">
            <v>43481</v>
          </cell>
          <cell r="I437" t="str">
            <v>yes</v>
          </cell>
          <cell r="J437" t="str">
            <v>YES</v>
          </cell>
          <cell r="K437" t="str">
            <v>YES</v>
          </cell>
          <cell r="L437">
            <v>5</v>
          </cell>
          <cell r="M437">
            <v>28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 t="e">
            <v>#NAME?</v>
          </cell>
          <cell r="S437" t="e">
            <v>#NAME?</v>
          </cell>
          <cell r="T437">
            <v>0</v>
          </cell>
          <cell r="U437">
            <v>0</v>
          </cell>
          <cell r="V437" t="e">
            <v>#NAME?</v>
          </cell>
          <cell r="W437" t="e">
            <v>#NAME?</v>
          </cell>
          <cell r="X437" t="e">
            <v>#NAME?</v>
          </cell>
          <cell r="Y437" t="e">
            <v>#NAME?</v>
          </cell>
          <cell r="Z437" t="e">
            <v>#NAME?</v>
          </cell>
          <cell r="AA437" t="e">
            <v>#NAME?</v>
          </cell>
          <cell r="AB437" t="e">
            <v>#NAME?</v>
          </cell>
          <cell r="AC437" t="e">
            <v>#NAME?</v>
          </cell>
          <cell r="AD437" t="e">
            <v>#NAME?</v>
          </cell>
          <cell r="AE437" t="e">
            <v>#NAME?</v>
          </cell>
          <cell r="AF437">
            <v>221.28</v>
          </cell>
          <cell r="AG437">
            <v>29.52</v>
          </cell>
          <cell r="AH437">
            <v>8</v>
          </cell>
          <cell r="AI437">
            <v>258.8</v>
          </cell>
          <cell r="AJ437" t="e">
            <v>#NAME?</v>
          </cell>
          <cell r="AK437" t="e">
            <v>#NAME?</v>
          </cell>
          <cell r="AL437" t="e">
            <v>#NAME?</v>
          </cell>
          <cell r="AM437" t="e">
            <v>#NAME?</v>
          </cell>
          <cell r="AN437" t="e">
            <v>#NAME?</v>
          </cell>
          <cell r="AO437" t="e">
            <v>#NAME?</v>
          </cell>
          <cell r="AP437" t="e">
            <v>#NAME?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</row>
        <row r="438">
          <cell r="A438" t="str">
            <v>132KV DC Gaya-Jehanabad TL Line</v>
          </cell>
          <cell r="B438">
            <v>42</v>
          </cell>
          <cell r="C438" t="str">
            <v>6/0</v>
          </cell>
          <cell r="D438" t="str">
            <v>DC+0</v>
          </cell>
          <cell r="E438" t="str">
            <v>WET</v>
          </cell>
          <cell r="F438" t="str">
            <v>Sunil Kumar</v>
          </cell>
          <cell r="G438">
            <v>43448</v>
          </cell>
          <cell r="H438">
            <v>43476</v>
          </cell>
          <cell r="I438">
            <v>43540</v>
          </cell>
          <cell r="J438" t="str">
            <v>YES</v>
          </cell>
          <cell r="K438" t="str">
            <v>YES</v>
          </cell>
          <cell r="L438">
            <v>2</v>
          </cell>
          <cell r="M438">
            <v>42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 t="e">
            <v>#NAME?</v>
          </cell>
          <cell r="S438" t="e">
            <v>#NAME?</v>
          </cell>
          <cell r="T438">
            <v>0</v>
          </cell>
          <cell r="U438">
            <v>0</v>
          </cell>
          <cell r="V438" t="e">
            <v>#NAME?</v>
          </cell>
          <cell r="W438" t="e">
            <v>#NAME?</v>
          </cell>
          <cell r="X438" t="e">
            <v>#NAME?</v>
          </cell>
          <cell r="Y438" t="e">
            <v>#NAME?</v>
          </cell>
          <cell r="Z438" t="e">
            <v>#NAME?</v>
          </cell>
          <cell r="AA438" t="e">
            <v>#NAME?</v>
          </cell>
          <cell r="AB438" t="e">
            <v>#NAME?</v>
          </cell>
          <cell r="AC438" t="e">
            <v>#NAME?</v>
          </cell>
          <cell r="AD438" t="e">
            <v>#NAME?</v>
          </cell>
          <cell r="AE438" t="e">
            <v>#NAME?</v>
          </cell>
          <cell r="AF438">
            <v>259.52</v>
          </cell>
          <cell r="AG438">
            <v>54.08</v>
          </cell>
          <cell r="AH438">
            <v>8.26</v>
          </cell>
          <cell r="AI438">
            <v>321.85999999999996</v>
          </cell>
          <cell r="AJ438" t="e">
            <v>#NAME?</v>
          </cell>
          <cell r="AK438" t="e">
            <v>#NAME?</v>
          </cell>
          <cell r="AL438" t="e">
            <v>#NAME?</v>
          </cell>
          <cell r="AM438" t="e">
            <v>#NAME?</v>
          </cell>
          <cell r="AN438" t="e">
            <v>#NAME?</v>
          </cell>
          <cell r="AO438" t="e">
            <v>#NAME?</v>
          </cell>
          <cell r="AP438" t="e">
            <v>#NAME?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</row>
        <row r="439">
          <cell r="A439" t="str">
            <v>132KV DC Dumraon-Buxar TL Line</v>
          </cell>
          <cell r="B439">
            <v>27</v>
          </cell>
          <cell r="C439" t="str">
            <v>11/11</v>
          </cell>
          <cell r="D439" t="str">
            <v>DP+0</v>
          </cell>
          <cell r="E439" t="str">
            <v>WET</v>
          </cell>
          <cell r="F439" t="str">
            <v>Meera Engineering</v>
          </cell>
          <cell r="G439">
            <v>43449</v>
          </cell>
          <cell r="H439">
            <v>43477</v>
          </cell>
          <cell r="I439" t="str">
            <v>yes</v>
          </cell>
          <cell r="J439" t="str">
            <v>YES</v>
          </cell>
          <cell r="K439" t="str">
            <v>YES</v>
          </cell>
          <cell r="L439">
            <v>5</v>
          </cell>
          <cell r="M439">
            <v>27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 t="e">
            <v>#NAME?</v>
          </cell>
          <cell r="S439" t="e">
            <v>#NAME?</v>
          </cell>
          <cell r="T439">
            <v>0</v>
          </cell>
          <cell r="U439">
            <v>0</v>
          </cell>
          <cell r="V439" t="e">
            <v>#NAME?</v>
          </cell>
          <cell r="W439" t="e">
            <v>#NAME?</v>
          </cell>
          <cell r="X439" t="e">
            <v>#NAME?</v>
          </cell>
          <cell r="Y439" t="e">
            <v>#NAME?</v>
          </cell>
          <cell r="Z439" t="e">
            <v>#NAME?</v>
          </cell>
          <cell r="AA439" t="e">
            <v>#NAME?</v>
          </cell>
          <cell r="AB439" t="e">
            <v>#NAME?</v>
          </cell>
          <cell r="AC439" t="e">
            <v>#NAME?</v>
          </cell>
          <cell r="AD439" t="e">
            <v>#NAME?</v>
          </cell>
          <cell r="AE439" t="e">
            <v>#NAME?</v>
          </cell>
          <cell r="AF439">
            <v>122.56</v>
          </cell>
          <cell r="AG439">
            <v>17.68</v>
          </cell>
          <cell r="AH439">
            <v>6.51</v>
          </cell>
          <cell r="AI439">
            <v>146.75</v>
          </cell>
          <cell r="AJ439" t="e">
            <v>#NAME?</v>
          </cell>
          <cell r="AK439" t="e">
            <v>#NAME?</v>
          </cell>
          <cell r="AL439" t="e">
            <v>#NAME?</v>
          </cell>
          <cell r="AM439" t="e">
            <v>#NAME?</v>
          </cell>
          <cell r="AN439" t="e">
            <v>#NAME?</v>
          </cell>
          <cell r="AO439" t="e">
            <v>#NAME?</v>
          </cell>
          <cell r="AP439" t="e">
            <v>#NAME?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>
            <v>0</v>
          </cell>
          <cell r="G440">
            <v>0</v>
          </cell>
          <cell r="H440">
            <v>28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 t="e">
            <v>#NAME?</v>
          </cell>
          <cell r="S440" t="e">
            <v>#NAME?</v>
          </cell>
          <cell r="T440">
            <v>0</v>
          </cell>
          <cell r="U440">
            <v>0</v>
          </cell>
          <cell r="V440" t="e">
            <v>#NAME?</v>
          </cell>
          <cell r="W440" t="e">
            <v>#NAME?</v>
          </cell>
          <cell r="X440" t="e">
            <v>#NAME?</v>
          </cell>
          <cell r="Y440" t="e">
            <v>#NAME?</v>
          </cell>
          <cell r="Z440" t="e">
            <v>#NAME?</v>
          </cell>
          <cell r="AA440" t="e">
            <v>#NAME?</v>
          </cell>
          <cell r="AB440" t="e">
            <v>#NAME?</v>
          </cell>
          <cell r="AC440" t="e">
            <v>#NAME?</v>
          </cell>
          <cell r="AD440" t="e">
            <v>#NAME?</v>
          </cell>
          <cell r="AE440" t="e">
            <v>#NAME?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 t="e">
            <v>#NAME?</v>
          </cell>
          <cell r="AK440" t="e">
            <v>#NAME?</v>
          </cell>
          <cell r="AL440" t="e">
            <v>#NAME?</v>
          </cell>
          <cell r="AM440" t="e">
            <v>#NAME?</v>
          </cell>
          <cell r="AN440" t="e">
            <v>#NAME?</v>
          </cell>
          <cell r="AO440" t="e">
            <v>#NAME?</v>
          </cell>
          <cell r="AP440" t="e">
            <v>#NAME?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>
            <v>0</v>
          </cell>
          <cell r="G441">
            <v>0</v>
          </cell>
          <cell r="H441">
            <v>28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 t="e">
            <v>#NAME?</v>
          </cell>
          <cell r="S441" t="e">
            <v>#NAME?</v>
          </cell>
          <cell r="T441">
            <v>0</v>
          </cell>
          <cell r="U441">
            <v>0</v>
          </cell>
          <cell r="V441" t="e">
            <v>#NAME?</v>
          </cell>
          <cell r="W441" t="e">
            <v>#NAME?</v>
          </cell>
          <cell r="X441" t="e">
            <v>#NAME?</v>
          </cell>
          <cell r="Y441" t="e">
            <v>#NAME?</v>
          </cell>
          <cell r="Z441" t="e">
            <v>#NAME?</v>
          </cell>
          <cell r="AA441" t="e">
            <v>#NAME?</v>
          </cell>
          <cell r="AB441" t="e">
            <v>#NAME?</v>
          </cell>
          <cell r="AC441" t="e">
            <v>#NAME?</v>
          </cell>
          <cell r="AD441" t="e">
            <v>#NAME?</v>
          </cell>
          <cell r="AE441" t="e">
            <v>#NAME?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 t="e">
            <v>#NAME?</v>
          </cell>
          <cell r="AK441" t="e">
            <v>#NAME?</v>
          </cell>
          <cell r="AL441" t="e">
            <v>#NAME?</v>
          </cell>
          <cell r="AM441" t="e">
            <v>#NAME?</v>
          </cell>
          <cell r="AN441" t="e">
            <v>#NAME?</v>
          </cell>
          <cell r="AO441" t="e">
            <v>#NAME?</v>
          </cell>
          <cell r="AP441" t="e">
            <v>#NAME?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 t="str">
            <v>WET</v>
          </cell>
          <cell r="F442" t="str">
            <v>Lalan Mehta</v>
          </cell>
          <cell r="G442">
            <v>43447</v>
          </cell>
          <cell r="H442">
            <v>43475</v>
          </cell>
          <cell r="I442">
            <v>43517</v>
          </cell>
          <cell r="J442" t="str">
            <v>YES</v>
          </cell>
          <cell r="K442" t="str">
            <v>YES</v>
          </cell>
          <cell r="L442">
            <v>5</v>
          </cell>
          <cell r="M442">
            <v>1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 t="e">
            <v>#NAME?</v>
          </cell>
          <cell r="S442" t="e">
            <v>#NAME?</v>
          </cell>
          <cell r="T442">
            <v>0</v>
          </cell>
          <cell r="U442">
            <v>0</v>
          </cell>
          <cell r="V442" t="e">
            <v>#NAME?</v>
          </cell>
          <cell r="W442" t="e">
            <v>#NAME?</v>
          </cell>
          <cell r="X442" t="e">
            <v>#NAME?</v>
          </cell>
          <cell r="Y442" t="e">
            <v>#NAME?</v>
          </cell>
          <cell r="Z442" t="e">
            <v>#NAME?</v>
          </cell>
          <cell r="AA442" t="e">
            <v>#NAME?</v>
          </cell>
          <cell r="AB442" t="e">
            <v>#NAME?</v>
          </cell>
          <cell r="AC442" t="e">
            <v>#NAME?</v>
          </cell>
          <cell r="AD442" t="e">
            <v>#NAME?</v>
          </cell>
          <cell r="AE442" t="e">
            <v>#NAME?</v>
          </cell>
          <cell r="AF442">
            <v>171.56</v>
          </cell>
          <cell r="AG442">
            <v>36.64</v>
          </cell>
          <cell r="AH442">
            <v>7.56</v>
          </cell>
          <cell r="AI442">
            <v>215.76</v>
          </cell>
          <cell r="AJ442" t="e">
            <v>#NAME?</v>
          </cell>
          <cell r="AK442" t="e">
            <v>#NAME?</v>
          </cell>
          <cell r="AL442" t="e">
            <v>#NAME?</v>
          </cell>
          <cell r="AM442" t="e">
            <v>#NAME?</v>
          </cell>
          <cell r="AN442" t="e">
            <v>#NAME?</v>
          </cell>
          <cell r="AO442" t="e">
            <v>#NAME?</v>
          </cell>
          <cell r="AP442" t="e">
            <v>#NAME?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 t="str">
            <v>WET</v>
          </cell>
          <cell r="F443" t="str">
            <v>Lalan Mehta</v>
          </cell>
          <cell r="G443">
            <v>43446</v>
          </cell>
          <cell r="H443">
            <v>43474</v>
          </cell>
          <cell r="I443">
            <v>43517</v>
          </cell>
          <cell r="J443" t="str">
            <v>YES</v>
          </cell>
          <cell r="K443" t="str">
            <v>YES</v>
          </cell>
          <cell r="L443">
            <v>5</v>
          </cell>
          <cell r="M443">
            <v>2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 t="e">
            <v>#NAME?</v>
          </cell>
          <cell r="S443" t="e">
            <v>#NAME?</v>
          </cell>
          <cell r="T443">
            <v>0</v>
          </cell>
          <cell r="U443">
            <v>0</v>
          </cell>
          <cell r="V443" t="e">
            <v>#NAME?</v>
          </cell>
          <cell r="W443" t="e">
            <v>#NAME?</v>
          </cell>
          <cell r="X443" t="e">
            <v>#NAME?</v>
          </cell>
          <cell r="Y443" t="e">
            <v>#NAME?</v>
          </cell>
          <cell r="Z443" t="e">
            <v>#NAME?</v>
          </cell>
          <cell r="AA443" t="e">
            <v>#NAME?</v>
          </cell>
          <cell r="AB443" t="e">
            <v>#NAME?</v>
          </cell>
          <cell r="AC443" t="e">
            <v>#NAME?</v>
          </cell>
          <cell r="AD443" t="e">
            <v>#NAME?</v>
          </cell>
          <cell r="AE443" t="e">
            <v>#NAME?</v>
          </cell>
          <cell r="AF443">
            <v>171.56</v>
          </cell>
          <cell r="AG443">
            <v>36.64</v>
          </cell>
          <cell r="AH443">
            <v>7.56</v>
          </cell>
          <cell r="AI443">
            <v>215.76</v>
          </cell>
          <cell r="AJ443" t="e">
            <v>#NAME?</v>
          </cell>
          <cell r="AK443" t="e">
            <v>#NAME?</v>
          </cell>
          <cell r="AL443" t="e">
            <v>#NAME?</v>
          </cell>
          <cell r="AM443" t="e">
            <v>#NAME?</v>
          </cell>
          <cell r="AN443" t="e">
            <v>#NAME?</v>
          </cell>
          <cell r="AO443" t="e">
            <v>#NAME?</v>
          </cell>
          <cell r="AP443" t="e">
            <v>#NAME?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 t="str">
            <v>WET</v>
          </cell>
          <cell r="F444" t="str">
            <v>Rajiv Kumar</v>
          </cell>
          <cell r="G444">
            <v>43446</v>
          </cell>
          <cell r="H444">
            <v>43474</v>
          </cell>
          <cell r="I444" t="str">
            <v>21/02</v>
          </cell>
          <cell r="J444" t="str">
            <v>YES</v>
          </cell>
          <cell r="K444" t="str">
            <v>YES</v>
          </cell>
          <cell r="L444">
            <v>2</v>
          </cell>
          <cell r="M444">
            <v>41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 t="e">
            <v>#NAME?</v>
          </cell>
          <cell r="S444" t="e">
            <v>#NAME?</v>
          </cell>
          <cell r="T444">
            <v>0</v>
          </cell>
          <cell r="U444">
            <v>0</v>
          </cell>
          <cell r="V444" t="e">
            <v>#NAME?</v>
          </cell>
          <cell r="W444" t="e">
            <v>#NAME?</v>
          </cell>
          <cell r="X444" t="e">
            <v>#NAME?</v>
          </cell>
          <cell r="Y444" t="e">
            <v>#NAME?</v>
          </cell>
          <cell r="Z444" t="e">
            <v>#NAME?</v>
          </cell>
          <cell r="AA444" t="e">
            <v>#NAME?</v>
          </cell>
          <cell r="AB444" t="e">
            <v>#NAME?</v>
          </cell>
          <cell r="AC444" t="e">
            <v>#NAME?</v>
          </cell>
          <cell r="AD444" t="e">
            <v>#NAME?</v>
          </cell>
          <cell r="AE444" t="e">
            <v>#NAME?</v>
          </cell>
          <cell r="AF444">
            <v>171.56</v>
          </cell>
          <cell r="AG444">
            <v>36.64</v>
          </cell>
          <cell r="AH444">
            <v>7.56</v>
          </cell>
          <cell r="AI444">
            <v>215.76</v>
          </cell>
          <cell r="AJ444" t="e">
            <v>#NAME?</v>
          </cell>
          <cell r="AK444" t="e">
            <v>#NAME?</v>
          </cell>
          <cell r="AL444" t="e">
            <v>#NAME?</v>
          </cell>
          <cell r="AM444" t="e">
            <v>#NAME?</v>
          </cell>
          <cell r="AN444" t="e">
            <v>#NAME?</v>
          </cell>
          <cell r="AO444" t="e">
            <v>#NAME?</v>
          </cell>
          <cell r="AP444" t="e">
            <v>#NAME?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</row>
        <row r="445">
          <cell r="A445" t="str">
            <v>132KV DC Gaya-Jehanabad TL Line</v>
          </cell>
          <cell r="B445">
            <v>39</v>
          </cell>
          <cell r="C445" t="str">
            <v>5/0</v>
          </cell>
          <cell r="D445" t="str">
            <v>DC+0</v>
          </cell>
          <cell r="E445" t="str">
            <v>WET</v>
          </cell>
          <cell r="F445" t="str">
            <v>Sunil Kumar</v>
          </cell>
          <cell r="G445">
            <v>43445</v>
          </cell>
          <cell r="H445">
            <v>43473</v>
          </cell>
          <cell r="I445">
            <v>43540</v>
          </cell>
          <cell r="J445" t="str">
            <v>YES</v>
          </cell>
          <cell r="K445" t="str">
            <v>YES</v>
          </cell>
          <cell r="L445">
            <v>2</v>
          </cell>
          <cell r="M445">
            <v>40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 t="e">
            <v>#NAME?</v>
          </cell>
          <cell r="S445" t="e">
            <v>#NAME?</v>
          </cell>
          <cell r="T445">
            <v>0</v>
          </cell>
          <cell r="U445">
            <v>0</v>
          </cell>
          <cell r="V445" t="e">
            <v>#NAME?</v>
          </cell>
          <cell r="W445" t="e">
            <v>#NAME?</v>
          </cell>
          <cell r="X445" t="e">
            <v>#NAME?</v>
          </cell>
          <cell r="Y445" t="e">
            <v>#NAME?</v>
          </cell>
          <cell r="Z445" t="e">
            <v>#NAME?</v>
          </cell>
          <cell r="AA445" t="e">
            <v>#NAME?</v>
          </cell>
          <cell r="AB445" t="e">
            <v>#NAME?</v>
          </cell>
          <cell r="AC445" t="e">
            <v>#NAME?</v>
          </cell>
          <cell r="AD445" t="e">
            <v>#NAME?</v>
          </cell>
          <cell r="AE445" t="e">
            <v>#NAME?</v>
          </cell>
          <cell r="AF445">
            <v>259.52</v>
          </cell>
          <cell r="AG445">
            <v>54.08</v>
          </cell>
          <cell r="AH445">
            <v>8.26</v>
          </cell>
          <cell r="AI445">
            <v>321.85999999999996</v>
          </cell>
          <cell r="AJ445" t="e">
            <v>#NAME?</v>
          </cell>
          <cell r="AK445" t="e">
            <v>#NAME?</v>
          </cell>
          <cell r="AL445" t="e">
            <v>#NAME?</v>
          </cell>
          <cell r="AM445" t="e">
            <v>#NAME?</v>
          </cell>
          <cell r="AN445" t="e">
            <v>#NAME?</v>
          </cell>
          <cell r="AO445" t="e">
            <v>#NAME?</v>
          </cell>
          <cell r="AP445" t="e">
            <v>#NAME?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</row>
        <row r="446">
          <cell r="A446" t="str">
            <v>132KV DC Gaya-Jehanabad TL Line</v>
          </cell>
          <cell r="B446">
            <v>40</v>
          </cell>
          <cell r="C446" t="str">
            <v>18/7</v>
          </cell>
          <cell r="D446" t="str">
            <v>DA+3</v>
          </cell>
          <cell r="E446" t="str">
            <v>WET</v>
          </cell>
          <cell r="F446" t="str">
            <v>Sumaiyya Enterprizes</v>
          </cell>
          <cell r="G446">
            <v>43445</v>
          </cell>
          <cell r="H446">
            <v>43473</v>
          </cell>
          <cell r="I446" t="str">
            <v>YES</v>
          </cell>
          <cell r="J446" t="str">
            <v>YES</v>
          </cell>
          <cell r="K446" t="str">
            <v>YES</v>
          </cell>
          <cell r="L446">
            <v>1</v>
          </cell>
          <cell r="M446">
            <v>39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 t="e">
            <v>#NAME?</v>
          </cell>
          <cell r="S446" t="e">
            <v>#NAME?</v>
          </cell>
          <cell r="T446">
            <v>0</v>
          </cell>
          <cell r="U446">
            <v>0</v>
          </cell>
          <cell r="V446" t="e">
            <v>#NAME?</v>
          </cell>
          <cell r="W446" t="e">
            <v>#NAME?</v>
          </cell>
          <cell r="X446" t="e">
            <v>#NAME?</v>
          </cell>
          <cell r="Y446" t="e">
            <v>#NAME?</v>
          </cell>
          <cell r="Z446" t="e">
            <v>#NAME?</v>
          </cell>
          <cell r="AA446" t="e">
            <v>#NAME?</v>
          </cell>
          <cell r="AB446" t="e">
            <v>#NAME?</v>
          </cell>
          <cell r="AC446" t="e">
            <v>#NAME?</v>
          </cell>
          <cell r="AD446" t="e">
            <v>#NAME?</v>
          </cell>
          <cell r="AE446" t="e">
            <v>#NAME?</v>
          </cell>
          <cell r="AF446">
            <v>171.56</v>
          </cell>
          <cell r="AG446">
            <v>36.64</v>
          </cell>
          <cell r="AH446">
            <v>7.56</v>
          </cell>
          <cell r="AI446">
            <v>215.76</v>
          </cell>
          <cell r="AJ446" t="e">
            <v>#NAME?</v>
          </cell>
          <cell r="AK446" t="e">
            <v>#NAME?</v>
          </cell>
          <cell r="AL446" t="e">
            <v>#NAME?</v>
          </cell>
          <cell r="AM446" t="e">
            <v>#NAME?</v>
          </cell>
          <cell r="AN446" t="e">
            <v>#NAME?</v>
          </cell>
          <cell r="AO446" t="e">
            <v>#NAME?</v>
          </cell>
          <cell r="AP446" t="e">
            <v>#NAME?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 t="str">
            <v>WET</v>
          </cell>
          <cell r="F447" t="str">
            <v>Rajesh Electric Works</v>
          </cell>
          <cell r="G447">
            <v>43448</v>
          </cell>
          <cell r="H447">
            <v>43476</v>
          </cell>
          <cell r="I447" t="str">
            <v>yes</v>
          </cell>
          <cell r="J447" t="str">
            <v>YES</v>
          </cell>
          <cell r="K447" t="str">
            <v>YES</v>
          </cell>
          <cell r="L447">
            <v>3</v>
          </cell>
          <cell r="M447">
            <v>26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 t="e">
            <v>#NAME?</v>
          </cell>
          <cell r="S447" t="e">
            <v>#NAME?</v>
          </cell>
          <cell r="T447">
            <v>0</v>
          </cell>
          <cell r="U447">
            <v>0</v>
          </cell>
          <cell r="V447" t="e">
            <v>#NAME?</v>
          </cell>
          <cell r="W447" t="e">
            <v>#NAME?</v>
          </cell>
          <cell r="X447" t="e">
            <v>#NAME?</v>
          </cell>
          <cell r="Y447" t="e">
            <v>#NAME?</v>
          </cell>
          <cell r="Z447" t="e">
            <v>#NAME?</v>
          </cell>
          <cell r="AA447" t="e">
            <v>#NAME?</v>
          </cell>
          <cell r="AB447" t="e">
            <v>#NAME?</v>
          </cell>
          <cell r="AC447" t="e">
            <v>#NAME?</v>
          </cell>
          <cell r="AD447" t="e">
            <v>#NAME?</v>
          </cell>
          <cell r="AE447" t="e">
            <v>#NAME?</v>
          </cell>
          <cell r="AF447">
            <v>122.56</v>
          </cell>
          <cell r="AG447">
            <v>17.68</v>
          </cell>
          <cell r="AH447">
            <v>6.51</v>
          </cell>
          <cell r="AI447">
            <v>146.75</v>
          </cell>
          <cell r="AJ447" t="e">
            <v>#NAME?</v>
          </cell>
          <cell r="AK447" t="e">
            <v>#NAME?</v>
          </cell>
          <cell r="AL447" t="e">
            <v>#NAME?</v>
          </cell>
          <cell r="AM447" t="e">
            <v>#NAME?</v>
          </cell>
          <cell r="AN447" t="e">
            <v>#NAME?</v>
          </cell>
          <cell r="AO447" t="e">
            <v>#NAME?</v>
          </cell>
          <cell r="AP447" t="e">
            <v>#NAME?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 t="str">
            <v>WET</v>
          </cell>
          <cell r="F448" t="str">
            <v>Lalan Mehta</v>
          </cell>
          <cell r="G448">
            <v>43444</v>
          </cell>
          <cell r="H448">
            <v>43472</v>
          </cell>
          <cell r="I448">
            <v>43517</v>
          </cell>
          <cell r="J448" t="str">
            <v>YES</v>
          </cell>
          <cell r="K448" t="str">
            <v>YES</v>
          </cell>
          <cell r="L448">
            <v>5</v>
          </cell>
          <cell r="M448">
            <v>27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 t="e">
            <v>#NAME?</v>
          </cell>
          <cell r="S448" t="e">
            <v>#NAME?</v>
          </cell>
          <cell r="T448">
            <v>0</v>
          </cell>
          <cell r="U448">
            <v>0</v>
          </cell>
          <cell r="V448" t="e">
            <v>#NAME?</v>
          </cell>
          <cell r="W448" t="e">
            <v>#NAME?</v>
          </cell>
          <cell r="X448" t="e">
            <v>#NAME?</v>
          </cell>
          <cell r="Y448" t="e">
            <v>#NAME?</v>
          </cell>
          <cell r="Z448" t="e">
            <v>#NAME?</v>
          </cell>
          <cell r="AA448" t="e">
            <v>#NAME?</v>
          </cell>
          <cell r="AB448" t="e">
            <v>#NAME?</v>
          </cell>
          <cell r="AC448" t="e">
            <v>#NAME?</v>
          </cell>
          <cell r="AD448" t="e">
            <v>#NAME?</v>
          </cell>
          <cell r="AE448" t="e">
            <v>#NAME?</v>
          </cell>
          <cell r="AF448">
            <v>171.56</v>
          </cell>
          <cell r="AG448">
            <v>36.64</v>
          </cell>
          <cell r="AH448">
            <v>7.56</v>
          </cell>
          <cell r="AI448">
            <v>215.76</v>
          </cell>
          <cell r="AJ448" t="e">
            <v>#NAME?</v>
          </cell>
          <cell r="AK448" t="e">
            <v>#NAME?</v>
          </cell>
          <cell r="AL448" t="e">
            <v>#NAME?</v>
          </cell>
          <cell r="AM448" t="e">
            <v>#NAME?</v>
          </cell>
          <cell r="AN448" t="e">
            <v>#NAME?</v>
          </cell>
          <cell r="AO448" t="e">
            <v>#NAME?</v>
          </cell>
          <cell r="AP448" t="e">
            <v>#NAME?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 t="str">
            <v>WET</v>
          </cell>
          <cell r="F449" t="str">
            <v>Mahesh Prasad Singh</v>
          </cell>
          <cell r="G449">
            <v>43444</v>
          </cell>
          <cell r="H449">
            <v>43472</v>
          </cell>
          <cell r="I449">
            <v>43517</v>
          </cell>
          <cell r="J449" t="str">
            <v>YES</v>
          </cell>
          <cell r="K449" t="str">
            <v>YES</v>
          </cell>
          <cell r="L449">
            <v>1</v>
          </cell>
          <cell r="M449">
            <v>13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 t="e">
            <v>#NAME?</v>
          </cell>
          <cell r="S449" t="e">
            <v>#NAME?</v>
          </cell>
          <cell r="T449">
            <v>0</v>
          </cell>
          <cell r="U449">
            <v>0</v>
          </cell>
          <cell r="V449" t="e">
            <v>#NAME?</v>
          </cell>
          <cell r="W449" t="e">
            <v>#NAME?</v>
          </cell>
          <cell r="X449" t="e">
            <v>#NAME?</v>
          </cell>
          <cell r="Y449" t="e">
            <v>#NAME?</v>
          </cell>
          <cell r="Z449" t="e">
            <v>#NAME?</v>
          </cell>
          <cell r="AA449" t="e">
            <v>#NAME?</v>
          </cell>
          <cell r="AB449" t="e">
            <v>#NAME?</v>
          </cell>
          <cell r="AC449" t="e">
            <v>#NAME?</v>
          </cell>
          <cell r="AD449" t="e">
            <v>#NAME?</v>
          </cell>
          <cell r="AE449" t="e">
            <v>#NAME?</v>
          </cell>
          <cell r="AF449">
            <v>171.56</v>
          </cell>
          <cell r="AG449">
            <v>36.64</v>
          </cell>
          <cell r="AH449">
            <v>7.56</v>
          </cell>
          <cell r="AI449">
            <v>215.76</v>
          </cell>
          <cell r="AJ449" t="e">
            <v>#NAME?</v>
          </cell>
          <cell r="AK449" t="e">
            <v>#NAME?</v>
          </cell>
          <cell r="AL449" t="e">
            <v>#NAME?</v>
          </cell>
          <cell r="AM449" t="e">
            <v>#NAME?</v>
          </cell>
          <cell r="AN449" t="e">
            <v>#NAME?</v>
          </cell>
          <cell r="AO449" t="e">
            <v>#NAME?</v>
          </cell>
          <cell r="AP449" t="e">
            <v>#NAME?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</row>
        <row r="450">
          <cell r="A450" t="str">
            <v>132KV DC Gaya-Jehanabad TL Line</v>
          </cell>
          <cell r="B450">
            <v>38</v>
          </cell>
          <cell r="C450" t="str">
            <v>19/7</v>
          </cell>
          <cell r="D450" t="str">
            <v>DA+6</v>
          </cell>
          <cell r="E450" t="str">
            <v>WET</v>
          </cell>
          <cell r="F450" t="str">
            <v>M S Builder</v>
          </cell>
          <cell r="G450">
            <v>43444</v>
          </cell>
          <cell r="H450">
            <v>43472</v>
          </cell>
          <cell r="I450" t="str">
            <v>yes</v>
          </cell>
          <cell r="J450" t="str">
            <v>YES</v>
          </cell>
          <cell r="K450" t="str">
            <v>YES</v>
          </cell>
          <cell r="L450">
            <v>3</v>
          </cell>
          <cell r="M450">
            <v>38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 t="e">
            <v>#NAME?</v>
          </cell>
          <cell r="S450" t="e">
            <v>#NAME?</v>
          </cell>
          <cell r="T450">
            <v>0</v>
          </cell>
          <cell r="U450">
            <v>0</v>
          </cell>
          <cell r="V450" t="e">
            <v>#NAME?</v>
          </cell>
          <cell r="W450" t="e">
            <v>#NAME?</v>
          </cell>
          <cell r="X450" t="e">
            <v>#NAME?</v>
          </cell>
          <cell r="Y450" t="e">
            <v>#NAME?</v>
          </cell>
          <cell r="Z450" t="e">
            <v>#NAME?</v>
          </cell>
          <cell r="AA450" t="e">
            <v>#NAME?</v>
          </cell>
          <cell r="AB450" t="e">
            <v>#NAME?</v>
          </cell>
          <cell r="AC450" t="e">
            <v>#NAME?</v>
          </cell>
          <cell r="AD450" t="e">
            <v>#NAME?</v>
          </cell>
          <cell r="AE450" t="e">
            <v>#NAME?</v>
          </cell>
          <cell r="AF450">
            <v>171.56</v>
          </cell>
          <cell r="AG450">
            <v>36.64</v>
          </cell>
          <cell r="AH450">
            <v>7.56</v>
          </cell>
          <cell r="AI450">
            <v>215.76</v>
          </cell>
          <cell r="AJ450" t="e">
            <v>#NAME?</v>
          </cell>
          <cell r="AK450" t="e">
            <v>#NAME?</v>
          </cell>
          <cell r="AL450" t="e">
            <v>#NAME?</v>
          </cell>
          <cell r="AM450" t="e">
            <v>#NAME?</v>
          </cell>
          <cell r="AN450" t="e">
            <v>#NAME?</v>
          </cell>
          <cell r="AO450" t="e">
            <v>#NAME?</v>
          </cell>
          <cell r="AP450" t="e">
            <v>#NAME?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</row>
        <row r="451">
          <cell r="A451" t="str">
            <v>132KV DC Dumraon-Buxar TL Line</v>
          </cell>
          <cell r="B451">
            <v>25</v>
          </cell>
          <cell r="C451" t="str">
            <v>11/4</v>
          </cell>
          <cell r="D451" t="str">
            <v>DP+0</v>
          </cell>
          <cell r="E451" t="str">
            <v>WET</v>
          </cell>
          <cell r="F451" t="str">
            <v>Rajesh Electric Works</v>
          </cell>
          <cell r="G451">
            <v>43445</v>
          </cell>
          <cell r="H451">
            <v>43473</v>
          </cell>
          <cell r="I451" t="str">
            <v>yes</v>
          </cell>
          <cell r="J451" t="str">
            <v>YES</v>
          </cell>
          <cell r="K451" t="str">
            <v>YES</v>
          </cell>
          <cell r="L451">
            <v>3</v>
          </cell>
          <cell r="M451">
            <v>24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 t="e">
            <v>#NAME?</v>
          </cell>
          <cell r="S451" t="e">
            <v>#NAME?</v>
          </cell>
          <cell r="T451">
            <v>0</v>
          </cell>
          <cell r="U451">
            <v>0</v>
          </cell>
          <cell r="V451" t="e">
            <v>#NAME?</v>
          </cell>
          <cell r="W451" t="e">
            <v>#NAME?</v>
          </cell>
          <cell r="X451" t="e">
            <v>#NAME?</v>
          </cell>
          <cell r="Y451" t="e">
            <v>#NAME?</v>
          </cell>
          <cell r="Z451" t="e">
            <v>#NAME?</v>
          </cell>
          <cell r="AA451" t="e">
            <v>#NAME?</v>
          </cell>
          <cell r="AB451" t="e">
            <v>#NAME?</v>
          </cell>
          <cell r="AC451" t="e">
            <v>#NAME?</v>
          </cell>
          <cell r="AD451" t="e">
            <v>#NAME?</v>
          </cell>
          <cell r="AE451" t="e">
            <v>#NAME?</v>
          </cell>
          <cell r="AF451">
            <v>122.56</v>
          </cell>
          <cell r="AG451">
            <v>17.68</v>
          </cell>
          <cell r="AH451">
            <v>6.51</v>
          </cell>
          <cell r="AI451">
            <v>146.75</v>
          </cell>
          <cell r="AJ451" t="e">
            <v>#NAME?</v>
          </cell>
          <cell r="AK451" t="e">
            <v>#NAME?</v>
          </cell>
          <cell r="AL451" t="e">
            <v>#NAME?</v>
          </cell>
          <cell r="AM451" t="e">
            <v>#NAME?</v>
          </cell>
          <cell r="AN451" t="e">
            <v>#NAME?</v>
          </cell>
          <cell r="AO451" t="e">
            <v>#NAME?</v>
          </cell>
          <cell r="AP451" t="e">
            <v>#NAME?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</row>
        <row r="452">
          <cell r="A452" t="str">
            <v>132KV DC Gaya-Jehanabad TL Line</v>
          </cell>
          <cell r="B452">
            <v>37</v>
          </cell>
          <cell r="C452" t="str">
            <v>15/9</v>
          </cell>
          <cell r="D452" t="str">
            <v>DA+0</v>
          </cell>
          <cell r="E452" t="str">
            <v>PS</v>
          </cell>
          <cell r="F452" t="str">
            <v>Rajiv Kumar</v>
          </cell>
          <cell r="G452">
            <v>43443</v>
          </cell>
          <cell r="H452">
            <v>43471</v>
          </cell>
          <cell r="I452" t="str">
            <v>21/02</v>
          </cell>
          <cell r="J452" t="str">
            <v>YES</v>
          </cell>
          <cell r="K452" t="str">
            <v>YES</v>
          </cell>
          <cell r="L452">
            <v>2</v>
          </cell>
          <cell r="M452">
            <v>37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 t="e">
            <v>#NAME?</v>
          </cell>
          <cell r="S452" t="e">
            <v>#NAME?</v>
          </cell>
          <cell r="T452">
            <v>0</v>
          </cell>
          <cell r="U452">
            <v>0</v>
          </cell>
          <cell r="V452" t="e">
            <v>#NAME?</v>
          </cell>
          <cell r="W452" t="e">
            <v>#NAME?</v>
          </cell>
          <cell r="X452" t="e">
            <v>#NAME?</v>
          </cell>
          <cell r="Y452" t="e">
            <v>#NAME?</v>
          </cell>
          <cell r="Z452" t="e">
            <v>#NAME?</v>
          </cell>
          <cell r="AA452" t="e">
            <v>#NAME?</v>
          </cell>
          <cell r="AB452" t="e">
            <v>#NAME?</v>
          </cell>
          <cell r="AC452" t="e">
            <v>#NAME?</v>
          </cell>
          <cell r="AD452" t="e">
            <v>#NAME?</v>
          </cell>
          <cell r="AE452" t="e">
            <v>#NAME?</v>
          </cell>
          <cell r="AF452">
            <v>171.56</v>
          </cell>
          <cell r="AG452">
            <v>36.64</v>
          </cell>
          <cell r="AH452">
            <v>7.56</v>
          </cell>
          <cell r="AI452">
            <v>215.76</v>
          </cell>
          <cell r="AJ452" t="e">
            <v>#NAME?</v>
          </cell>
          <cell r="AK452" t="e">
            <v>#NAME?</v>
          </cell>
          <cell r="AL452" t="e">
            <v>#NAME?</v>
          </cell>
          <cell r="AM452" t="e">
            <v>#NAME?</v>
          </cell>
          <cell r="AN452" t="e">
            <v>#NAME?</v>
          </cell>
          <cell r="AO452" t="e">
            <v>#NAME?</v>
          </cell>
          <cell r="AP452" t="e">
            <v>#NAME?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 t="str">
            <v>WET</v>
          </cell>
          <cell r="F453" t="str">
            <v>Lalan Mehta</v>
          </cell>
          <cell r="G453">
            <v>43442</v>
          </cell>
          <cell r="H453">
            <v>43470</v>
          </cell>
          <cell r="I453">
            <v>43517</v>
          </cell>
          <cell r="J453" t="str">
            <v>YES</v>
          </cell>
          <cell r="K453" t="str">
            <v>YES</v>
          </cell>
          <cell r="L453">
            <v>4</v>
          </cell>
          <cell r="M453">
            <v>13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 t="e">
            <v>#NAME?</v>
          </cell>
          <cell r="S453" t="e">
            <v>#NAME?</v>
          </cell>
          <cell r="T453">
            <v>0</v>
          </cell>
          <cell r="U453">
            <v>0</v>
          </cell>
          <cell r="V453" t="e">
            <v>#NAME?</v>
          </cell>
          <cell r="W453" t="e">
            <v>#NAME?</v>
          </cell>
          <cell r="X453" t="e">
            <v>#NAME?</v>
          </cell>
          <cell r="Y453" t="e">
            <v>#NAME?</v>
          </cell>
          <cell r="Z453" t="e">
            <v>#NAME?</v>
          </cell>
          <cell r="AA453" t="e">
            <v>#NAME?</v>
          </cell>
          <cell r="AB453" t="e">
            <v>#NAME?</v>
          </cell>
          <cell r="AC453" t="e">
            <v>#NAME?</v>
          </cell>
          <cell r="AD453" t="e">
            <v>#NAME?</v>
          </cell>
          <cell r="AE453" t="e">
            <v>#NAME?</v>
          </cell>
          <cell r="AF453">
            <v>171.56</v>
          </cell>
          <cell r="AG453">
            <v>36.64</v>
          </cell>
          <cell r="AH453">
            <v>7.56</v>
          </cell>
          <cell r="AI453">
            <v>215.76</v>
          </cell>
          <cell r="AJ453" t="e">
            <v>#NAME?</v>
          </cell>
          <cell r="AK453" t="e">
            <v>#NAME?</v>
          </cell>
          <cell r="AL453" t="e">
            <v>#NAME?</v>
          </cell>
          <cell r="AM453" t="e">
            <v>#NAME?</v>
          </cell>
          <cell r="AN453" t="e">
            <v>#NAME?</v>
          </cell>
          <cell r="AO453" t="e">
            <v>#NAME?</v>
          </cell>
          <cell r="AP453" t="e">
            <v>#NAME?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</row>
        <row r="454">
          <cell r="A454" t="str">
            <v>132KV DC Gaya-Jehanabad TL Line</v>
          </cell>
          <cell r="B454">
            <v>36</v>
          </cell>
          <cell r="C454" t="str">
            <v>5/1</v>
          </cell>
          <cell r="D454" t="str">
            <v>DA+0</v>
          </cell>
          <cell r="E454" t="str">
            <v>WET</v>
          </cell>
          <cell r="F454" t="str">
            <v>Sunil Kumar</v>
          </cell>
          <cell r="G454">
            <v>43442</v>
          </cell>
          <cell r="H454">
            <v>43470</v>
          </cell>
          <cell r="I454">
            <v>43540</v>
          </cell>
          <cell r="J454" t="str">
            <v>YES</v>
          </cell>
          <cell r="K454" t="str">
            <v>YES</v>
          </cell>
          <cell r="L454">
            <v>1</v>
          </cell>
          <cell r="M454">
            <v>36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 t="e">
            <v>#NAME?</v>
          </cell>
          <cell r="S454" t="e">
            <v>#NAME?</v>
          </cell>
          <cell r="T454">
            <v>0</v>
          </cell>
          <cell r="U454">
            <v>0</v>
          </cell>
          <cell r="V454" t="e">
            <v>#NAME?</v>
          </cell>
          <cell r="W454" t="e">
            <v>#NAME?</v>
          </cell>
          <cell r="X454" t="e">
            <v>#NAME?</v>
          </cell>
          <cell r="Y454" t="e">
            <v>#NAME?</v>
          </cell>
          <cell r="Z454" t="e">
            <v>#NAME?</v>
          </cell>
          <cell r="AA454" t="e">
            <v>#NAME?</v>
          </cell>
          <cell r="AB454" t="e">
            <v>#NAME?</v>
          </cell>
          <cell r="AC454" t="e">
            <v>#NAME?</v>
          </cell>
          <cell r="AD454" t="e">
            <v>#NAME?</v>
          </cell>
          <cell r="AE454" t="e">
            <v>#NAME?</v>
          </cell>
          <cell r="AF454">
            <v>171.56</v>
          </cell>
          <cell r="AG454">
            <v>36.64</v>
          </cell>
          <cell r="AH454">
            <v>7.56</v>
          </cell>
          <cell r="AI454">
            <v>215.76</v>
          </cell>
          <cell r="AJ454" t="e">
            <v>#NAME?</v>
          </cell>
          <cell r="AK454" t="e">
            <v>#NAME?</v>
          </cell>
          <cell r="AL454" t="e">
            <v>#NAME?</v>
          </cell>
          <cell r="AM454" t="e">
            <v>#NAME?</v>
          </cell>
          <cell r="AN454" t="e">
            <v>#NAME?</v>
          </cell>
          <cell r="AO454" t="e">
            <v>#NAME?</v>
          </cell>
          <cell r="AP454" t="e">
            <v>#NAME?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</row>
        <row r="455">
          <cell r="A455" t="str">
            <v>132KV DC Gaya-Jehanabad TL Line</v>
          </cell>
          <cell r="B455">
            <v>34</v>
          </cell>
          <cell r="C455" t="str">
            <v>5/2</v>
          </cell>
          <cell r="D455" t="str">
            <v>DA+6</v>
          </cell>
          <cell r="E455" t="str">
            <v>WET</v>
          </cell>
          <cell r="F455" t="str">
            <v>Sunil Kumar</v>
          </cell>
          <cell r="G455">
            <v>43440</v>
          </cell>
          <cell r="H455">
            <v>43468</v>
          </cell>
          <cell r="I455">
            <v>43540</v>
          </cell>
          <cell r="J455" t="str">
            <v>YES</v>
          </cell>
          <cell r="K455" t="str">
            <v>YES</v>
          </cell>
          <cell r="L455">
            <v>1</v>
          </cell>
          <cell r="M455">
            <v>35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 t="e">
            <v>#NAME?</v>
          </cell>
          <cell r="S455" t="e">
            <v>#NAME?</v>
          </cell>
          <cell r="T455">
            <v>0</v>
          </cell>
          <cell r="U455">
            <v>0</v>
          </cell>
          <cell r="V455" t="e">
            <v>#NAME?</v>
          </cell>
          <cell r="W455" t="e">
            <v>#NAME?</v>
          </cell>
          <cell r="X455" t="e">
            <v>#NAME?</v>
          </cell>
          <cell r="Y455" t="e">
            <v>#NAME?</v>
          </cell>
          <cell r="Z455" t="e">
            <v>#NAME?</v>
          </cell>
          <cell r="AA455" t="e">
            <v>#NAME?</v>
          </cell>
          <cell r="AB455" t="e">
            <v>#NAME?</v>
          </cell>
          <cell r="AC455" t="e">
            <v>#NAME?</v>
          </cell>
          <cell r="AD455" t="e">
            <v>#NAME?</v>
          </cell>
          <cell r="AE455" t="e">
            <v>#NAME?</v>
          </cell>
          <cell r="AF455">
            <v>171.56</v>
          </cell>
          <cell r="AG455">
            <v>36.64</v>
          </cell>
          <cell r="AH455">
            <v>7.56</v>
          </cell>
          <cell r="AI455">
            <v>215.76</v>
          </cell>
          <cell r="AJ455" t="e">
            <v>#NAME?</v>
          </cell>
          <cell r="AK455" t="e">
            <v>#NAME?</v>
          </cell>
          <cell r="AL455" t="e">
            <v>#NAME?</v>
          </cell>
          <cell r="AM455" t="e">
            <v>#NAME?</v>
          </cell>
          <cell r="AN455" t="e">
            <v>#NAME?</v>
          </cell>
          <cell r="AO455" t="e">
            <v>#NAME?</v>
          </cell>
          <cell r="AP455" t="e">
            <v>#NAME?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</row>
        <row r="456">
          <cell r="A456" t="str">
            <v>132KV DC Gaya-Jehanabad TL Line</v>
          </cell>
          <cell r="B456">
            <v>35</v>
          </cell>
          <cell r="C456" t="str">
            <v>15/0</v>
          </cell>
          <cell r="D456" t="str">
            <v>DD+3</v>
          </cell>
          <cell r="E456" t="str">
            <v>WET</v>
          </cell>
          <cell r="F456" t="str">
            <v>Rajiv Kumar</v>
          </cell>
          <cell r="G456">
            <v>43440</v>
          </cell>
          <cell r="H456">
            <v>43468</v>
          </cell>
          <cell r="I456" t="str">
            <v>21/02</v>
          </cell>
          <cell r="J456" t="str">
            <v>YES</v>
          </cell>
          <cell r="K456" t="str">
            <v>YES</v>
          </cell>
          <cell r="L456">
            <v>2</v>
          </cell>
          <cell r="M456">
            <v>34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 t="e">
            <v>#NAME?</v>
          </cell>
          <cell r="S456" t="e">
            <v>#NAME?</v>
          </cell>
          <cell r="T456">
            <v>0</v>
          </cell>
          <cell r="U456">
            <v>0</v>
          </cell>
          <cell r="V456" t="e">
            <v>#NAME?</v>
          </cell>
          <cell r="W456" t="e">
            <v>#NAME?</v>
          </cell>
          <cell r="X456" t="e">
            <v>#NAME?</v>
          </cell>
          <cell r="Y456" t="e">
            <v>#NAME?</v>
          </cell>
          <cell r="Z456" t="e">
            <v>#NAME?</v>
          </cell>
          <cell r="AA456" t="e">
            <v>#NAME?</v>
          </cell>
          <cell r="AB456" t="e">
            <v>#NAME?</v>
          </cell>
          <cell r="AC456" t="e">
            <v>#NAME?</v>
          </cell>
          <cell r="AD456" t="e">
            <v>#NAME?</v>
          </cell>
          <cell r="AE456" t="e">
            <v>#NAME?</v>
          </cell>
          <cell r="AF456">
            <v>396.56</v>
          </cell>
          <cell r="AG456">
            <v>0</v>
          </cell>
          <cell r="AH456">
            <v>8.26</v>
          </cell>
          <cell r="AI456">
            <v>404.82</v>
          </cell>
          <cell r="AJ456" t="e">
            <v>#NAME?</v>
          </cell>
          <cell r="AK456" t="e">
            <v>#NAME?</v>
          </cell>
          <cell r="AL456" t="e">
            <v>#NAME?</v>
          </cell>
          <cell r="AM456" t="e">
            <v>#NAME?</v>
          </cell>
          <cell r="AN456" t="e">
            <v>#NAME?</v>
          </cell>
          <cell r="AO456" t="e">
            <v>#NAME?</v>
          </cell>
          <cell r="AP456" t="e">
            <v>#NAME?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</row>
        <row r="457">
          <cell r="A457" t="str">
            <v>132KV DC Dumraon-Buxar TL Line</v>
          </cell>
          <cell r="B457">
            <v>24</v>
          </cell>
          <cell r="C457" t="str">
            <v>13/4</v>
          </cell>
          <cell r="D457" t="str">
            <v>DP+3</v>
          </cell>
          <cell r="E457" t="str">
            <v>WET</v>
          </cell>
          <cell r="F457" t="str">
            <v>Meera Engineering</v>
          </cell>
          <cell r="G457">
            <v>43444</v>
          </cell>
          <cell r="H457">
            <v>43472</v>
          </cell>
          <cell r="I457" t="str">
            <v>yes</v>
          </cell>
          <cell r="J457" t="str">
            <v>YES</v>
          </cell>
          <cell r="K457" t="str">
            <v>YES</v>
          </cell>
          <cell r="L457">
            <v>5</v>
          </cell>
          <cell r="M457">
            <v>23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 t="e">
            <v>#NAME?</v>
          </cell>
          <cell r="S457" t="e">
            <v>#NAME?</v>
          </cell>
          <cell r="T457">
            <v>0</v>
          </cell>
          <cell r="U457">
            <v>0</v>
          </cell>
          <cell r="V457" t="e">
            <v>#NAME?</v>
          </cell>
          <cell r="W457" t="e">
            <v>#NAME?</v>
          </cell>
          <cell r="X457" t="e">
            <v>#NAME?</v>
          </cell>
          <cell r="Y457" t="e">
            <v>#NAME?</v>
          </cell>
          <cell r="Z457" t="e">
            <v>#NAME?</v>
          </cell>
          <cell r="AA457" t="e">
            <v>#NAME?</v>
          </cell>
          <cell r="AB457" t="e">
            <v>#NAME?</v>
          </cell>
          <cell r="AC457" t="e">
            <v>#NAME?</v>
          </cell>
          <cell r="AD457" t="e">
            <v>#NAME?</v>
          </cell>
          <cell r="AE457" t="e">
            <v>#NAME?</v>
          </cell>
          <cell r="AF457">
            <v>122.56</v>
          </cell>
          <cell r="AG457">
            <v>17.68</v>
          </cell>
          <cell r="AH457">
            <v>6.51</v>
          </cell>
          <cell r="AI457">
            <v>146.75</v>
          </cell>
          <cell r="AJ457" t="e">
            <v>#NAME?</v>
          </cell>
          <cell r="AK457" t="e">
            <v>#NAME?</v>
          </cell>
          <cell r="AL457" t="e">
            <v>#NAME?</v>
          </cell>
          <cell r="AM457" t="e">
            <v>#NAME?</v>
          </cell>
          <cell r="AN457" t="e">
            <v>#NAME?</v>
          </cell>
          <cell r="AO457" t="e">
            <v>#NAME?</v>
          </cell>
          <cell r="AP457" t="e">
            <v>#NAME?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 t="str">
            <v>WET</v>
          </cell>
          <cell r="F458" t="str">
            <v>Lalan Mehta</v>
          </cell>
          <cell r="G458">
            <v>43440</v>
          </cell>
          <cell r="H458">
            <v>43468</v>
          </cell>
          <cell r="I458">
            <v>43517</v>
          </cell>
          <cell r="J458" t="str">
            <v>YES</v>
          </cell>
          <cell r="K458" t="str">
            <v>YES</v>
          </cell>
          <cell r="L458">
            <v>4</v>
          </cell>
          <cell r="M458">
            <v>24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 t="e">
            <v>#NAME?</v>
          </cell>
          <cell r="S458" t="e">
            <v>#NAME?</v>
          </cell>
          <cell r="T458">
            <v>0</v>
          </cell>
          <cell r="U458">
            <v>0</v>
          </cell>
          <cell r="V458" t="e">
            <v>#NAME?</v>
          </cell>
          <cell r="W458" t="e">
            <v>#NAME?</v>
          </cell>
          <cell r="X458" t="e">
            <v>#NAME?</v>
          </cell>
          <cell r="Y458" t="e">
            <v>#NAME?</v>
          </cell>
          <cell r="Z458" t="e">
            <v>#NAME?</v>
          </cell>
          <cell r="AA458" t="e">
            <v>#NAME?</v>
          </cell>
          <cell r="AB458" t="e">
            <v>#NAME?</v>
          </cell>
          <cell r="AC458" t="e">
            <v>#NAME?</v>
          </cell>
          <cell r="AD458" t="e">
            <v>#NAME?</v>
          </cell>
          <cell r="AE458" t="e">
            <v>#NAME?</v>
          </cell>
          <cell r="AF458">
            <v>211.8</v>
          </cell>
          <cell r="AG458">
            <v>43.43</v>
          </cell>
          <cell r="AH458">
            <v>6.86</v>
          </cell>
          <cell r="AI458">
            <v>262.09000000000003</v>
          </cell>
          <cell r="AJ458" t="e">
            <v>#NAME?</v>
          </cell>
          <cell r="AK458" t="e">
            <v>#NAME?</v>
          </cell>
          <cell r="AL458" t="e">
            <v>#NAME?</v>
          </cell>
          <cell r="AM458" t="e">
            <v>#NAME?</v>
          </cell>
          <cell r="AN458" t="e">
            <v>#NAME?</v>
          </cell>
          <cell r="AO458" t="e">
            <v>#NAME?</v>
          </cell>
          <cell r="AP458" t="e">
            <v>#NAME?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</row>
        <row r="459">
          <cell r="A459" t="str">
            <v>132KV DC Gaya-Jehanabad TL Line</v>
          </cell>
          <cell r="B459">
            <v>32</v>
          </cell>
          <cell r="C459" t="str">
            <v>18/11</v>
          </cell>
          <cell r="D459" t="str">
            <v>DA+3</v>
          </cell>
          <cell r="E459" t="str">
            <v>WET</v>
          </cell>
          <cell r="F459" t="str">
            <v>Sumaiyya Enterprizes</v>
          </cell>
          <cell r="G459">
            <v>43439</v>
          </cell>
          <cell r="H459">
            <v>43467</v>
          </cell>
          <cell r="I459" t="str">
            <v>YES</v>
          </cell>
          <cell r="J459" t="str">
            <v>YES</v>
          </cell>
          <cell r="K459" t="str">
            <v>YES</v>
          </cell>
          <cell r="L459">
            <v>1</v>
          </cell>
          <cell r="M459">
            <v>33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 t="e">
            <v>#NAME?</v>
          </cell>
          <cell r="S459" t="e">
            <v>#NAME?</v>
          </cell>
          <cell r="T459">
            <v>0</v>
          </cell>
          <cell r="U459">
            <v>0</v>
          </cell>
          <cell r="V459" t="e">
            <v>#NAME?</v>
          </cell>
          <cell r="W459" t="e">
            <v>#NAME?</v>
          </cell>
          <cell r="X459" t="e">
            <v>#NAME?</v>
          </cell>
          <cell r="Y459" t="e">
            <v>#NAME?</v>
          </cell>
          <cell r="Z459" t="e">
            <v>#NAME?</v>
          </cell>
          <cell r="AA459" t="e">
            <v>#NAME?</v>
          </cell>
          <cell r="AB459" t="e">
            <v>#NAME?</v>
          </cell>
          <cell r="AC459" t="e">
            <v>#NAME?</v>
          </cell>
          <cell r="AD459" t="e">
            <v>#NAME?</v>
          </cell>
          <cell r="AE459" t="e">
            <v>#NAME?</v>
          </cell>
          <cell r="AF459">
            <v>171.56</v>
          </cell>
          <cell r="AG459">
            <v>36.64</v>
          </cell>
          <cell r="AH459">
            <v>7.56</v>
          </cell>
          <cell r="AI459">
            <v>215.76</v>
          </cell>
          <cell r="AJ459" t="e">
            <v>#NAME?</v>
          </cell>
          <cell r="AK459" t="e">
            <v>#NAME?</v>
          </cell>
          <cell r="AL459" t="e">
            <v>#NAME?</v>
          </cell>
          <cell r="AM459" t="e">
            <v>#NAME?</v>
          </cell>
          <cell r="AN459" t="e">
            <v>#NAME?</v>
          </cell>
          <cell r="AO459" t="e">
            <v>#NAME?</v>
          </cell>
          <cell r="AP459" t="e">
            <v>#NAME?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</row>
        <row r="460">
          <cell r="A460" t="str">
            <v>132KV DC Gaya-Jehanabad TL Line</v>
          </cell>
          <cell r="B460">
            <v>33</v>
          </cell>
          <cell r="C460" t="str">
            <v>19/2</v>
          </cell>
          <cell r="D460" t="str">
            <v>DA+0</v>
          </cell>
          <cell r="E460" t="str">
            <v>WET</v>
          </cell>
          <cell r="F460" t="str">
            <v>M S Builder</v>
          </cell>
          <cell r="G460">
            <v>43439</v>
          </cell>
          <cell r="H460">
            <v>43467</v>
          </cell>
          <cell r="I460" t="str">
            <v>YES</v>
          </cell>
          <cell r="J460" t="str">
            <v>YES</v>
          </cell>
          <cell r="K460" t="str">
            <v>YES</v>
          </cell>
          <cell r="L460">
            <v>2</v>
          </cell>
          <cell r="M460">
            <v>4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 t="e">
            <v>#NAME?</v>
          </cell>
          <cell r="S460" t="e">
            <v>#NAME?</v>
          </cell>
          <cell r="T460">
            <v>0</v>
          </cell>
          <cell r="U460">
            <v>0</v>
          </cell>
          <cell r="V460" t="e">
            <v>#NAME?</v>
          </cell>
          <cell r="W460" t="e">
            <v>#NAME?</v>
          </cell>
          <cell r="X460" t="e">
            <v>#NAME?</v>
          </cell>
          <cell r="Y460" t="e">
            <v>#NAME?</v>
          </cell>
          <cell r="Z460" t="e">
            <v>#NAME?</v>
          </cell>
          <cell r="AA460" t="e">
            <v>#NAME?</v>
          </cell>
          <cell r="AB460" t="e">
            <v>#NAME?</v>
          </cell>
          <cell r="AC460" t="e">
            <v>#NAME?</v>
          </cell>
          <cell r="AD460" t="e">
            <v>#NAME?</v>
          </cell>
          <cell r="AE460" t="e">
            <v>#NAME?</v>
          </cell>
          <cell r="AF460">
            <v>171.56</v>
          </cell>
          <cell r="AG460">
            <v>36.64</v>
          </cell>
          <cell r="AH460">
            <v>7.56</v>
          </cell>
          <cell r="AI460">
            <v>215.76</v>
          </cell>
          <cell r="AJ460" t="e">
            <v>#NAME?</v>
          </cell>
          <cell r="AK460" t="e">
            <v>#NAME?</v>
          </cell>
          <cell r="AL460" t="e">
            <v>#NAME?</v>
          </cell>
          <cell r="AM460" t="e">
            <v>#NAME?</v>
          </cell>
          <cell r="AN460" t="e">
            <v>#NAME?</v>
          </cell>
          <cell r="AO460" t="e">
            <v>#NAME?</v>
          </cell>
          <cell r="AP460" t="e">
            <v>#NAME?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</row>
        <row r="461">
          <cell r="A461" t="str">
            <v>132KV DC Dumraon-Dumraon TL Line</v>
          </cell>
          <cell r="B461">
            <v>24</v>
          </cell>
          <cell r="C461" t="str">
            <v>6/6</v>
          </cell>
          <cell r="D461" t="str">
            <v>DA+0</v>
          </cell>
          <cell r="E461" t="str">
            <v>PS</v>
          </cell>
          <cell r="F461" t="str">
            <v>Chandan Yadav</v>
          </cell>
          <cell r="G461">
            <v>43516</v>
          </cell>
          <cell r="H461">
            <v>43544</v>
          </cell>
          <cell r="I461">
            <v>43614</v>
          </cell>
          <cell r="J461">
            <v>43523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 t="e">
            <v>#NAME?</v>
          </cell>
          <cell r="S461" t="e">
            <v>#NAME?</v>
          </cell>
          <cell r="T461">
            <v>0</v>
          </cell>
          <cell r="U461">
            <v>0</v>
          </cell>
          <cell r="V461" t="e">
            <v>#NAME?</v>
          </cell>
          <cell r="W461" t="e">
            <v>#NAME?</v>
          </cell>
          <cell r="X461" t="e">
            <v>#NAME?</v>
          </cell>
          <cell r="Y461" t="e">
            <v>#NAME?</v>
          </cell>
          <cell r="Z461" t="e">
            <v>#NAME?</v>
          </cell>
          <cell r="AA461" t="e">
            <v>#NAME?</v>
          </cell>
          <cell r="AB461" t="e">
            <v>#NAME?</v>
          </cell>
          <cell r="AC461" t="e">
            <v>#NAME?</v>
          </cell>
          <cell r="AD461" t="e">
            <v>#NAME?</v>
          </cell>
          <cell r="AE461" t="e">
            <v>#NAME?</v>
          </cell>
          <cell r="AF461">
            <v>171.56</v>
          </cell>
          <cell r="AG461">
            <v>36.64</v>
          </cell>
          <cell r="AH461">
            <v>7.56</v>
          </cell>
          <cell r="AI461">
            <v>215.76</v>
          </cell>
          <cell r="AJ461" t="e">
            <v>#NAME?</v>
          </cell>
          <cell r="AK461" t="e">
            <v>#NAME?</v>
          </cell>
          <cell r="AL461" t="e">
            <v>#NAME?</v>
          </cell>
          <cell r="AM461" t="e">
            <v>#NAME?</v>
          </cell>
          <cell r="AN461" t="e">
            <v>#NAME?</v>
          </cell>
          <cell r="AO461" t="e">
            <v>#NAME?</v>
          </cell>
          <cell r="AP461" t="e">
            <v>#NAME?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</row>
        <row r="462">
          <cell r="A462" t="str">
            <v>132KV DC Dumraon-Dumraon TL Line</v>
          </cell>
          <cell r="B462">
            <v>22</v>
          </cell>
          <cell r="C462" t="str">
            <v>2/4</v>
          </cell>
          <cell r="D462" t="str">
            <v>DA+0</v>
          </cell>
          <cell r="E462" t="str">
            <v>wet</v>
          </cell>
          <cell r="F462" t="str">
            <v>Deepak Pandey</v>
          </cell>
          <cell r="G462">
            <v>43514</v>
          </cell>
          <cell r="H462">
            <v>43542</v>
          </cell>
          <cell r="I462">
            <v>43614</v>
          </cell>
          <cell r="J462">
            <v>43520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 t="e">
            <v>#NAME?</v>
          </cell>
          <cell r="S462" t="e">
            <v>#NAME?</v>
          </cell>
          <cell r="T462">
            <v>0</v>
          </cell>
          <cell r="U462">
            <v>0</v>
          </cell>
          <cell r="V462" t="e">
            <v>#NAME?</v>
          </cell>
          <cell r="W462" t="e">
            <v>#NAME?</v>
          </cell>
          <cell r="X462" t="e">
            <v>#NAME?</v>
          </cell>
          <cell r="Y462" t="e">
            <v>#NAME?</v>
          </cell>
          <cell r="Z462" t="e">
            <v>#NAME?</v>
          </cell>
          <cell r="AA462" t="e">
            <v>#NAME?</v>
          </cell>
          <cell r="AB462" t="e">
            <v>#NAME?</v>
          </cell>
          <cell r="AC462" t="e">
            <v>#NAME?</v>
          </cell>
          <cell r="AD462" t="e">
            <v>#NAME?</v>
          </cell>
          <cell r="AE462" t="e">
            <v>#NAME?</v>
          </cell>
          <cell r="AF462">
            <v>171.56</v>
          </cell>
          <cell r="AG462">
            <v>36.64</v>
          </cell>
          <cell r="AH462">
            <v>7.56</v>
          </cell>
          <cell r="AI462">
            <v>215.76</v>
          </cell>
          <cell r="AJ462" t="e">
            <v>#NAME?</v>
          </cell>
          <cell r="AK462" t="e">
            <v>#NAME?</v>
          </cell>
          <cell r="AL462" t="e">
            <v>#NAME?</v>
          </cell>
          <cell r="AM462" t="e">
            <v>#NAME?</v>
          </cell>
          <cell r="AN462" t="e">
            <v>#NAME?</v>
          </cell>
          <cell r="AO462" t="e">
            <v>#NAME?</v>
          </cell>
          <cell r="AP462" t="e">
            <v>#NAME?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</row>
        <row r="463">
          <cell r="A463" t="str">
            <v>132KV DC Dumraon-Dumraon TL Line</v>
          </cell>
          <cell r="B463">
            <v>20</v>
          </cell>
          <cell r="C463" t="str">
            <v>2/5</v>
          </cell>
          <cell r="D463" t="str">
            <v>DA+3</v>
          </cell>
          <cell r="E463" t="str">
            <v>wet</v>
          </cell>
          <cell r="F463" t="str">
            <v>Deepak Pandey</v>
          </cell>
          <cell r="G463">
            <v>43513</v>
          </cell>
          <cell r="H463">
            <v>43541</v>
          </cell>
          <cell r="I463">
            <v>43614</v>
          </cell>
          <cell r="J463">
            <v>43520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 t="e">
            <v>#NAME?</v>
          </cell>
          <cell r="S463" t="e">
            <v>#NAME?</v>
          </cell>
          <cell r="T463">
            <v>0</v>
          </cell>
          <cell r="U463">
            <v>0</v>
          </cell>
          <cell r="V463" t="e">
            <v>#NAME?</v>
          </cell>
          <cell r="W463" t="e">
            <v>#NAME?</v>
          </cell>
          <cell r="X463" t="e">
            <v>#NAME?</v>
          </cell>
          <cell r="Y463" t="e">
            <v>#NAME?</v>
          </cell>
          <cell r="Z463" t="e">
            <v>#NAME?</v>
          </cell>
          <cell r="AA463" t="e">
            <v>#NAME?</v>
          </cell>
          <cell r="AB463" t="e">
            <v>#NAME?</v>
          </cell>
          <cell r="AC463" t="e">
            <v>#NAME?</v>
          </cell>
          <cell r="AD463" t="e">
            <v>#NAME?</v>
          </cell>
          <cell r="AE463" t="e">
            <v>#NAME?</v>
          </cell>
          <cell r="AF463">
            <v>171.56</v>
          </cell>
          <cell r="AG463">
            <v>36.64</v>
          </cell>
          <cell r="AH463">
            <v>7.56</v>
          </cell>
          <cell r="AI463">
            <v>215.76</v>
          </cell>
          <cell r="AJ463" t="e">
            <v>#NAME?</v>
          </cell>
          <cell r="AK463" t="e">
            <v>#NAME?</v>
          </cell>
          <cell r="AL463" t="e">
            <v>#NAME?</v>
          </cell>
          <cell r="AM463" t="e">
            <v>#NAME?</v>
          </cell>
          <cell r="AN463" t="e">
            <v>#NAME?</v>
          </cell>
          <cell r="AO463" t="e">
            <v>#NAME?</v>
          </cell>
          <cell r="AP463" t="e">
            <v>#NAME?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</row>
        <row r="464">
          <cell r="A464" t="str">
            <v>132KV DC Dumraon-Dumraon TL Line</v>
          </cell>
          <cell r="B464">
            <v>21</v>
          </cell>
          <cell r="C464" t="str">
            <v>4/0</v>
          </cell>
          <cell r="D464" t="str">
            <v>DD+6</v>
          </cell>
          <cell r="E464" t="str">
            <v>WET</v>
          </cell>
          <cell r="F464" t="str">
            <v>Kanchan Singh</v>
          </cell>
          <cell r="G464">
            <v>43513</v>
          </cell>
          <cell r="H464">
            <v>43541</v>
          </cell>
          <cell r="I464">
            <v>0</v>
          </cell>
          <cell r="J464">
            <v>43520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 t="e">
            <v>#NAME?</v>
          </cell>
          <cell r="S464" t="e">
            <v>#NAME?</v>
          </cell>
          <cell r="T464">
            <v>0</v>
          </cell>
          <cell r="U464">
            <v>0</v>
          </cell>
          <cell r="V464" t="e">
            <v>#NAME?</v>
          </cell>
          <cell r="W464" t="e">
            <v>#NAME?</v>
          </cell>
          <cell r="X464" t="e">
            <v>#NAME?</v>
          </cell>
          <cell r="Y464" t="e">
            <v>#NAME?</v>
          </cell>
          <cell r="Z464" t="e">
            <v>#NAME?</v>
          </cell>
          <cell r="AA464" t="e">
            <v>#NAME?</v>
          </cell>
          <cell r="AB464" t="e">
            <v>#NAME?</v>
          </cell>
          <cell r="AC464" t="e">
            <v>#NAME?</v>
          </cell>
          <cell r="AD464" t="e">
            <v>#NAME?</v>
          </cell>
          <cell r="AE464" t="e">
            <v>#NAME?</v>
          </cell>
          <cell r="AF464">
            <v>396.56</v>
          </cell>
          <cell r="AG464">
            <v>0</v>
          </cell>
          <cell r="AH464">
            <v>8.26</v>
          </cell>
          <cell r="AI464">
            <v>404.82</v>
          </cell>
          <cell r="AJ464" t="e">
            <v>#NAME?</v>
          </cell>
          <cell r="AK464" t="e">
            <v>#NAME?</v>
          </cell>
          <cell r="AL464" t="e">
            <v>#NAME?</v>
          </cell>
          <cell r="AM464" t="e">
            <v>#NAME?</v>
          </cell>
          <cell r="AN464" t="e">
            <v>#NAME?</v>
          </cell>
          <cell r="AO464" t="e">
            <v>#NAME?</v>
          </cell>
          <cell r="AP464" t="e">
            <v>#NAME?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</row>
        <row r="465">
          <cell r="A465" t="str">
            <v>132KV DC Dumraon-Dumraon TL Line</v>
          </cell>
          <cell r="B465">
            <v>18</v>
          </cell>
          <cell r="C465" t="str">
            <v>3/1</v>
          </cell>
          <cell r="D465" t="str">
            <v>DA+0</v>
          </cell>
          <cell r="E465" t="str">
            <v>WET</v>
          </cell>
          <cell r="F465" t="str">
            <v>Deepak Pandey</v>
          </cell>
          <cell r="G465">
            <v>43511</v>
          </cell>
          <cell r="H465">
            <v>43539</v>
          </cell>
          <cell r="I465">
            <v>43614</v>
          </cell>
          <cell r="J465">
            <v>43520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 t="e">
            <v>#NAME?</v>
          </cell>
          <cell r="S465" t="e">
            <v>#NAME?</v>
          </cell>
          <cell r="T465">
            <v>0</v>
          </cell>
          <cell r="U465">
            <v>0</v>
          </cell>
          <cell r="V465" t="e">
            <v>#NAME?</v>
          </cell>
          <cell r="W465" t="e">
            <v>#NAME?</v>
          </cell>
          <cell r="X465" t="e">
            <v>#NAME?</v>
          </cell>
          <cell r="Y465" t="e">
            <v>#NAME?</v>
          </cell>
          <cell r="Z465" t="e">
            <v>#NAME?</v>
          </cell>
          <cell r="AA465" t="e">
            <v>#NAME?</v>
          </cell>
          <cell r="AB465" t="e">
            <v>#NAME?</v>
          </cell>
          <cell r="AC465" t="e">
            <v>#NAME?</v>
          </cell>
          <cell r="AD465" t="e">
            <v>#NAME?</v>
          </cell>
          <cell r="AE465" t="e">
            <v>#NAME?</v>
          </cell>
          <cell r="AF465">
            <v>171.56</v>
          </cell>
          <cell r="AG465">
            <v>36.64</v>
          </cell>
          <cell r="AH465">
            <v>7.56</v>
          </cell>
          <cell r="AI465">
            <v>215.76</v>
          </cell>
          <cell r="AJ465" t="e">
            <v>#NAME?</v>
          </cell>
          <cell r="AK465" t="e">
            <v>#NAME?</v>
          </cell>
          <cell r="AL465" t="e">
            <v>#NAME?</v>
          </cell>
          <cell r="AM465" t="e">
            <v>#NAME?</v>
          </cell>
          <cell r="AN465" t="e">
            <v>#NAME?</v>
          </cell>
          <cell r="AO465" t="e">
            <v>#NAME?</v>
          </cell>
          <cell r="AP465" t="e">
            <v>#NAME?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</row>
        <row r="466">
          <cell r="A466" t="str">
            <v>132KV DC Dumraon-Dumraon TL Line</v>
          </cell>
          <cell r="B466">
            <v>19</v>
          </cell>
          <cell r="C466" t="str">
            <v>5/1</v>
          </cell>
          <cell r="D466" t="str">
            <v>DA+3</v>
          </cell>
          <cell r="E466" t="str">
            <v>WET</v>
          </cell>
          <cell r="F466" t="str">
            <v>Chandan Yadav</v>
          </cell>
          <cell r="G466">
            <v>43511</v>
          </cell>
          <cell r="H466">
            <v>43539</v>
          </cell>
          <cell r="I466">
            <v>43614</v>
          </cell>
          <cell r="J466">
            <v>43523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 t="e">
            <v>#NAME?</v>
          </cell>
          <cell r="S466" t="e">
            <v>#NAME?</v>
          </cell>
          <cell r="T466">
            <v>0</v>
          </cell>
          <cell r="U466">
            <v>0</v>
          </cell>
          <cell r="V466" t="e">
            <v>#NAME?</v>
          </cell>
          <cell r="W466" t="e">
            <v>#NAME?</v>
          </cell>
          <cell r="X466" t="e">
            <v>#NAME?</v>
          </cell>
          <cell r="Y466" t="e">
            <v>#NAME?</v>
          </cell>
          <cell r="Z466" t="e">
            <v>#NAME?</v>
          </cell>
          <cell r="AA466" t="e">
            <v>#NAME?</v>
          </cell>
          <cell r="AB466" t="e">
            <v>#NAME?</v>
          </cell>
          <cell r="AC466" t="e">
            <v>#NAME?</v>
          </cell>
          <cell r="AD466" t="e">
            <v>#NAME?</v>
          </cell>
          <cell r="AE466" t="e">
            <v>#NAME?</v>
          </cell>
          <cell r="AF466">
            <v>171.56</v>
          </cell>
          <cell r="AG466">
            <v>36.64</v>
          </cell>
          <cell r="AH466">
            <v>7.56</v>
          </cell>
          <cell r="AI466">
            <v>215.76</v>
          </cell>
          <cell r="AJ466" t="e">
            <v>#NAME?</v>
          </cell>
          <cell r="AK466" t="e">
            <v>#NAME?</v>
          </cell>
          <cell r="AL466" t="e">
            <v>#NAME?</v>
          </cell>
          <cell r="AM466" t="e">
            <v>#NAME?</v>
          </cell>
          <cell r="AN466" t="e">
            <v>#NAME?</v>
          </cell>
          <cell r="AO466" t="e">
            <v>#NAME?</v>
          </cell>
          <cell r="AP466" t="e">
            <v>#NAME?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</row>
        <row r="467">
          <cell r="A467" t="str">
            <v>132KV DC Dumraon-Dumraon TL Line</v>
          </cell>
          <cell r="B467">
            <v>16</v>
          </cell>
          <cell r="C467" t="str">
            <v>3/7</v>
          </cell>
          <cell r="D467" t="str">
            <v>DA+3</v>
          </cell>
          <cell r="E467" t="str">
            <v>WET</v>
          </cell>
          <cell r="F467" t="str">
            <v>Chandan Yadav</v>
          </cell>
          <cell r="G467">
            <v>43509</v>
          </cell>
          <cell r="H467">
            <v>43537</v>
          </cell>
          <cell r="I467">
            <v>43614</v>
          </cell>
          <cell r="J467">
            <v>43523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 t="e">
            <v>#NAME?</v>
          </cell>
          <cell r="S467" t="e">
            <v>#NAME?</v>
          </cell>
          <cell r="T467">
            <v>0</v>
          </cell>
          <cell r="U467">
            <v>0</v>
          </cell>
          <cell r="V467" t="e">
            <v>#NAME?</v>
          </cell>
          <cell r="W467" t="e">
            <v>#NAME?</v>
          </cell>
          <cell r="X467" t="e">
            <v>#NAME?</v>
          </cell>
          <cell r="Y467" t="e">
            <v>#NAME?</v>
          </cell>
          <cell r="Z467" t="e">
            <v>#NAME?</v>
          </cell>
          <cell r="AA467" t="e">
            <v>#NAME?</v>
          </cell>
          <cell r="AB467" t="e">
            <v>#NAME?</v>
          </cell>
          <cell r="AC467" t="e">
            <v>#NAME?</v>
          </cell>
          <cell r="AD467" t="e">
            <v>#NAME?</v>
          </cell>
          <cell r="AE467" t="e">
            <v>#NAME?</v>
          </cell>
          <cell r="AF467">
            <v>171.56</v>
          </cell>
          <cell r="AG467">
            <v>36.64</v>
          </cell>
          <cell r="AH467">
            <v>7.56</v>
          </cell>
          <cell r="AI467">
            <v>215.76</v>
          </cell>
          <cell r="AJ467" t="e">
            <v>#NAME?</v>
          </cell>
          <cell r="AK467" t="e">
            <v>#NAME?</v>
          </cell>
          <cell r="AL467" t="e">
            <v>#NAME?</v>
          </cell>
          <cell r="AM467" t="e">
            <v>#NAME?</v>
          </cell>
          <cell r="AN467" t="e">
            <v>#NAME?</v>
          </cell>
          <cell r="AO467" t="e">
            <v>#NAME?</v>
          </cell>
          <cell r="AP467" t="e">
            <v>#NAME?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</row>
        <row r="468">
          <cell r="A468" t="str">
            <v>132KV DC Dumraon-Dumraon TL Line</v>
          </cell>
          <cell r="B468">
            <v>17</v>
          </cell>
          <cell r="C468" t="str">
            <v>5/2</v>
          </cell>
          <cell r="D468" t="str">
            <v>DA+6</v>
          </cell>
          <cell r="E468" t="str">
            <v>WET</v>
          </cell>
          <cell r="F468" t="str">
            <v>Kanchan Singh</v>
          </cell>
          <cell r="G468">
            <v>43509</v>
          </cell>
          <cell r="H468">
            <v>43537</v>
          </cell>
          <cell r="I468">
            <v>0</v>
          </cell>
          <cell r="J468">
            <v>43520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 t="e">
            <v>#NAME?</v>
          </cell>
          <cell r="S468" t="e">
            <v>#NAME?</v>
          </cell>
          <cell r="T468">
            <v>0</v>
          </cell>
          <cell r="U468">
            <v>0</v>
          </cell>
          <cell r="V468" t="e">
            <v>#NAME?</v>
          </cell>
          <cell r="W468" t="e">
            <v>#NAME?</v>
          </cell>
          <cell r="X468" t="e">
            <v>#NAME?</v>
          </cell>
          <cell r="Y468" t="e">
            <v>#NAME?</v>
          </cell>
          <cell r="Z468" t="e">
            <v>#NAME?</v>
          </cell>
          <cell r="AA468" t="e">
            <v>#NAME?</v>
          </cell>
          <cell r="AB468" t="e">
            <v>#NAME?</v>
          </cell>
          <cell r="AC468" t="e">
            <v>#NAME?</v>
          </cell>
          <cell r="AD468" t="e">
            <v>#NAME?</v>
          </cell>
          <cell r="AE468" t="e">
            <v>#NAME?</v>
          </cell>
          <cell r="AF468">
            <v>171.56</v>
          </cell>
          <cell r="AG468">
            <v>36.64</v>
          </cell>
          <cell r="AH468">
            <v>7.56</v>
          </cell>
          <cell r="AI468">
            <v>215.76</v>
          </cell>
          <cell r="AJ468" t="e">
            <v>#NAME?</v>
          </cell>
          <cell r="AK468" t="e">
            <v>#NAME?</v>
          </cell>
          <cell r="AL468" t="e">
            <v>#NAME?</v>
          </cell>
          <cell r="AM468" t="e">
            <v>#NAME?</v>
          </cell>
          <cell r="AN468" t="e">
            <v>#NAME?</v>
          </cell>
          <cell r="AO468" t="e">
            <v>#NAME?</v>
          </cell>
          <cell r="AP468" t="e">
            <v>#NAME?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</row>
        <row r="469">
          <cell r="A469" t="str">
            <v>132KV DC Gaya-Jehanabad TL Line</v>
          </cell>
          <cell r="B469">
            <v>30</v>
          </cell>
          <cell r="C469" t="str">
            <v>3/3</v>
          </cell>
          <cell r="D469" t="str">
            <v>DA+3</v>
          </cell>
          <cell r="E469" t="str">
            <v>WET</v>
          </cell>
          <cell r="F469" t="str">
            <v>Deepak Kumar</v>
          </cell>
          <cell r="G469">
            <v>43438</v>
          </cell>
          <cell r="H469">
            <v>43466</v>
          </cell>
          <cell r="I469" t="str">
            <v>YES</v>
          </cell>
          <cell r="J469" t="str">
            <v>YES</v>
          </cell>
          <cell r="K469" t="str">
            <v>YES</v>
          </cell>
          <cell r="L469">
            <v>2</v>
          </cell>
          <cell r="M469">
            <v>30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 t="e">
            <v>#NAME?</v>
          </cell>
          <cell r="S469" t="e">
            <v>#NAME?</v>
          </cell>
          <cell r="T469">
            <v>0</v>
          </cell>
          <cell r="U469">
            <v>0</v>
          </cell>
          <cell r="V469" t="e">
            <v>#NAME?</v>
          </cell>
          <cell r="W469" t="e">
            <v>#NAME?</v>
          </cell>
          <cell r="X469" t="e">
            <v>#NAME?</v>
          </cell>
          <cell r="Y469" t="e">
            <v>#NAME?</v>
          </cell>
          <cell r="Z469" t="e">
            <v>#NAME?</v>
          </cell>
          <cell r="AA469" t="e">
            <v>#NAME?</v>
          </cell>
          <cell r="AB469" t="e">
            <v>#NAME?</v>
          </cell>
          <cell r="AC469" t="e">
            <v>#NAME?</v>
          </cell>
          <cell r="AD469" t="e">
            <v>#NAME?</v>
          </cell>
          <cell r="AE469" t="e">
            <v>#NAME?</v>
          </cell>
          <cell r="AF469">
            <v>171.56</v>
          </cell>
          <cell r="AG469">
            <v>36.64</v>
          </cell>
          <cell r="AH469">
            <v>7.56</v>
          </cell>
          <cell r="AI469">
            <v>215.76</v>
          </cell>
          <cell r="AJ469" t="e">
            <v>#NAME?</v>
          </cell>
          <cell r="AK469" t="e">
            <v>#NAME?</v>
          </cell>
          <cell r="AL469" t="e">
            <v>#NAME?</v>
          </cell>
          <cell r="AM469" t="e">
            <v>#NAME?</v>
          </cell>
          <cell r="AN469" t="e">
            <v>#NAME?</v>
          </cell>
          <cell r="AO469" t="e">
            <v>#NAME?</v>
          </cell>
          <cell r="AP469" t="e">
            <v>#NAME?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</row>
        <row r="470">
          <cell r="A470" t="str">
            <v>132KV DC Gaya-Jehanabad TL Line</v>
          </cell>
          <cell r="B470">
            <v>31</v>
          </cell>
          <cell r="C470" t="str">
            <v>5/5</v>
          </cell>
          <cell r="D470" t="str">
            <v>DA+0</v>
          </cell>
          <cell r="E470" t="str">
            <v>WET</v>
          </cell>
          <cell r="F470" t="str">
            <v>Sunil Kumar</v>
          </cell>
          <cell r="G470">
            <v>43438</v>
          </cell>
          <cell r="H470">
            <v>43466</v>
          </cell>
          <cell r="I470">
            <v>43540</v>
          </cell>
          <cell r="J470" t="str">
            <v>YES</v>
          </cell>
          <cell r="K470" t="str">
            <v>YES</v>
          </cell>
          <cell r="L470">
            <v>1</v>
          </cell>
          <cell r="M470">
            <v>31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 t="e">
            <v>#NAME?</v>
          </cell>
          <cell r="S470" t="e">
            <v>#NAME?</v>
          </cell>
          <cell r="T470">
            <v>0</v>
          </cell>
          <cell r="U470">
            <v>0</v>
          </cell>
          <cell r="V470" t="e">
            <v>#NAME?</v>
          </cell>
          <cell r="W470" t="e">
            <v>#NAME?</v>
          </cell>
          <cell r="X470" t="e">
            <v>#NAME?</v>
          </cell>
          <cell r="Y470" t="e">
            <v>#NAME?</v>
          </cell>
          <cell r="Z470" t="e">
            <v>#NAME?</v>
          </cell>
          <cell r="AA470" t="e">
            <v>#NAME?</v>
          </cell>
          <cell r="AB470" t="e">
            <v>#NAME?</v>
          </cell>
          <cell r="AC470" t="e">
            <v>#NAME?</v>
          </cell>
          <cell r="AD470" t="e">
            <v>#NAME?</v>
          </cell>
          <cell r="AE470" t="e">
            <v>#NAME?</v>
          </cell>
          <cell r="AF470">
            <v>171.56</v>
          </cell>
          <cell r="AG470">
            <v>36.64</v>
          </cell>
          <cell r="AH470">
            <v>7.56</v>
          </cell>
          <cell r="AI470">
            <v>215.76</v>
          </cell>
          <cell r="AJ470" t="e">
            <v>#NAME?</v>
          </cell>
          <cell r="AK470" t="e">
            <v>#NAME?</v>
          </cell>
          <cell r="AL470" t="e">
            <v>#NAME?</v>
          </cell>
          <cell r="AM470" t="e">
            <v>#NAME?</v>
          </cell>
          <cell r="AN470" t="e">
            <v>#NAME?</v>
          </cell>
          <cell r="AO470" t="e">
            <v>#NAME?</v>
          </cell>
          <cell r="AP470" t="e">
            <v>#NAME?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</row>
        <row r="471">
          <cell r="A471" t="str">
            <v>132KV DC Dumraon-Dumraon TL Line</v>
          </cell>
          <cell r="B471">
            <v>15</v>
          </cell>
          <cell r="C471" t="str">
            <v>3/2</v>
          </cell>
          <cell r="D471" t="str">
            <v>DA+3</v>
          </cell>
          <cell r="E471" t="str">
            <v>WET</v>
          </cell>
          <cell r="F471" t="str">
            <v>Deepak Pandey</v>
          </cell>
          <cell r="G471">
            <v>43508</v>
          </cell>
          <cell r="H471">
            <v>43536</v>
          </cell>
          <cell r="I471">
            <v>43614</v>
          </cell>
          <cell r="J471">
            <v>43520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 t="e">
            <v>#NAME?</v>
          </cell>
          <cell r="S471" t="e">
            <v>#NAME?</v>
          </cell>
          <cell r="T471">
            <v>0</v>
          </cell>
          <cell r="U471">
            <v>0</v>
          </cell>
          <cell r="V471" t="e">
            <v>#NAME?</v>
          </cell>
          <cell r="W471" t="e">
            <v>#NAME?</v>
          </cell>
          <cell r="X471" t="e">
            <v>#NAME?</v>
          </cell>
          <cell r="Y471" t="e">
            <v>#NAME?</v>
          </cell>
          <cell r="Z471" t="e">
            <v>#NAME?</v>
          </cell>
          <cell r="AA471" t="e">
            <v>#NAME?</v>
          </cell>
          <cell r="AB471" t="e">
            <v>#NAME?</v>
          </cell>
          <cell r="AC471" t="e">
            <v>#NAME?</v>
          </cell>
          <cell r="AD471" t="e">
            <v>#NAME?</v>
          </cell>
          <cell r="AE471" t="e">
            <v>#NAME?</v>
          </cell>
          <cell r="AF471">
            <v>171.56</v>
          </cell>
          <cell r="AG471">
            <v>36.64</v>
          </cell>
          <cell r="AH471">
            <v>7.56</v>
          </cell>
          <cell r="AI471">
            <v>215.76</v>
          </cell>
          <cell r="AJ471" t="e">
            <v>#NAME?</v>
          </cell>
          <cell r="AK471" t="e">
            <v>#NAME?</v>
          </cell>
          <cell r="AL471" t="e">
            <v>#NAME?</v>
          </cell>
          <cell r="AM471" t="e">
            <v>#NAME?</v>
          </cell>
          <cell r="AN471" t="e">
            <v>#NAME?</v>
          </cell>
          <cell r="AO471" t="e">
            <v>#NAME?</v>
          </cell>
          <cell r="AP471" t="e">
            <v>#NAME?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</row>
        <row r="472">
          <cell r="A472" t="str">
            <v>132KV DC Gaya-Jehanabad TL Line</v>
          </cell>
          <cell r="B472">
            <v>28</v>
          </cell>
          <cell r="C472" t="str">
            <v>5/4</v>
          </cell>
          <cell r="D472" t="str">
            <v>DA+0</v>
          </cell>
          <cell r="E472" t="str">
            <v>WET</v>
          </cell>
          <cell r="F472" t="str">
            <v>Sunil Kumar</v>
          </cell>
          <cell r="G472">
            <v>43437</v>
          </cell>
          <cell r="H472">
            <v>43465</v>
          </cell>
          <cell r="I472">
            <v>43540</v>
          </cell>
          <cell r="J472" t="str">
            <v>YES</v>
          </cell>
          <cell r="K472" t="str">
            <v>YES</v>
          </cell>
          <cell r="L472">
            <v>1</v>
          </cell>
          <cell r="M472">
            <v>29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 t="e">
            <v>#NAME?</v>
          </cell>
          <cell r="S472" t="e">
            <v>#NAME?</v>
          </cell>
          <cell r="T472">
            <v>0</v>
          </cell>
          <cell r="U472">
            <v>0</v>
          </cell>
          <cell r="V472" t="e">
            <v>#NAME?</v>
          </cell>
          <cell r="W472" t="e">
            <v>#NAME?</v>
          </cell>
          <cell r="X472" t="e">
            <v>#NAME?</v>
          </cell>
          <cell r="Y472" t="e">
            <v>#NAME?</v>
          </cell>
          <cell r="Z472" t="e">
            <v>#NAME?</v>
          </cell>
          <cell r="AA472" t="e">
            <v>#NAME?</v>
          </cell>
          <cell r="AB472" t="e">
            <v>#NAME?</v>
          </cell>
          <cell r="AC472" t="e">
            <v>#NAME?</v>
          </cell>
          <cell r="AD472" t="e">
            <v>#NAME?</v>
          </cell>
          <cell r="AE472" t="e">
            <v>#NAME?</v>
          </cell>
          <cell r="AF472">
            <v>171.56</v>
          </cell>
          <cell r="AG472">
            <v>36.64</v>
          </cell>
          <cell r="AH472">
            <v>7.56</v>
          </cell>
          <cell r="AI472">
            <v>215.76</v>
          </cell>
          <cell r="AJ472" t="e">
            <v>#NAME?</v>
          </cell>
          <cell r="AK472" t="e">
            <v>#NAME?</v>
          </cell>
          <cell r="AL472" t="e">
            <v>#NAME?</v>
          </cell>
          <cell r="AM472" t="e">
            <v>#NAME?</v>
          </cell>
          <cell r="AN472" t="e">
            <v>#NAME?</v>
          </cell>
          <cell r="AO472" t="e">
            <v>#NAME?</v>
          </cell>
          <cell r="AP472" t="e">
            <v>#NAME?</v>
          </cell>
          <cell r="AQ472">
            <v>0</v>
          </cell>
          <cell r="AR472">
            <v>70.25</v>
          </cell>
          <cell r="AS472">
            <v>70.25</v>
          </cell>
          <cell r="AT472">
            <v>54.285714285714285</v>
          </cell>
        </row>
        <row r="473">
          <cell r="A473" t="str">
            <v>132KV DC Gaya-Jehanabad TL Line</v>
          </cell>
          <cell r="B473">
            <v>29</v>
          </cell>
          <cell r="C473" t="str">
            <v>15/2</v>
          </cell>
          <cell r="D473" t="str">
            <v>DA+3</v>
          </cell>
          <cell r="E473" t="str">
            <v>WET</v>
          </cell>
          <cell r="F473" t="str">
            <v>Rajiv Kumar</v>
          </cell>
          <cell r="G473">
            <v>43437</v>
          </cell>
          <cell r="H473">
            <v>43465</v>
          </cell>
          <cell r="I473" t="str">
            <v>21/02</v>
          </cell>
          <cell r="J473" t="str">
            <v>YES</v>
          </cell>
          <cell r="K473" t="str">
            <v>YES</v>
          </cell>
          <cell r="L473">
            <v>2</v>
          </cell>
          <cell r="M473">
            <v>28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 t="e">
            <v>#NAME?</v>
          </cell>
          <cell r="S473" t="e">
            <v>#NAME?</v>
          </cell>
          <cell r="T473">
            <v>0</v>
          </cell>
          <cell r="U473">
            <v>0</v>
          </cell>
          <cell r="V473" t="e">
            <v>#NAME?</v>
          </cell>
          <cell r="W473" t="e">
            <v>#NAME?</v>
          </cell>
          <cell r="X473" t="e">
            <v>#NAME?</v>
          </cell>
          <cell r="Y473" t="e">
            <v>#NAME?</v>
          </cell>
          <cell r="Z473" t="e">
            <v>#NAME?</v>
          </cell>
          <cell r="AA473" t="e">
            <v>#NAME?</v>
          </cell>
          <cell r="AB473" t="e">
            <v>#NAME?</v>
          </cell>
          <cell r="AC473" t="e">
            <v>#NAME?</v>
          </cell>
          <cell r="AD473" t="e">
            <v>#NAME?</v>
          </cell>
          <cell r="AE473" t="e">
            <v>#NAME?</v>
          </cell>
          <cell r="AF473">
            <v>171.56</v>
          </cell>
          <cell r="AG473">
            <v>36.64</v>
          </cell>
          <cell r="AH473">
            <v>7.56</v>
          </cell>
          <cell r="AI473">
            <v>215.76</v>
          </cell>
          <cell r="AJ473" t="e">
            <v>#NAME?</v>
          </cell>
          <cell r="AK473" t="e">
            <v>#NAME?</v>
          </cell>
          <cell r="AL473" t="e">
            <v>#NAME?</v>
          </cell>
          <cell r="AM473" t="e">
            <v>#NAME?</v>
          </cell>
          <cell r="AN473" t="e">
            <v>#NAME?</v>
          </cell>
          <cell r="AO473" t="e">
            <v>#NAME?</v>
          </cell>
          <cell r="AP473" t="e">
            <v>#NAME?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 t="str">
            <v>WET</v>
          </cell>
          <cell r="F474" t="str">
            <v>Lalan Mehta</v>
          </cell>
          <cell r="G474">
            <v>43437</v>
          </cell>
          <cell r="H474">
            <v>43465</v>
          </cell>
          <cell r="I474">
            <v>43517</v>
          </cell>
          <cell r="J474" t="str">
            <v>YES</v>
          </cell>
          <cell r="K474" t="str">
            <v>YES</v>
          </cell>
          <cell r="L474">
            <v>4</v>
          </cell>
          <cell r="M474">
            <v>29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 t="e">
            <v>#NAME?</v>
          </cell>
          <cell r="S474" t="e">
            <v>#NAME?</v>
          </cell>
          <cell r="T474">
            <v>0</v>
          </cell>
          <cell r="U474">
            <v>0</v>
          </cell>
          <cell r="V474" t="e">
            <v>#NAME?</v>
          </cell>
          <cell r="W474" t="e">
            <v>#NAME?</v>
          </cell>
          <cell r="X474" t="e">
            <v>#NAME?</v>
          </cell>
          <cell r="Y474" t="e">
            <v>#NAME?</v>
          </cell>
          <cell r="Z474" t="e">
            <v>#NAME?</v>
          </cell>
          <cell r="AA474" t="e">
            <v>#NAME?</v>
          </cell>
          <cell r="AB474" t="e">
            <v>#NAME?</v>
          </cell>
          <cell r="AC474" t="e">
            <v>#NAME?</v>
          </cell>
          <cell r="AD474" t="e">
            <v>#NAME?</v>
          </cell>
          <cell r="AE474" t="e">
            <v>#NAME?</v>
          </cell>
          <cell r="AF474">
            <v>171.56</v>
          </cell>
          <cell r="AG474">
            <v>36.64</v>
          </cell>
          <cell r="AH474">
            <v>7.56</v>
          </cell>
          <cell r="AI474">
            <v>215.76</v>
          </cell>
          <cell r="AJ474" t="e">
            <v>#NAME?</v>
          </cell>
          <cell r="AK474" t="e">
            <v>#NAME?</v>
          </cell>
          <cell r="AL474" t="e">
            <v>#NAME?</v>
          </cell>
          <cell r="AM474" t="e">
            <v>#NAME?</v>
          </cell>
          <cell r="AN474" t="e">
            <v>#NAME?</v>
          </cell>
          <cell r="AO474" t="e">
            <v>#NAME?</v>
          </cell>
          <cell r="AP474" t="e">
            <v>#NAME?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</row>
        <row r="475">
          <cell r="A475" t="str">
            <v>132KV DC Dumraon-Dumraon TL Line</v>
          </cell>
          <cell r="B475">
            <v>14</v>
          </cell>
          <cell r="C475" t="str">
            <v>3/8</v>
          </cell>
          <cell r="D475" t="str">
            <v>DA+0</v>
          </cell>
          <cell r="E475" t="str">
            <v>WET</v>
          </cell>
          <cell r="F475" t="str">
            <v>Kanchan Singh</v>
          </cell>
          <cell r="G475">
            <v>43507</v>
          </cell>
          <cell r="H475">
            <v>43535</v>
          </cell>
          <cell r="I475">
            <v>0</v>
          </cell>
          <cell r="J475">
            <v>43520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 t="e">
            <v>#NAME?</v>
          </cell>
          <cell r="S475" t="e">
            <v>#NAME?</v>
          </cell>
          <cell r="T475">
            <v>0</v>
          </cell>
          <cell r="U475">
            <v>0</v>
          </cell>
          <cell r="V475" t="e">
            <v>#NAME?</v>
          </cell>
          <cell r="W475" t="e">
            <v>#NAME?</v>
          </cell>
          <cell r="X475" t="e">
            <v>#NAME?</v>
          </cell>
          <cell r="Y475" t="e">
            <v>#NAME?</v>
          </cell>
          <cell r="Z475" t="e">
            <v>#NAME?</v>
          </cell>
          <cell r="AA475" t="e">
            <v>#NAME?</v>
          </cell>
          <cell r="AB475" t="e">
            <v>#NAME?</v>
          </cell>
          <cell r="AC475" t="e">
            <v>#NAME?</v>
          </cell>
          <cell r="AD475" t="e">
            <v>#NAME?</v>
          </cell>
          <cell r="AE475" t="e">
            <v>#NAME?</v>
          </cell>
          <cell r="AF475">
            <v>171.56</v>
          </cell>
          <cell r="AG475">
            <v>36.64</v>
          </cell>
          <cell r="AH475">
            <v>7.56</v>
          </cell>
          <cell r="AI475">
            <v>215.76</v>
          </cell>
          <cell r="AJ475" t="e">
            <v>#NAME?</v>
          </cell>
          <cell r="AK475" t="e">
            <v>#NAME?</v>
          </cell>
          <cell r="AL475" t="e">
            <v>#NAME?</v>
          </cell>
          <cell r="AM475" t="e">
            <v>#NAME?</v>
          </cell>
          <cell r="AN475" t="e">
            <v>#NAME?</v>
          </cell>
          <cell r="AO475" t="e">
            <v>#NAME?</v>
          </cell>
          <cell r="AP475" t="e">
            <v>#NAME?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 t="str">
            <v>WET</v>
          </cell>
          <cell r="F476" t="str">
            <v>Meera Engineering</v>
          </cell>
          <cell r="G476">
            <v>43440</v>
          </cell>
          <cell r="H476">
            <v>43468</v>
          </cell>
          <cell r="I476" t="str">
            <v>yes</v>
          </cell>
          <cell r="J476" t="str">
            <v>YES</v>
          </cell>
          <cell r="K476" t="str">
            <v>YES</v>
          </cell>
          <cell r="L476">
            <v>5</v>
          </cell>
          <cell r="M476">
            <v>22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 t="e">
            <v>#NAME?</v>
          </cell>
          <cell r="S476" t="e">
            <v>#NAME?</v>
          </cell>
          <cell r="T476">
            <v>0</v>
          </cell>
          <cell r="U476">
            <v>0</v>
          </cell>
          <cell r="V476" t="e">
            <v>#NAME?</v>
          </cell>
          <cell r="W476" t="e">
            <v>#NAME?</v>
          </cell>
          <cell r="X476" t="e">
            <v>#NAME?</v>
          </cell>
          <cell r="Y476" t="e">
            <v>#NAME?</v>
          </cell>
          <cell r="Z476" t="e">
            <v>#NAME?</v>
          </cell>
          <cell r="AA476" t="e">
            <v>#NAME?</v>
          </cell>
          <cell r="AB476" t="e">
            <v>#NAME?</v>
          </cell>
          <cell r="AC476" t="e">
            <v>#NAME?</v>
          </cell>
          <cell r="AD476" t="e">
            <v>#NAME?</v>
          </cell>
          <cell r="AE476" t="e">
            <v>#NAME?</v>
          </cell>
          <cell r="AF476">
            <v>122.56</v>
          </cell>
          <cell r="AG476">
            <v>17.68</v>
          </cell>
          <cell r="AH476">
            <v>6.51</v>
          </cell>
          <cell r="AI476">
            <v>146.75</v>
          </cell>
          <cell r="AJ476" t="e">
            <v>#NAME?</v>
          </cell>
          <cell r="AK476" t="e">
            <v>#NAME?</v>
          </cell>
          <cell r="AL476" t="e">
            <v>#NAME?</v>
          </cell>
          <cell r="AM476" t="e">
            <v>#NAME?</v>
          </cell>
          <cell r="AN476" t="e">
            <v>#NAME?</v>
          </cell>
          <cell r="AO476" t="e">
            <v>#NAME?</v>
          </cell>
          <cell r="AP476" t="e">
            <v>#NAME?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</row>
        <row r="477">
          <cell r="A477" t="str">
            <v>132KV DC Dumraon-Buxar TL Line</v>
          </cell>
          <cell r="B477">
            <v>22</v>
          </cell>
          <cell r="C477" t="str">
            <v>12/3</v>
          </cell>
          <cell r="D477" t="str">
            <v>DP+3</v>
          </cell>
          <cell r="E477" t="str">
            <v>WET</v>
          </cell>
          <cell r="F477" t="str">
            <v>Meera Engineering</v>
          </cell>
          <cell r="G477">
            <v>43437</v>
          </cell>
          <cell r="H477">
            <v>43465</v>
          </cell>
          <cell r="I477" t="str">
            <v>yes</v>
          </cell>
          <cell r="J477" t="str">
            <v>YES</v>
          </cell>
          <cell r="K477" t="str">
            <v>YES</v>
          </cell>
          <cell r="L477">
            <v>5</v>
          </cell>
          <cell r="M477">
            <v>21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 t="e">
            <v>#NAME?</v>
          </cell>
          <cell r="S477" t="e">
            <v>#NAME?</v>
          </cell>
          <cell r="T477">
            <v>0</v>
          </cell>
          <cell r="U477">
            <v>0</v>
          </cell>
          <cell r="V477" t="e">
            <v>#NAME?</v>
          </cell>
          <cell r="W477" t="e">
            <v>#NAME?</v>
          </cell>
          <cell r="X477" t="e">
            <v>#NAME?</v>
          </cell>
          <cell r="Y477" t="e">
            <v>#NAME?</v>
          </cell>
          <cell r="Z477" t="e">
            <v>#NAME?</v>
          </cell>
          <cell r="AA477" t="e">
            <v>#NAME?</v>
          </cell>
          <cell r="AB477" t="e">
            <v>#NAME?</v>
          </cell>
          <cell r="AC477" t="e">
            <v>#NAME?</v>
          </cell>
          <cell r="AD477" t="e">
            <v>#NAME?</v>
          </cell>
          <cell r="AE477" t="e">
            <v>#NAME?</v>
          </cell>
          <cell r="AF477">
            <v>122.56</v>
          </cell>
          <cell r="AG477">
            <v>17.68</v>
          </cell>
          <cell r="AH477">
            <v>6.51</v>
          </cell>
          <cell r="AI477">
            <v>146.75</v>
          </cell>
          <cell r="AJ477" t="e">
            <v>#NAME?</v>
          </cell>
          <cell r="AK477" t="e">
            <v>#NAME?</v>
          </cell>
          <cell r="AL477" t="e">
            <v>#NAME?</v>
          </cell>
          <cell r="AM477" t="e">
            <v>#NAME?</v>
          </cell>
          <cell r="AN477" t="e">
            <v>#NAME?</v>
          </cell>
          <cell r="AO477" t="e">
            <v>#NAME?</v>
          </cell>
          <cell r="AP477" t="e">
            <v>#NAME?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</row>
        <row r="478">
          <cell r="A478" t="str">
            <v>132KV DC Gaya-Jehanabad TL Line</v>
          </cell>
          <cell r="B478">
            <v>27</v>
          </cell>
          <cell r="C478" t="str">
            <v>19/1</v>
          </cell>
          <cell r="D478" t="str">
            <v>DA+3</v>
          </cell>
          <cell r="E478" t="str">
            <v>WET</v>
          </cell>
          <cell r="F478" t="str">
            <v>Ms Builder</v>
          </cell>
          <cell r="G478">
            <v>43435</v>
          </cell>
          <cell r="H478">
            <v>43463</v>
          </cell>
          <cell r="I478" t="str">
            <v>YES</v>
          </cell>
          <cell r="J478" t="str">
            <v>YES</v>
          </cell>
          <cell r="K478" t="str">
            <v>YES</v>
          </cell>
          <cell r="L478">
            <v>1</v>
          </cell>
          <cell r="M478">
            <v>2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 t="e">
            <v>#NAME?</v>
          </cell>
          <cell r="S478" t="e">
            <v>#NAME?</v>
          </cell>
          <cell r="T478">
            <v>0</v>
          </cell>
          <cell r="U478">
            <v>0</v>
          </cell>
          <cell r="V478" t="e">
            <v>#NAME?</v>
          </cell>
          <cell r="W478" t="e">
            <v>#NAME?</v>
          </cell>
          <cell r="X478" t="e">
            <v>#NAME?</v>
          </cell>
          <cell r="Y478" t="e">
            <v>#NAME?</v>
          </cell>
          <cell r="Z478" t="e">
            <v>#NAME?</v>
          </cell>
          <cell r="AA478" t="e">
            <v>#NAME?</v>
          </cell>
          <cell r="AB478" t="e">
            <v>#NAME?</v>
          </cell>
          <cell r="AC478" t="e">
            <v>#NAME?</v>
          </cell>
          <cell r="AD478" t="e">
            <v>#NAME?</v>
          </cell>
          <cell r="AE478" t="e">
            <v>#NAME?</v>
          </cell>
          <cell r="AF478">
            <v>171.56</v>
          </cell>
          <cell r="AG478">
            <v>36.64</v>
          </cell>
          <cell r="AH478">
            <v>7.56</v>
          </cell>
          <cell r="AI478">
            <v>215.76</v>
          </cell>
          <cell r="AJ478" t="e">
            <v>#NAME?</v>
          </cell>
          <cell r="AK478" t="e">
            <v>#NAME?</v>
          </cell>
          <cell r="AL478" t="e">
            <v>#NAME?</v>
          </cell>
          <cell r="AM478" t="e">
            <v>#NAME?</v>
          </cell>
          <cell r="AN478" t="e">
            <v>#NAME?</v>
          </cell>
          <cell r="AO478" t="e">
            <v>#NAME?</v>
          </cell>
          <cell r="AP478" t="e">
            <v>#NAME?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 t="str">
            <v>WET</v>
          </cell>
          <cell r="F479" t="str">
            <v>Lalan Mehta</v>
          </cell>
          <cell r="G479">
            <v>43435</v>
          </cell>
          <cell r="H479">
            <v>43463</v>
          </cell>
          <cell r="I479">
            <v>43517</v>
          </cell>
          <cell r="J479" t="str">
            <v>YES</v>
          </cell>
          <cell r="K479" t="str">
            <v>YES</v>
          </cell>
          <cell r="L479">
            <v>4</v>
          </cell>
          <cell r="M479">
            <v>3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 t="e">
            <v>#NAME?</v>
          </cell>
          <cell r="S479" t="e">
            <v>#NAME?</v>
          </cell>
          <cell r="T479">
            <v>0</v>
          </cell>
          <cell r="U479">
            <v>0</v>
          </cell>
          <cell r="V479" t="e">
            <v>#NAME?</v>
          </cell>
          <cell r="W479" t="e">
            <v>#NAME?</v>
          </cell>
          <cell r="X479" t="e">
            <v>#NAME?</v>
          </cell>
          <cell r="Y479" t="e">
            <v>#NAME?</v>
          </cell>
          <cell r="Z479" t="e">
            <v>#NAME?</v>
          </cell>
          <cell r="AA479" t="e">
            <v>#NAME?</v>
          </cell>
          <cell r="AB479" t="e">
            <v>#NAME?</v>
          </cell>
          <cell r="AC479" t="e">
            <v>#NAME?</v>
          </cell>
          <cell r="AD479" t="e">
            <v>#NAME?</v>
          </cell>
          <cell r="AE479" t="e">
            <v>#NAME?</v>
          </cell>
          <cell r="AF479">
            <v>171.56</v>
          </cell>
          <cell r="AG479">
            <v>36.64</v>
          </cell>
          <cell r="AH479">
            <v>7.56</v>
          </cell>
          <cell r="AI479">
            <v>215.76</v>
          </cell>
          <cell r="AJ479" t="e">
            <v>#NAME?</v>
          </cell>
          <cell r="AK479" t="e">
            <v>#NAME?</v>
          </cell>
          <cell r="AL479" t="e">
            <v>#NAME?</v>
          </cell>
          <cell r="AM479" t="e">
            <v>#NAME?</v>
          </cell>
          <cell r="AN479" t="e">
            <v>#NAME?</v>
          </cell>
          <cell r="AO479" t="e">
            <v>#NAME?</v>
          </cell>
          <cell r="AP479" t="e">
            <v>#NAME?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</row>
        <row r="480">
          <cell r="A480" t="str">
            <v>132KV DC Gaya-Jehanabad TL Line</v>
          </cell>
          <cell r="B480">
            <v>25</v>
          </cell>
          <cell r="C480" t="str">
            <v>15/1</v>
          </cell>
          <cell r="D480" t="str">
            <v>DA+3</v>
          </cell>
          <cell r="E480" t="str">
            <v>WET</v>
          </cell>
          <cell r="F480" t="str">
            <v>Rajiv Kumar</v>
          </cell>
          <cell r="G480">
            <v>43434</v>
          </cell>
          <cell r="H480">
            <v>43462</v>
          </cell>
          <cell r="I480" t="str">
            <v>21/02</v>
          </cell>
          <cell r="J480" t="str">
            <v>YES</v>
          </cell>
          <cell r="K480" t="str">
            <v>YES</v>
          </cell>
          <cell r="L480">
            <v>2</v>
          </cell>
          <cell r="M480">
            <v>25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 t="e">
            <v>#NAME?</v>
          </cell>
          <cell r="S480" t="e">
            <v>#NAME?</v>
          </cell>
          <cell r="T480">
            <v>0</v>
          </cell>
          <cell r="U480">
            <v>0</v>
          </cell>
          <cell r="V480" t="e">
            <v>#NAME?</v>
          </cell>
          <cell r="W480" t="e">
            <v>#NAME?</v>
          </cell>
          <cell r="X480" t="e">
            <v>#NAME?</v>
          </cell>
          <cell r="Y480" t="e">
            <v>#NAME?</v>
          </cell>
          <cell r="Z480" t="e">
            <v>#NAME?</v>
          </cell>
          <cell r="AA480" t="e">
            <v>#NAME?</v>
          </cell>
          <cell r="AB480" t="e">
            <v>#NAME?</v>
          </cell>
          <cell r="AC480" t="e">
            <v>#NAME?</v>
          </cell>
          <cell r="AD480" t="e">
            <v>#NAME?</v>
          </cell>
          <cell r="AE480" t="e">
            <v>#NAME?</v>
          </cell>
          <cell r="AF480">
            <v>171.56</v>
          </cell>
          <cell r="AG480">
            <v>36.64</v>
          </cell>
          <cell r="AH480">
            <v>7.56</v>
          </cell>
          <cell r="AI480">
            <v>215.76</v>
          </cell>
          <cell r="AJ480" t="e">
            <v>#NAME?</v>
          </cell>
          <cell r="AK480" t="e">
            <v>#NAME?</v>
          </cell>
          <cell r="AL480" t="e">
            <v>#NAME?</v>
          </cell>
          <cell r="AM480" t="e">
            <v>#NAME?</v>
          </cell>
          <cell r="AN480" t="e">
            <v>#NAME?</v>
          </cell>
          <cell r="AO480" t="e">
            <v>#NAME?</v>
          </cell>
          <cell r="AP480" t="e">
            <v>#NAME?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</row>
        <row r="481">
          <cell r="A481" t="str">
            <v>132KV DC Gaya-Jehanabad TL Line</v>
          </cell>
          <cell r="B481">
            <v>26</v>
          </cell>
          <cell r="C481" t="str">
            <v>18/13</v>
          </cell>
          <cell r="D481" t="str">
            <v>DA+0</v>
          </cell>
          <cell r="E481" t="str">
            <v>WET</v>
          </cell>
          <cell r="F481" t="str">
            <v>Sumaiyya Enterprizes</v>
          </cell>
          <cell r="G481">
            <v>43434</v>
          </cell>
          <cell r="H481">
            <v>43462</v>
          </cell>
          <cell r="I481" t="str">
            <v>YES</v>
          </cell>
          <cell r="J481" t="str">
            <v>YES</v>
          </cell>
          <cell r="K481" t="str">
            <v>YES</v>
          </cell>
          <cell r="L481">
            <v>1</v>
          </cell>
          <cell r="M481">
            <v>26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 t="e">
            <v>#NAME?</v>
          </cell>
          <cell r="S481" t="e">
            <v>#NAME?</v>
          </cell>
          <cell r="T481">
            <v>0</v>
          </cell>
          <cell r="U481">
            <v>0</v>
          </cell>
          <cell r="V481" t="e">
            <v>#NAME?</v>
          </cell>
          <cell r="W481" t="e">
            <v>#NAME?</v>
          </cell>
          <cell r="X481" t="e">
            <v>#NAME?</v>
          </cell>
          <cell r="Y481" t="e">
            <v>#NAME?</v>
          </cell>
          <cell r="Z481" t="e">
            <v>#NAME?</v>
          </cell>
          <cell r="AA481" t="e">
            <v>#NAME?</v>
          </cell>
          <cell r="AB481" t="e">
            <v>#NAME?</v>
          </cell>
          <cell r="AC481" t="e">
            <v>#NAME?</v>
          </cell>
          <cell r="AD481" t="e">
            <v>#NAME?</v>
          </cell>
          <cell r="AE481" t="e">
            <v>#NAME?</v>
          </cell>
          <cell r="AF481">
            <v>171.56</v>
          </cell>
          <cell r="AG481">
            <v>36.64</v>
          </cell>
          <cell r="AH481">
            <v>7.56</v>
          </cell>
          <cell r="AI481">
            <v>215.76</v>
          </cell>
          <cell r="AJ481" t="e">
            <v>#NAME?</v>
          </cell>
          <cell r="AK481" t="e">
            <v>#NAME?</v>
          </cell>
          <cell r="AL481" t="e">
            <v>#NAME?</v>
          </cell>
          <cell r="AM481" t="e">
            <v>#NAME?</v>
          </cell>
          <cell r="AN481" t="e">
            <v>#NAME?</v>
          </cell>
          <cell r="AO481" t="e">
            <v>#NAME?</v>
          </cell>
          <cell r="AP481" t="e">
            <v>#NAME?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</row>
        <row r="482">
          <cell r="A482" t="str">
            <v>132KV DC Dumraon-Buxar TL Line</v>
          </cell>
          <cell r="B482">
            <v>21</v>
          </cell>
          <cell r="C482" t="str">
            <v>11/2</v>
          </cell>
          <cell r="D482" t="str">
            <v>DP+0</v>
          </cell>
          <cell r="E482" t="str">
            <v>WET</v>
          </cell>
          <cell r="F482" t="str">
            <v>Rajesh Electric Works</v>
          </cell>
          <cell r="G482">
            <v>43436</v>
          </cell>
          <cell r="H482">
            <v>43464</v>
          </cell>
          <cell r="I482" t="str">
            <v>yes</v>
          </cell>
          <cell r="J482" t="str">
            <v>YES</v>
          </cell>
          <cell r="K482" t="str">
            <v>YES</v>
          </cell>
          <cell r="L482">
            <v>3</v>
          </cell>
          <cell r="M482">
            <v>20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 t="e">
            <v>#NAME?</v>
          </cell>
          <cell r="S482" t="e">
            <v>#NAME?</v>
          </cell>
          <cell r="T482">
            <v>0</v>
          </cell>
          <cell r="U482">
            <v>0</v>
          </cell>
          <cell r="V482" t="e">
            <v>#NAME?</v>
          </cell>
          <cell r="W482" t="e">
            <v>#NAME?</v>
          </cell>
          <cell r="X482" t="e">
            <v>#NAME?</v>
          </cell>
          <cell r="Y482" t="e">
            <v>#NAME?</v>
          </cell>
          <cell r="Z482" t="e">
            <v>#NAME?</v>
          </cell>
          <cell r="AA482" t="e">
            <v>#NAME?</v>
          </cell>
          <cell r="AB482" t="e">
            <v>#NAME?</v>
          </cell>
          <cell r="AC482" t="e">
            <v>#NAME?</v>
          </cell>
          <cell r="AD482" t="e">
            <v>#NAME?</v>
          </cell>
          <cell r="AE482" t="e">
            <v>#NAME?</v>
          </cell>
          <cell r="AF482">
            <v>122.56</v>
          </cell>
          <cell r="AG482">
            <v>17.68</v>
          </cell>
          <cell r="AH482">
            <v>6.51</v>
          </cell>
          <cell r="AI482">
            <v>146.75</v>
          </cell>
          <cell r="AJ482" t="e">
            <v>#NAME?</v>
          </cell>
          <cell r="AK482" t="e">
            <v>#NAME?</v>
          </cell>
          <cell r="AL482" t="e">
            <v>#NAME?</v>
          </cell>
          <cell r="AM482" t="e">
            <v>#NAME?</v>
          </cell>
          <cell r="AN482" t="e">
            <v>#NAME?</v>
          </cell>
          <cell r="AO482" t="e">
            <v>#NAME?</v>
          </cell>
          <cell r="AP482" t="e">
            <v>#NAME?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</row>
        <row r="483">
          <cell r="A483" t="str">
            <v>132KV DC Dumraon-Dumraon TL Line</v>
          </cell>
          <cell r="B483">
            <v>12</v>
          </cell>
          <cell r="C483" t="str">
            <v>3/6</v>
          </cell>
          <cell r="D483" t="str">
            <v>DA+0</v>
          </cell>
          <cell r="E483" t="str">
            <v>WET</v>
          </cell>
          <cell r="F483" t="str">
            <v>Deepak Pandey</v>
          </cell>
          <cell r="G483">
            <v>43505</v>
          </cell>
          <cell r="H483">
            <v>43533</v>
          </cell>
          <cell r="I483">
            <v>43614</v>
          </cell>
          <cell r="J483">
            <v>43520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 t="e">
            <v>#NAME?</v>
          </cell>
          <cell r="S483" t="e">
            <v>#NAME?</v>
          </cell>
          <cell r="T483">
            <v>0</v>
          </cell>
          <cell r="U483">
            <v>0</v>
          </cell>
          <cell r="V483" t="e">
            <v>#NAME?</v>
          </cell>
          <cell r="W483" t="e">
            <v>#NAME?</v>
          </cell>
          <cell r="X483" t="e">
            <v>#NAME?</v>
          </cell>
          <cell r="Y483" t="e">
            <v>#NAME?</v>
          </cell>
          <cell r="Z483" t="e">
            <v>#NAME?</v>
          </cell>
          <cell r="AA483" t="e">
            <v>#NAME?</v>
          </cell>
          <cell r="AB483" t="e">
            <v>#NAME?</v>
          </cell>
          <cell r="AC483" t="e">
            <v>#NAME?</v>
          </cell>
          <cell r="AD483" t="e">
            <v>#NAME?</v>
          </cell>
          <cell r="AE483" t="e">
            <v>#NAME?</v>
          </cell>
          <cell r="AF483">
            <v>171.56</v>
          </cell>
          <cell r="AG483">
            <v>36.64</v>
          </cell>
          <cell r="AH483">
            <v>7.56</v>
          </cell>
          <cell r="AI483">
            <v>215.76</v>
          </cell>
          <cell r="AJ483" t="e">
            <v>#NAME?</v>
          </cell>
          <cell r="AK483" t="e">
            <v>#NAME?</v>
          </cell>
          <cell r="AL483" t="e">
            <v>#NAME?</v>
          </cell>
          <cell r="AM483" t="e">
            <v>#NAME?</v>
          </cell>
          <cell r="AN483" t="e">
            <v>#NAME?</v>
          </cell>
          <cell r="AO483" t="e">
            <v>#NAME?</v>
          </cell>
          <cell r="AP483" t="e">
            <v>#NAME?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</row>
        <row r="484">
          <cell r="A484" t="str">
            <v>132KV DC Dumraon-Dumraon TL Line</v>
          </cell>
          <cell r="B484">
            <v>13</v>
          </cell>
          <cell r="C484" t="str">
            <v>3/9</v>
          </cell>
          <cell r="D484" t="str">
            <v>DA+0</v>
          </cell>
          <cell r="E484" t="str">
            <v>WET</v>
          </cell>
          <cell r="F484" t="str">
            <v>Kanchan Singh</v>
          </cell>
          <cell r="G484">
            <v>43505</v>
          </cell>
          <cell r="H484">
            <v>43533</v>
          </cell>
          <cell r="I484">
            <v>0</v>
          </cell>
          <cell r="J484">
            <v>43520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 t="e">
            <v>#NAME?</v>
          </cell>
          <cell r="S484" t="e">
            <v>#NAME?</v>
          </cell>
          <cell r="T484">
            <v>0</v>
          </cell>
          <cell r="U484">
            <v>0</v>
          </cell>
          <cell r="V484" t="e">
            <v>#NAME?</v>
          </cell>
          <cell r="W484" t="e">
            <v>#NAME?</v>
          </cell>
          <cell r="X484" t="e">
            <v>#NAME?</v>
          </cell>
          <cell r="Y484" t="e">
            <v>#NAME?</v>
          </cell>
          <cell r="Z484" t="e">
            <v>#NAME?</v>
          </cell>
          <cell r="AA484" t="e">
            <v>#NAME?</v>
          </cell>
          <cell r="AB484" t="e">
            <v>#NAME?</v>
          </cell>
          <cell r="AC484" t="e">
            <v>#NAME?</v>
          </cell>
          <cell r="AD484" t="e">
            <v>#NAME?</v>
          </cell>
          <cell r="AE484" t="e">
            <v>#NAME?</v>
          </cell>
          <cell r="AF484">
            <v>171.56</v>
          </cell>
          <cell r="AG484">
            <v>36.64</v>
          </cell>
          <cell r="AH484">
            <v>7.56</v>
          </cell>
          <cell r="AI484">
            <v>215.76</v>
          </cell>
          <cell r="AJ484" t="e">
            <v>#NAME?</v>
          </cell>
          <cell r="AK484" t="e">
            <v>#NAME?</v>
          </cell>
          <cell r="AL484" t="e">
            <v>#NAME?</v>
          </cell>
          <cell r="AM484" t="e">
            <v>#NAME?</v>
          </cell>
          <cell r="AN484" t="e">
            <v>#NAME?</v>
          </cell>
          <cell r="AO484" t="e">
            <v>#NAME?</v>
          </cell>
          <cell r="AP484" t="e">
            <v>#NAME?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</row>
        <row r="485">
          <cell r="A485" t="str">
            <v>132KV DC Dumraon-Dumraon TL Line</v>
          </cell>
          <cell r="B485">
            <v>11</v>
          </cell>
          <cell r="C485" t="str">
            <v>3/3</v>
          </cell>
          <cell r="D485" t="str">
            <v>DA+3</v>
          </cell>
          <cell r="E485" t="str">
            <v>WET</v>
          </cell>
          <cell r="F485" t="str">
            <v>Deepak Pandey</v>
          </cell>
          <cell r="G485">
            <v>43501</v>
          </cell>
          <cell r="H485">
            <v>43529</v>
          </cell>
          <cell r="I485">
            <v>43614</v>
          </cell>
          <cell r="J485">
            <v>43520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 t="e">
            <v>#NAME?</v>
          </cell>
          <cell r="S485" t="e">
            <v>#NAME?</v>
          </cell>
          <cell r="T485">
            <v>0</v>
          </cell>
          <cell r="U485">
            <v>0</v>
          </cell>
          <cell r="V485" t="e">
            <v>#NAME?</v>
          </cell>
          <cell r="W485" t="e">
            <v>#NAME?</v>
          </cell>
          <cell r="X485" t="e">
            <v>#NAME?</v>
          </cell>
          <cell r="Y485" t="e">
            <v>#NAME?</v>
          </cell>
          <cell r="Z485" t="e">
            <v>#NAME?</v>
          </cell>
          <cell r="AA485" t="e">
            <v>#NAME?</v>
          </cell>
          <cell r="AB485" t="e">
            <v>#NAME?</v>
          </cell>
          <cell r="AC485" t="e">
            <v>#NAME?</v>
          </cell>
          <cell r="AD485" t="e">
            <v>#NAME?</v>
          </cell>
          <cell r="AE485" t="e">
            <v>#NAME?</v>
          </cell>
          <cell r="AF485">
            <v>171.56</v>
          </cell>
          <cell r="AG485">
            <v>36.64</v>
          </cell>
          <cell r="AH485">
            <v>7.56</v>
          </cell>
          <cell r="AI485">
            <v>215.76</v>
          </cell>
          <cell r="AJ485" t="e">
            <v>#NAME?</v>
          </cell>
          <cell r="AK485" t="e">
            <v>#NAME?</v>
          </cell>
          <cell r="AL485" t="e">
            <v>#NAME?</v>
          </cell>
          <cell r="AM485" t="e">
            <v>#NAME?</v>
          </cell>
          <cell r="AN485" t="e">
            <v>#NAME?</v>
          </cell>
          <cell r="AO485" t="e">
            <v>#NAME?</v>
          </cell>
          <cell r="AP485" t="e">
            <v>#NAME?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</row>
        <row r="486">
          <cell r="A486" t="str">
            <v>132KV DC Dumraon-Dumraon TL Line</v>
          </cell>
          <cell r="B486">
            <v>10</v>
          </cell>
          <cell r="C486" t="str">
            <v>3/5</v>
          </cell>
          <cell r="D486" t="str">
            <v>DA+6</v>
          </cell>
          <cell r="E486" t="str">
            <v>WET</v>
          </cell>
          <cell r="F486" t="str">
            <v>Deepak Pandey</v>
          </cell>
          <cell r="G486">
            <v>43498</v>
          </cell>
          <cell r="H486">
            <v>43526</v>
          </cell>
          <cell r="I486">
            <v>43614</v>
          </cell>
          <cell r="J486">
            <v>43520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 t="e">
            <v>#NAME?</v>
          </cell>
          <cell r="S486" t="e">
            <v>#NAME?</v>
          </cell>
          <cell r="T486">
            <v>0</v>
          </cell>
          <cell r="U486">
            <v>0</v>
          </cell>
          <cell r="V486" t="e">
            <v>#NAME?</v>
          </cell>
          <cell r="W486" t="e">
            <v>#NAME?</v>
          </cell>
          <cell r="X486" t="e">
            <v>#NAME?</v>
          </cell>
          <cell r="Y486" t="e">
            <v>#NAME?</v>
          </cell>
          <cell r="Z486" t="e">
            <v>#NAME?</v>
          </cell>
          <cell r="AA486" t="e">
            <v>#NAME?</v>
          </cell>
          <cell r="AB486" t="e">
            <v>#NAME?</v>
          </cell>
          <cell r="AC486" t="e">
            <v>#NAME?</v>
          </cell>
          <cell r="AD486" t="e">
            <v>#NAME?</v>
          </cell>
          <cell r="AE486" t="e">
            <v>#NAME?</v>
          </cell>
          <cell r="AF486">
            <v>171.56</v>
          </cell>
          <cell r="AG486">
            <v>36.64</v>
          </cell>
          <cell r="AH486">
            <v>7.56</v>
          </cell>
          <cell r="AI486">
            <v>215.76</v>
          </cell>
          <cell r="AJ486" t="e">
            <v>#NAME?</v>
          </cell>
          <cell r="AK486" t="e">
            <v>#NAME?</v>
          </cell>
          <cell r="AL486" t="e">
            <v>#NAME?</v>
          </cell>
          <cell r="AM486" t="e">
            <v>#NAME?</v>
          </cell>
          <cell r="AN486" t="e">
            <v>#NAME?</v>
          </cell>
          <cell r="AO486" t="e">
            <v>#NAME?</v>
          </cell>
          <cell r="AP486" t="e">
            <v>#NAME?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</row>
        <row r="487">
          <cell r="A487" t="str">
            <v>132KV DC Dumraon-Dumraon TL Line</v>
          </cell>
          <cell r="B487">
            <v>9</v>
          </cell>
          <cell r="C487" t="str">
            <v>3/4</v>
          </cell>
          <cell r="D487" t="str">
            <v>DA+3</v>
          </cell>
          <cell r="E487" t="str">
            <v>WET</v>
          </cell>
          <cell r="F487" t="str">
            <v>Deepak Pandey</v>
          </cell>
          <cell r="G487">
            <v>43496</v>
          </cell>
          <cell r="H487">
            <v>43524</v>
          </cell>
          <cell r="I487">
            <v>43614</v>
          </cell>
          <cell r="J487">
            <v>43520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 t="e">
            <v>#NAME?</v>
          </cell>
          <cell r="S487" t="e">
            <v>#NAME?</v>
          </cell>
          <cell r="T487">
            <v>0</v>
          </cell>
          <cell r="U487">
            <v>0</v>
          </cell>
          <cell r="V487" t="e">
            <v>#NAME?</v>
          </cell>
          <cell r="W487" t="e">
            <v>#NAME?</v>
          </cell>
          <cell r="X487" t="e">
            <v>#NAME?</v>
          </cell>
          <cell r="Y487" t="e">
            <v>#NAME?</v>
          </cell>
          <cell r="Z487" t="e">
            <v>#NAME?</v>
          </cell>
          <cell r="AA487" t="e">
            <v>#NAME?</v>
          </cell>
          <cell r="AB487" t="e">
            <v>#NAME?</v>
          </cell>
          <cell r="AC487" t="e">
            <v>#NAME?</v>
          </cell>
          <cell r="AD487" t="e">
            <v>#NAME?</v>
          </cell>
          <cell r="AE487" t="e">
            <v>#NAME?</v>
          </cell>
          <cell r="AF487">
            <v>171.56</v>
          </cell>
          <cell r="AG487">
            <v>36.64</v>
          </cell>
          <cell r="AH487">
            <v>7.56</v>
          </cell>
          <cell r="AI487">
            <v>215.76</v>
          </cell>
          <cell r="AJ487" t="e">
            <v>#NAME?</v>
          </cell>
          <cell r="AK487" t="e">
            <v>#NAME?</v>
          </cell>
          <cell r="AL487" t="e">
            <v>#NAME?</v>
          </cell>
          <cell r="AM487" t="e">
            <v>#NAME?</v>
          </cell>
          <cell r="AN487" t="e">
            <v>#NAME?</v>
          </cell>
          <cell r="AO487" t="e">
            <v>#NAME?</v>
          </cell>
          <cell r="AP487" t="e">
            <v>#NAME?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 t="str">
            <v>PS</v>
          </cell>
          <cell r="F488" t="str">
            <v>Meera Engineering</v>
          </cell>
          <cell r="G488">
            <v>43438</v>
          </cell>
          <cell r="H488">
            <v>43466</v>
          </cell>
          <cell r="I488">
            <v>43613</v>
          </cell>
          <cell r="J488" t="str">
            <v>YES</v>
          </cell>
          <cell r="K488" t="str">
            <v>YES</v>
          </cell>
          <cell r="L488">
            <v>0</v>
          </cell>
          <cell r="M488">
            <v>8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 t="e">
            <v>#NAME?</v>
          </cell>
          <cell r="S488" t="e">
            <v>#NAME?</v>
          </cell>
          <cell r="T488">
            <v>0</v>
          </cell>
          <cell r="U488">
            <v>0</v>
          </cell>
          <cell r="V488" t="e">
            <v>#NAME?</v>
          </cell>
          <cell r="W488" t="e">
            <v>#NAME?</v>
          </cell>
          <cell r="X488" t="e">
            <v>#NAME?</v>
          </cell>
          <cell r="Y488" t="e">
            <v>#NAME?</v>
          </cell>
          <cell r="Z488" t="e">
            <v>#NAME?</v>
          </cell>
          <cell r="AA488" t="e">
            <v>#NAME?</v>
          </cell>
          <cell r="AB488" t="e">
            <v>#NAME?</v>
          </cell>
          <cell r="AC488" t="e">
            <v>#NAME?</v>
          </cell>
          <cell r="AD488" t="e">
            <v>#NAME?</v>
          </cell>
          <cell r="AE488" t="e">
            <v>#NAME?</v>
          </cell>
          <cell r="AF488">
            <v>171.56</v>
          </cell>
          <cell r="AG488">
            <v>36.64</v>
          </cell>
          <cell r="AH488">
            <v>7.56</v>
          </cell>
          <cell r="AI488">
            <v>215.76</v>
          </cell>
          <cell r="AJ488" t="e">
            <v>#NAME?</v>
          </cell>
          <cell r="AK488" t="e">
            <v>#NAME?</v>
          </cell>
          <cell r="AL488" t="e">
            <v>#NAME?</v>
          </cell>
          <cell r="AM488" t="e">
            <v>#NAME?</v>
          </cell>
          <cell r="AN488" t="e">
            <v>#NAME?</v>
          </cell>
          <cell r="AO488" t="e">
            <v>#NAME?</v>
          </cell>
          <cell r="AP488" t="e">
            <v>#NAME?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</row>
        <row r="489">
          <cell r="A489" t="str">
            <v>132KV DC Dumraon-Dumraon TL Line</v>
          </cell>
          <cell r="B489">
            <v>7</v>
          </cell>
          <cell r="C489" t="str">
            <v>6/3</v>
          </cell>
          <cell r="D489" t="str">
            <v>DA+3</v>
          </cell>
          <cell r="E489" t="str">
            <v>PS</v>
          </cell>
          <cell r="F489" t="str">
            <v>Meera Engineering</v>
          </cell>
          <cell r="G489">
            <v>43432</v>
          </cell>
          <cell r="H489">
            <v>43460</v>
          </cell>
          <cell r="I489">
            <v>43613</v>
          </cell>
          <cell r="J489" t="str">
            <v>YES</v>
          </cell>
          <cell r="K489" t="str">
            <v>YES</v>
          </cell>
          <cell r="L489">
            <v>0</v>
          </cell>
          <cell r="M489">
            <v>7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 t="e">
            <v>#NAME?</v>
          </cell>
          <cell r="S489" t="e">
            <v>#NAME?</v>
          </cell>
          <cell r="T489">
            <v>0</v>
          </cell>
          <cell r="U489">
            <v>0</v>
          </cell>
          <cell r="V489" t="e">
            <v>#NAME?</v>
          </cell>
          <cell r="W489" t="e">
            <v>#NAME?</v>
          </cell>
          <cell r="X489" t="e">
            <v>#NAME?</v>
          </cell>
          <cell r="Y489" t="e">
            <v>#NAME?</v>
          </cell>
          <cell r="Z489" t="e">
            <v>#NAME?</v>
          </cell>
          <cell r="AA489" t="e">
            <v>#NAME?</v>
          </cell>
          <cell r="AB489" t="e">
            <v>#NAME?</v>
          </cell>
          <cell r="AC489" t="e">
            <v>#NAME?</v>
          </cell>
          <cell r="AD489" t="e">
            <v>#NAME?</v>
          </cell>
          <cell r="AE489" t="e">
            <v>#NAME?</v>
          </cell>
          <cell r="AF489">
            <v>171.56</v>
          </cell>
          <cell r="AG489">
            <v>36.64</v>
          </cell>
          <cell r="AH489">
            <v>7.56</v>
          </cell>
          <cell r="AI489">
            <v>215.76</v>
          </cell>
          <cell r="AJ489" t="e">
            <v>#NAME?</v>
          </cell>
          <cell r="AK489" t="e">
            <v>#NAME?</v>
          </cell>
          <cell r="AL489" t="e">
            <v>#NAME?</v>
          </cell>
          <cell r="AM489" t="e">
            <v>#NAME?</v>
          </cell>
          <cell r="AN489" t="e">
            <v>#NAME?</v>
          </cell>
          <cell r="AO489" t="e">
            <v>#NAME?</v>
          </cell>
          <cell r="AP489" t="e">
            <v>#NAME?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</row>
        <row r="490">
          <cell r="A490" t="str">
            <v>132KV DC Dumraon-Dumraon TL Line</v>
          </cell>
          <cell r="B490">
            <v>6</v>
          </cell>
          <cell r="C490" t="str">
            <v>14/3</v>
          </cell>
          <cell r="D490" t="str">
            <v>DA+3</v>
          </cell>
          <cell r="E490" t="str">
            <v>PS</v>
          </cell>
          <cell r="F490" t="str">
            <v>Meera Engineering</v>
          </cell>
          <cell r="G490">
            <v>43425</v>
          </cell>
          <cell r="H490">
            <v>43453</v>
          </cell>
          <cell r="I490">
            <v>43613</v>
          </cell>
          <cell r="J490" t="str">
            <v>YES</v>
          </cell>
          <cell r="K490" t="str">
            <v>YES</v>
          </cell>
          <cell r="L490">
            <v>4</v>
          </cell>
          <cell r="M490">
            <v>6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 t="e">
            <v>#NAME?</v>
          </cell>
          <cell r="S490" t="e">
            <v>#NAME?</v>
          </cell>
          <cell r="T490">
            <v>0</v>
          </cell>
          <cell r="U490">
            <v>0</v>
          </cell>
          <cell r="V490" t="e">
            <v>#NAME?</v>
          </cell>
          <cell r="W490" t="e">
            <v>#NAME?</v>
          </cell>
          <cell r="X490" t="e">
            <v>#NAME?</v>
          </cell>
          <cell r="Y490" t="e">
            <v>#NAME?</v>
          </cell>
          <cell r="Z490" t="e">
            <v>#NAME?</v>
          </cell>
          <cell r="AA490" t="e">
            <v>#NAME?</v>
          </cell>
          <cell r="AB490" t="e">
            <v>#NAME?</v>
          </cell>
          <cell r="AC490" t="e">
            <v>#NAME?</v>
          </cell>
          <cell r="AD490" t="e">
            <v>#NAME?</v>
          </cell>
          <cell r="AE490" t="e">
            <v>#NAME?</v>
          </cell>
          <cell r="AF490">
            <v>171.56</v>
          </cell>
          <cell r="AG490">
            <v>36.64</v>
          </cell>
          <cell r="AH490">
            <v>7.56</v>
          </cell>
          <cell r="AI490">
            <v>215.76</v>
          </cell>
          <cell r="AJ490" t="e">
            <v>#NAME?</v>
          </cell>
          <cell r="AK490" t="e">
            <v>#NAME?</v>
          </cell>
          <cell r="AL490" t="e">
            <v>#NAME?</v>
          </cell>
          <cell r="AM490" t="e">
            <v>#NAME?</v>
          </cell>
          <cell r="AN490" t="e">
            <v>#NAME?</v>
          </cell>
          <cell r="AO490" t="e">
            <v>#NAME?</v>
          </cell>
          <cell r="AP490" t="e">
            <v>#NAME?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</row>
        <row r="491">
          <cell r="A491" t="str">
            <v>132KV DC Dumraon-Dumraon TL Line</v>
          </cell>
          <cell r="B491">
            <v>5</v>
          </cell>
          <cell r="C491" t="str">
            <v>13/2</v>
          </cell>
          <cell r="D491" t="str">
            <v>DA+3</v>
          </cell>
          <cell r="E491" t="str">
            <v>FS</v>
          </cell>
          <cell r="F491" t="str">
            <v>Meera Engineering</v>
          </cell>
          <cell r="G491">
            <v>43421</v>
          </cell>
          <cell r="H491">
            <v>43449</v>
          </cell>
          <cell r="I491">
            <v>43613</v>
          </cell>
          <cell r="J491" t="str">
            <v>YES</v>
          </cell>
          <cell r="K491" t="str">
            <v>YES</v>
          </cell>
          <cell r="L491">
            <v>4</v>
          </cell>
          <cell r="M491">
            <v>5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 t="e">
            <v>#NAME?</v>
          </cell>
          <cell r="S491" t="e">
            <v>#NAME?</v>
          </cell>
          <cell r="T491">
            <v>0</v>
          </cell>
          <cell r="U491">
            <v>0</v>
          </cell>
          <cell r="V491" t="e">
            <v>#NAME?</v>
          </cell>
          <cell r="W491" t="e">
            <v>#NAME?</v>
          </cell>
          <cell r="X491" t="e">
            <v>#NAME?</v>
          </cell>
          <cell r="Y491" t="e">
            <v>#NAME?</v>
          </cell>
          <cell r="Z491" t="e">
            <v>#NAME?</v>
          </cell>
          <cell r="AA491" t="e">
            <v>#NAME?</v>
          </cell>
          <cell r="AB491" t="e">
            <v>#NAME?</v>
          </cell>
          <cell r="AC491" t="e">
            <v>#NAME?</v>
          </cell>
          <cell r="AD491" t="e">
            <v>#NAME?</v>
          </cell>
          <cell r="AE491" t="e">
            <v>#NAME?</v>
          </cell>
          <cell r="AF491">
            <v>171.56</v>
          </cell>
          <cell r="AG491">
            <v>36.64</v>
          </cell>
          <cell r="AH491">
            <v>7.56</v>
          </cell>
          <cell r="AI491">
            <v>215.76</v>
          </cell>
          <cell r="AJ491" t="e">
            <v>#NAME?</v>
          </cell>
          <cell r="AK491" t="e">
            <v>#NAME?</v>
          </cell>
          <cell r="AL491" t="e">
            <v>#NAME?</v>
          </cell>
          <cell r="AM491" t="e">
            <v>#NAME?</v>
          </cell>
          <cell r="AN491" t="e">
            <v>#NAME?</v>
          </cell>
          <cell r="AO491" t="e">
            <v>#NAME?</v>
          </cell>
          <cell r="AP491" t="e">
            <v>#NAME?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 t="str">
            <v>PS</v>
          </cell>
          <cell r="F492" t="str">
            <v>Meera Engineering</v>
          </cell>
          <cell r="G492">
            <v>43408</v>
          </cell>
          <cell r="H492">
            <v>43436</v>
          </cell>
          <cell r="I492">
            <v>43613</v>
          </cell>
          <cell r="J492" t="str">
            <v>YES</v>
          </cell>
          <cell r="K492" t="str">
            <v>YES</v>
          </cell>
          <cell r="L492">
            <v>4</v>
          </cell>
          <cell r="M492">
            <v>4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 t="e">
            <v>#NAME?</v>
          </cell>
          <cell r="S492" t="e">
            <v>#NAME?</v>
          </cell>
          <cell r="T492">
            <v>0</v>
          </cell>
          <cell r="U492">
            <v>0</v>
          </cell>
          <cell r="V492" t="e">
            <v>#NAME?</v>
          </cell>
          <cell r="W492" t="e">
            <v>#NAME?</v>
          </cell>
          <cell r="X492" t="e">
            <v>#NAME?</v>
          </cell>
          <cell r="Y492" t="e">
            <v>#NAME?</v>
          </cell>
          <cell r="Z492" t="e">
            <v>#NAME?</v>
          </cell>
          <cell r="AA492" t="e">
            <v>#NAME?</v>
          </cell>
          <cell r="AB492" t="e">
            <v>#NAME?</v>
          </cell>
          <cell r="AC492" t="e">
            <v>#NAME?</v>
          </cell>
          <cell r="AD492" t="e">
            <v>#NAME?</v>
          </cell>
          <cell r="AE492" t="e">
            <v>#NAME?</v>
          </cell>
          <cell r="AF492">
            <v>171.56</v>
          </cell>
          <cell r="AG492">
            <v>36.64</v>
          </cell>
          <cell r="AH492">
            <v>7.56</v>
          </cell>
          <cell r="AI492">
            <v>215.76</v>
          </cell>
          <cell r="AJ492" t="e">
            <v>#NAME?</v>
          </cell>
          <cell r="AK492" t="e">
            <v>#NAME?</v>
          </cell>
          <cell r="AL492" t="e">
            <v>#NAME?</v>
          </cell>
          <cell r="AM492" t="e">
            <v>#NAME?</v>
          </cell>
          <cell r="AN492" t="e">
            <v>#NAME?</v>
          </cell>
          <cell r="AO492" t="e">
            <v>#NAME?</v>
          </cell>
          <cell r="AP492" t="e">
            <v>#NAME?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</row>
        <row r="493">
          <cell r="A493" t="str">
            <v>132KV DC Gaya-Jehanabad TL Line</v>
          </cell>
          <cell r="B493">
            <v>23</v>
          </cell>
          <cell r="C493" t="str">
            <v>3/2</v>
          </cell>
          <cell r="D493" t="str">
            <v>DA+0</v>
          </cell>
          <cell r="E493" t="str">
            <v>WET</v>
          </cell>
          <cell r="F493" t="str">
            <v>Deepak Kumar</v>
          </cell>
          <cell r="G493">
            <v>43433</v>
          </cell>
          <cell r="H493">
            <v>43461</v>
          </cell>
          <cell r="I493" t="str">
            <v>YES</v>
          </cell>
          <cell r="J493" t="str">
            <v>YES</v>
          </cell>
          <cell r="K493" t="str">
            <v>YES</v>
          </cell>
          <cell r="L493">
            <v>2</v>
          </cell>
          <cell r="M493">
            <v>24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 t="e">
            <v>#NAME?</v>
          </cell>
          <cell r="S493" t="e">
            <v>#NAME?</v>
          </cell>
          <cell r="T493">
            <v>0</v>
          </cell>
          <cell r="U493">
            <v>0</v>
          </cell>
          <cell r="V493" t="e">
            <v>#NAME?</v>
          </cell>
          <cell r="W493" t="e">
            <v>#NAME?</v>
          </cell>
          <cell r="X493" t="e">
            <v>#NAME?</v>
          </cell>
          <cell r="Y493" t="e">
            <v>#NAME?</v>
          </cell>
          <cell r="Z493" t="e">
            <v>#NAME?</v>
          </cell>
          <cell r="AA493" t="e">
            <v>#NAME?</v>
          </cell>
          <cell r="AB493" t="e">
            <v>#NAME?</v>
          </cell>
          <cell r="AC493" t="e">
            <v>#NAME?</v>
          </cell>
          <cell r="AD493" t="e">
            <v>#NAME?</v>
          </cell>
          <cell r="AE493" t="e">
            <v>#NAME?</v>
          </cell>
          <cell r="AF493">
            <v>171.56</v>
          </cell>
          <cell r="AG493">
            <v>36.64</v>
          </cell>
          <cell r="AH493">
            <v>7.56</v>
          </cell>
          <cell r="AI493">
            <v>215.76</v>
          </cell>
          <cell r="AJ493" t="e">
            <v>#NAME?</v>
          </cell>
          <cell r="AK493" t="e">
            <v>#NAME?</v>
          </cell>
          <cell r="AL493" t="e">
            <v>#NAME?</v>
          </cell>
          <cell r="AM493" t="e">
            <v>#NAME?</v>
          </cell>
          <cell r="AN493" t="e">
            <v>#NAME?</v>
          </cell>
          <cell r="AO493" t="e">
            <v>#NAME?</v>
          </cell>
          <cell r="AP493" t="e">
            <v>#NAME?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</row>
        <row r="494">
          <cell r="A494" t="str">
            <v>132KV DC Gaya-Jehanabad TL Line</v>
          </cell>
          <cell r="B494">
            <v>24</v>
          </cell>
          <cell r="C494" t="str">
            <v>5/3</v>
          </cell>
          <cell r="D494" t="str">
            <v>DA+0</v>
          </cell>
          <cell r="E494" t="str">
            <v>WET</v>
          </cell>
          <cell r="F494" t="str">
            <v>Sunil Kumar</v>
          </cell>
          <cell r="G494">
            <v>43433</v>
          </cell>
          <cell r="H494">
            <v>43461</v>
          </cell>
          <cell r="I494">
            <v>43540</v>
          </cell>
          <cell r="J494" t="str">
            <v>YES</v>
          </cell>
          <cell r="K494" t="str">
            <v>YES</v>
          </cell>
          <cell r="L494">
            <v>1</v>
          </cell>
          <cell r="M494">
            <v>23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 t="e">
            <v>#NAME?</v>
          </cell>
          <cell r="S494" t="e">
            <v>#NAME?</v>
          </cell>
          <cell r="T494">
            <v>0</v>
          </cell>
          <cell r="U494">
            <v>0</v>
          </cell>
          <cell r="V494" t="e">
            <v>#NAME?</v>
          </cell>
          <cell r="W494" t="e">
            <v>#NAME?</v>
          </cell>
          <cell r="X494" t="e">
            <v>#NAME?</v>
          </cell>
          <cell r="Y494" t="e">
            <v>#NAME?</v>
          </cell>
          <cell r="Z494" t="e">
            <v>#NAME?</v>
          </cell>
          <cell r="AA494" t="e">
            <v>#NAME?</v>
          </cell>
          <cell r="AB494" t="e">
            <v>#NAME?</v>
          </cell>
          <cell r="AC494" t="e">
            <v>#NAME?</v>
          </cell>
          <cell r="AD494" t="e">
            <v>#NAME?</v>
          </cell>
          <cell r="AE494" t="e">
            <v>#NAME?</v>
          </cell>
          <cell r="AF494">
            <v>171.56</v>
          </cell>
          <cell r="AG494">
            <v>36.64</v>
          </cell>
          <cell r="AH494">
            <v>7.56</v>
          </cell>
          <cell r="AI494">
            <v>215.76</v>
          </cell>
          <cell r="AJ494" t="e">
            <v>#NAME?</v>
          </cell>
          <cell r="AK494" t="e">
            <v>#NAME?</v>
          </cell>
          <cell r="AL494" t="e">
            <v>#NAME?</v>
          </cell>
          <cell r="AM494" t="e">
            <v>#NAME?</v>
          </cell>
          <cell r="AN494" t="e">
            <v>#NAME?</v>
          </cell>
          <cell r="AO494" t="e">
            <v>#NAME?</v>
          </cell>
          <cell r="AP494" t="e">
            <v>#NAME?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</row>
        <row r="495">
          <cell r="A495" t="str">
            <v>132KV DC Dumraon-Dumraon TL Line</v>
          </cell>
          <cell r="B495">
            <v>3</v>
          </cell>
          <cell r="C495" t="str">
            <v>12/1</v>
          </cell>
          <cell r="D495" t="str">
            <v>DA+3</v>
          </cell>
          <cell r="E495" t="str">
            <v>WET</v>
          </cell>
          <cell r="F495" t="str">
            <v>Rajesh Electric Works</v>
          </cell>
          <cell r="G495">
            <v>43406</v>
          </cell>
          <cell r="H495">
            <v>43434</v>
          </cell>
          <cell r="I495">
            <v>0</v>
          </cell>
          <cell r="J495" t="str">
            <v>YES</v>
          </cell>
          <cell r="K495" t="str">
            <v>YES</v>
          </cell>
          <cell r="L495">
            <v>2</v>
          </cell>
          <cell r="M495">
            <v>3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 t="e">
            <v>#NAME?</v>
          </cell>
          <cell r="S495" t="e">
            <v>#NAME?</v>
          </cell>
          <cell r="T495">
            <v>0</v>
          </cell>
          <cell r="U495">
            <v>0</v>
          </cell>
          <cell r="V495" t="e">
            <v>#NAME?</v>
          </cell>
          <cell r="W495" t="e">
            <v>#NAME?</v>
          </cell>
          <cell r="X495" t="e">
            <v>#NAME?</v>
          </cell>
          <cell r="Y495" t="e">
            <v>#NAME?</v>
          </cell>
          <cell r="Z495" t="e">
            <v>#NAME?</v>
          </cell>
          <cell r="AA495" t="e">
            <v>#NAME?</v>
          </cell>
          <cell r="AB495" t="e">
            <v>#NAME?</v>
          </cell>
          <cell r="AC495" t="e">
            <v>#NAME?</v>
          </cell>
          <cell r="AD495" t="e">
            <v>#NAME?</v>
          </cell>
          <cell r="AE495" t="e">
            <v>#NAME?</v>
          </cell>
          <cell r="AF495">
            <v>171.56</v>
          </cell>
          <cell r="AG495">
            <v>36.64</v>
          </cell>
          <cell r="AH495">
            <v>7.56</v>
          </cell>
          <cell r="AI495">
            <v>215.76</v>
          </cell>
          <cell r="AJ495" t="e">
            <v>#NAME?</v>
          </cell>
          <cell r="AK495" t="e">
            <v>#NAME?</v>
          </cell>
          <cell r="AL495" t="e">
            <v>#NAME?</v>
          </cell>
          <cell r="AM495" t="e">
            <v>#NAME?</v>
          </cell>
          <cell r="AN495" t="e">
            <v>#NAME?</v>
          </cell>
          <cell r="AO495" t="e">
            <v>#NAME?</v>
          </cell>
          <cell r="AP495" t="e">
            <v>#NAME?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</row>
        <row r="496">
          <cell r="A496" t="str">
            <v>132KV DC Dumraon-Dumraon TL Line</v>
          </cell>
          <cell r="B496">
            <v>2</v>
          </cell>
          <cell r="C496" t="str">
            <v>14/4</v>
          </cell>
          <cell r="D496" t="str">
            <v>DA+3</v>
          </cell>
          <cell r="E496" t="str">
            <v>WET</v>
          </cell>
          <cell r="F496" t="str">
            <v>Meera Engineering</v>
          </cell>
          <cell r="G496">
            <v>43403</v>
          </cell>
          <cell r="H496">
            <v>43431</v>
          </cell>
          <cell r="I496">
            <v>43613</v>
          </cell>
          <cell r="J496" t="str">
            <v>YES</v>
          </cell>
          <cell r="K496" t="str">
            <v>YES</v>
          </cell>
          <cell r="L496">
            <v>4</v>
          </cell>
          <cell r="M496">
            <v>2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 t="e">
            <v>#NAME?</v>
          </cell>
          <cell r="S496" t="e">
            <v>#NAME?</v>
          </cell>
          <cell r="T496">
            <v>0</v>
          </cell>
          <cell r="U496">
            <v>0</v>
          </cell>
          <cell r="V496" t="e">
            <v>#NAME?</v>
          </cell>
          <cell r="W496" t="e">
            <v>#NAME?</v>
          </cell>
          <cell r="X496" t="e">
            <v>#NAME?</v>
          </cell>
          <cell r="Y496" t="e">
            <v>#NAME?</v>
          </cell>
          <cell r="Z496" t="e">
            <v>#NAME?</v>
          </cell>
          <cell r="AA496" t="e">
            <v>#NAME?</v>
          </cell>
          <cell r="AB496" t="e">
            <v>#NAME?</v>
          </cell>
          <cell r="AC496" t="e">
            <v>#NAME?</v>
          </cell>
          <cell r="AD496" t="e">
            <v>#NAME?</v>
          </cell>
          <cell r="AE496" t="e">
            <v>#NAME?</v>
          </cell>
          <cell r="AF496">
            <v>171.56</v>
          </cell>
          <cell r="AG496">
            <v>36.64</v>
          </cell>
          <cell r="AH496">
            <v>7.56</v>
          </cell>
          <cell r="AI496">
            <v>215.76</v>
          </cell>
          <cell r="AJ496" t="e">
            <v>#NAME?</v>
          </cell>
          <cell r="AK496" t="e">
            <v>#NAME?</v>
          </cell>
          <cell r="AL496" t="e">
            <v>#NAME?</v>
          </cell>
          <cell r="AM496" t="e">
            <v>#NAME?</v>
          </cell>
          <cell r="AN496" t="e">
            <v>#NAME?</v>
          </cell>
          <cell r="AO496" t="e">
            <v>#NAME?</v>
          </cell>
          <cell r="AP496" t="e">
            <v>#NAME?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</row>
        <row r="497">
          <cell r="A497" t="str">
            <v>132KV DC Naubatpur-Masaurhi TL Line</v>
          </cell>
          <cell r="B497">
            <v>9</v>
          </cell>
          <cell r="C497" t="str">
            <v>10/2</v>
          </cell>
          <cell r="D497" t="str">
            <v>DA+0</v>
          </cell>
          <cell r="E497" t="str">
            <v>WET</v>
          </cell>
          <cell r="F497" t="str">
            <v>Lalan Mehta</v>
          </cell>
          <cell r="G497">
            <v>43433</v>
          </cell>
          <cell r="H497">
            <v>43461</v>
          </cell>
          <cell r="I497">
            <v>43517</v>
          </cell>
          <cell r="J497" t="str">
            <v>YES</v>
          </cell>
          <cell r="K497" t="str">
            <v>YES</v>
          </cell>
          <cell r="L497">
            <v>4</v>
          </cell>
          <cell r="M497">
            <v>3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 t="e">
            <v>#NAME?</v>
          </cell>
          <cell r="S497" t="e">
            <v>#NAME?</v>
          </cell>
          <cell r="T497">
            <v>0</v>
          </cell>
          <cell r="U497">
            <v>0</v>
          </cell>
          <cell r="V497" t="e">
            <v>#NAME?</v>
          </cell>
          <cell r="W497" t="e">
            <v>#NAME?</v>
          </cell>
          <cell r="X497" t="e">
            <v>#NAME?</v>
          </cell>
          <cell r="Y497" t="e">
            <v>#NAME?</v>
          </cell>
          <cell r="Z497" t="e">
            <v>#NAME?</v>
          </cell>
          <cell r="AA497" t="e">
            <v>#NAME?</v>
          </cell>
          <cell r="AB497" t="e">
            <v>#NAME?</v>
          </cell>
          <cell r="AC497" t="e">
            <v>#NAME?</v>
          </cell>
          <cell r="AD497" t="e">
            <v>#NAME?</v>
          </cell>
          <cell r="AE497" t="e">
            <v>#NAME?</v>
          </cell>
          <cell r="AF497">
            <v>171.56</v>
          </cell>
          <cell r="AG497">
            <v>36.64</v>
          </cell>
          <cell r="AH497">
            <v>7.56</v>
          </cell>
          <cell r="AI497">
            <v>215.76</v>
          </cell>
          <cell r="AJ497" t="e">
            <v>#NAME?</v>
          </cell>
          <cell r="AK497" t="e">
            <v>#NAME?</v>
          </cell>
          <cell r="AL497" t="e">
            <v>#NAME?</v>
          </cell>
          <cell r="AM497" t="e">
            <v>#NAME?</v>
          </cell>
          <cell r="AN497" t="e">
            <v>#NAME?</v>
          </cell>
          <cell r="AO497" t="e">
            <v>#NAME?</v>
          </cell>
          <cell r="AP497" t="e">
            <v>#NAME?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</row>
        <row r="498">
          <cell r="A498" t="str">
            <v>132KV DC Gaya-Jehanabad TL Line</v>
          </cell>
          <cell r="B498">
            <v>22</v>
          </cell>
          <cell r="C498" t="str">
            <v>15/6</v>
          </cell>
          <cell r="D498" t="str">
            <v>DA+0</v>
          </cell>
          <cell r="E498" t="str">
            <v>PS</v>
          </cell>
          <cell r="F498" t="str">
            <v>Rajiv Kumar</v>
          </cell>
          <cell r="G498">
            <v>43432</v>
          </cell>
          <cell r="H498">
            <v>43460</v>
          </cell>
          <cell r="I498" t="str">
            <v>21/02</v>
          </cell>
          <cell r="J498" t="str">
            <v>YES</v>
          </cell>
          <cell r="K498" t="str">
            <v>YES</v>
          </cell>
          <cell r="L498">
            <v>2</v>
          </cell>
          <cell r="M498">
            <v>22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 t="e">
            <v>#NAME?</v>
          </cell>
          <cell r="S498" t="e">
            <v>#NAME?</v>
          </cell>
          <cell r="T498">
            <v>0</v>
          </cell>
          <cell r="U498">
            <v>0</v>
          </cell>
          <cell r="V498" t="e">
            <v>#NAME?</v>
          </cell>
          <cell r="W498" t="e">
            <v>#NAME?</v>
          </cell>
          <cell r="X498" t="e">
            <v>#NAME?</v>
          </cell>
          <cell r="Y498" t="e">
            <v>#NAME?</v>
          </cell>
          <cell r="Z498" t="e">
            <v>#NAME?</v>
          </cell>
          <cell r="AA498" t="e">
            <v>#NAME?</v>
          </cell>
          <cell r="AB498" t="e">
            <v>#NAME?</v>
          </cell>
          <cell r="AC498" t="e">
            <v>#NAME?</v>
          </cell>
          <cell r="AD498" t="e">
            <v>#NAME?</v>
          </cell>
          <cell r="AE498" t="e">
            <v>#NAME?</v>
          </cell>
          <cell r="AF498">
            <v>171.56</v>
          </cell>
          <cell r="AG498">
            <v>36.64</v>
          </cell>
          <cell r="AH498">
            <v>7.56</v>
          </cell>
          <cell r="AI498">
            <v>215.76</v>
          </cell>
          <cell r="AJ498" t="e">
            <v>#NAME?</v>
          </cell>
          <cell r="AK498" t="e">
            <v>#NAME?</v>
          </cell>
          <cell r="AL498" t="e">
            <v>#NAME?</v>
          </cell>
          <cell r="AM498" t="e">
            <v>#NAME?</v>
          </cell>
          <cell r="AN498" t="e">
            <v>#NAME?</v>
          </cell>
          <cell r="AO498" t="e">
            <v>#NAME?</v>
          </cell>
          <cell r="AP498" t="e">
            <v>#NAME?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</row>
        <row r="499">
          <cell r="A499" t="str">
            <v>132KV DC Dumraon-Dumraon TL Line</v>
          </cell>
          <cell r="B499">
            <v>1</v>
          </cell>
          <cell r="C499" t="str">
            <v>13/1</v>
          </cell>
          <cell r="D499" t="str">
            <v>DA+0</v>
          </cell>
          <cell r="E499" t="str">
            <v>WET</v>
          </cell>
          <cell r="F499" t="str">
            <v>Rajesh Electric Works</v>
          </cell>
          <cell r="G499">
            <v>43402</v>
          </cell>
          <cell r="H499">
            <v>43430</v>
          </cell>
          <cell r="I499">
            <v>0</v>
          </cell>
          <cell r="J499" t="str">
            <v>YES</v>
          </cell>
          <cell r="K499" t="str">
            <v>YES</v>
          </cell>
          <cell r="L499">
            <v>2</v>
          </cell>
          <cell r="M499">
            <v>1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 t="e">
            <v>#NAME?</v>
          </cell>
          <cell r="S499" t="e">
            <v>#NAME?</v>
          </cell>
          <cell r="T499">
            <v>0</v>
          </cell>
          <cell r="U499">
            <v>0</v>
          </cell>
          <cell r="V499" t="e">
            <v>#NAME?</v>
          </cell>
          <cell r="W499" t="e">
            <v>#NAME?</v>
          </cell>
          <cell r="X499" t="e">
            <v>#NAME?</v>
          </cell>
          <cell r="Y499" t="e">
            <v>#NAME?</v>
          </cell>
          <cell r="Z499" t="e">
            <v>#NAME?</v>
          </cell>
          <cell r="AA499" t="e">
            <v>#NAME?</v>
          </cell>
          <cell r="AB499" t="e">
            <v>#NAME?</v>
          </cell>
          <cell r="AC499" t="e">
            <v>#NAME?</v>
          </cell>
          <cell r="AD499" t="e">
            <v>#NAME?</v>
          </cell>
          <cell r="AE499" t="e">
            <v>#NAME?</v>
          </cell>
          <cell r="AF499">
            <v>171.56</v>
          </cell>
          <cell r="AG499">
            <v>36.64</v>
          </cell>
          <cell r="AH499">
            <v>7.56</v>
          </cell>
          <cell r="AI499">
            <v>215.76</v>
          </cell>
          <cell r="AJ499" t="e">
            <v>#NAME?</v>
          </cell>
          <cell r="AK499" t="e">
            <v>#NAME?</v>
          </cell>
          <cell r="AL499" t="e">
            <v>#NAME?</v>
          </cell>
          <cell r="AM499" t="e">
            <v>#NAME?</v>
          </cell>
          <cell r="AN499" t="e">
            <v>#NAME?</v>
          </cell>
          <cell r="AO499" t="e">
            <v>#NAME?</v>
          </cell>
          <cell r="AP499" t="e">
            <v>#NAME?</v>
          </cell>
          <cell r="AQ499">
            <v>0</v>
          </cell>
          <cell r="AR499">
            <v>0</v>
          </cell>
          <cell r="AS499">
            <v>127.12142857142857</v>
          </cell>
          <cell r="AT499">
            <v>65.714285714285708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>
            <v>0</v>
          </cell>
          <cell r="G500">
            <v>0</v>
          </cell>
          <cell r="H500">
            <v>28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 t="e">
            <v>#NAME?</v>
          </cell>
          <cell r="S500" t="e">
            <v>#NAME?</v>
          </cell>
          <cell r="T500">
            <v>0</v>
          </cell>
          <cell r="U500">
            <v>0</v>
          </cell>
          <cell r="V500" t="e">
            <v>#NAME?</v>
          </cell>
          <cell r="W500" t="e">
            <v>#NAME?</v>
          </cell>
          <cell r="X500" t="e">
            <v>#NAME?</v>
          </cell>
          <cell r="Y500" t="e">
            <v>#NAME?</v>
          </cell>
          <cell r="Z500" t="e">
            <v>#NAME?</v>
          </cell>
          <cell r="AA500" t="e">
            <v>#NAME?</v>
          </cell>
          <cell r="AB500" t="e">
            <v>#NAME?</v>
          </cell>
          <cell r="AC500" t="e">
            <v>#NAME?</v>
          </cell>
          <cell r="AD500" t="e">
            <v>#NAME?</v>
          </cell>
          <cell r="AE500" t="e">
            <v>#NAME?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 t="e">
            <v>#NAME?</v>
          </cell>
          <cell r="AK500" t="e">
            <v>#NAME?</v>
          </cell>
          <cell r="AL500" t="e">
            <v>#NAME?</v>
          </cell>
          <cell r="AM500" t="e">
            <v>#NAME?</v>
          </cell>
          <cell r="AN500" t="e">
            <v>#NAME?</v>
          </cell>
          <cell r="AO500" t="e">
            <v>#NAME?</v>
          </cell>
          <cell r="AP500" t="e">
            <v>#NAME?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</row>
        <row r="501">
          <cell r="A501" t="str">
            <v>132KV DC Dumraon-Dumraon TL Line</v>
          </cell>
          <cell r="B501">
            <v>69</v>
          </cell>
          <cell r="C501" t="str">
            <v>2/0</v>
          </cell>
          <cell r="D501" t="str">
            <v>DD+0</v>
          </cell>
          <cell r="E501" t="str">
            <v>WET</v>
          </cell>
          <cell r="F501" t="str">
            <v>Deepak Pandey</v>
          </cell>
          <cell r="G501">
            <v>43573</v>
          </cell>
          <cell r="H501">
            <v>43601</v>
          </cell>
          <cell r="I501">
            <v>43614</v>
          </cell>
          <cell r="J501">
            <v>43576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 t="e">
            <v>#NAME?</v>
          </cell>
          <cell r="S501" t="e">
            <v>#NAME?</v>
          </cell>
          <cell r="T501">
            <v>0</v>
          </cell>
          <cell r="U501">
            <v>0</v>
          </cell>
          <cell r="V501" t="e">
            <v>#NAME?</v>
          </cell>
          <cell r="W501" t="e">
            <v>#NAME?</v>
          </cell>
          <cell r="X501" t="e">
            <v>#NAME?</v>
          </cell>
          <cell r="Y501" t="e">
            <v>#NAME?</v>
          </cell>
          <cell r="Z501" t="e">
            <v>#NAME?</v>
          </cell>
          <cell r="AA501" t="e">
            <v>#NAME?</v>
          </cell>
          <cell r="AB501" t="e">
            <v>#NAME?</v>
          </cell>
          <cell r="AC501" t="e">
            <v>#NAME?</v>
          </cell>
          <cell r="AD501" t="e">
            <v>#NAME?</v>
          </cell>
          <cell r="AE501" t="e">
            <v>#NAME?</v>
          </cell>
          <cell r="AF501">
            <v>396.56</v>
          </cell>
          <cell r="AG501">
            <v>0</v>
          </cell>
          <cell r="AH501">
            <v>8.26</v>
          </cell>
          <cell r="AI501">
            <v>404.82</v>
          </cell>
          <cell r="AJ501" t="e">
            <v>#NAME?</v>
          </cell>
          <cell r="AK501" t="e">
            <v>#NAME?</v>
          </cell>
          <cell r="AL501" t="e">
            <v>#NAME?</v>
          </cell>
          <cell r="AM501" t="e">
            <v>#NAME?</v>
          </cell>
          <cell r="AN501" t="e">
            <v>#NAME?</v>
          </cell>
          <cell r="AO501" t="e">
            <v>#NAME?</v>
          </cell>
          <cell r="AP501" t="e">
            <v>#NAME?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</row>
        <row r="502">
          <cell r="A502" t="str">
            <v>132KV DC Dumraon-Dumraon TL Line</v>
          </cell>
          <cell r="B502">
            <v>67</v>
          </cell>
          <cell r="C502" t="str">
            <v>2/2</v>
          </cell>
          <cell r="D502" t="str">
            <v>DA+3</v>
          </cell>
          <cell r="E502" t="str">
            <v>WET</v>
          </cell>
          <cell r="F502" t="str">
            <v>Deepak Pandey</v>
          </cell>
          <cell r="G502">
            <v>43570</v>
          </cell>
          <cell r="H502">
            <v>43598</v>
          </cell>
          <cell r="I502">
            <v>43614</v>
          </cell>
          <cell r="J502">
            <v>43573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 t="e">
            <v>#NAME?</v>
          </cell>
          <cell r="S502" t="e">
            <v>#NAME?</v>
          </cell>
          <cell r="T502">
            <v>0</v>
          </cell>
          <cell r="U502">
            <v>0</v>
          </cell>
          <cell r="V502" t="e">
            <v>#NAME?</v>
          </cell>
          <cell r="W502" t="e">
            <v>#NAME?</v>
          </cell>
          <cell r="X502" t="e">
            <v>#NAME?</v>
          </cell>
          <cell r="Y502" t="e">
            <v>#NAME?</v>
          </cell>
          <cell r="Z502" t="e">
            <v>#NAME?</v>
          </cell>
          <cell r="AA502" t="e">
            <v>#NAME?</v>
          </cell>
          <cell r="AB502" t="e">
            <v>#NAME?</v>
          </cell>
          <cell r="AC502" t="e">
            <v>#NAME?</v>
          </cell>
          <cell r="AD502" t="e">
            <v>#NAME?</v>
          </cell>
          <cell r="AE502" t="e">
            <v>#NAME?</v>
          </cell>
          <cell r="AF502">
            <v>171.56</v>
          </cell>
          <cell r="AG502">
            <v>36.64</v>
          </cell>
          <cell r="AH502">
            <v>7.56</v>
          </cell>
          <cell r="AI502">
            <v>215.76</v>
          </cell>
          <cell r="AJ502" t="e">
            <v>#NAME?</v>
          </cell>
          <cell r="AK502" t="e">
            <v>#NAME?</v>
          </cell>
          <cell r="AL502" t="e">
            <v>#NAME?</v>
          </cell>
          <cell r="AM502" t="e">
            <v>#NAME?</v>
          </cell>
          <cell r="AN502" t="e">
            <v>#NAME?</v>
          </cell>
          <cell r="AO502" t="e">
            <v>#NAME?</v>
          </cell>
          <cell r="AP502" t="e">
            <v>#NAME?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</row>
        <row r="503">
          <cell r="A503" t="str">
            <v>132KV DC Naubatpur-Masaurhi TL Line</v>
          </cell>
          <cell r="B503">
            <v>8</v>
          </cell>
          <cell r="C503" t="str">
            <v>10/1</v>
          </cell>
          <cell r="D503" t="str">
            <v>DA+0</v>
          </cell>
          <cell r="E503" t="str">
            <v>WET</v>
          </cell>
          <cell r="F503" t="str">
            <v>Lalan Mehta</v>
          </cell>
          <cell r="G503">
            <v>43432</v>
          </cell>
          <cell r="H503">
            <v>43460</v>
          </cell>
          <cell r="I503">
            <v>43517</v>
          </cell>
          <cell r="J503" t="str">
            <v>YES</v>
          </cell>
          <cell r="K503" t="str">
            <v>YES</v>
          </cell>
          <cell r="L503">
            <v>4</v>
          </cell>
          <cell r="M503">
            <v>1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 t="e">
            <v>#NAME?</v>
          </cell>
          <cell r="S503" t="e">
            <v>#NAME?</v>
          </cell>
          <cell r="T503">
            <v>0</v>
          </cell>
          <cell r="U503">
            <v>0</v>
          </cell>
          <cell r="V503" t="e">
            <v>#NAME?</v>
          </cell>
          <cell r="W503" t="e">
            <v>#NAME?</v>
          </cell>
          <cell r="X503" t="e">
            <v>#NAME?</v>
          </cell>
          <cell r="Y503" t="e">
            <v>#NAME?</v>
          </cell>
          <cell r="Z503" t="e">
            <v>#NAME?</v>
          </cell>
          <cell r="AA503" t="e">
            <v>#NAME?</v>
          </cell>
          <cell r="AB503" t="e">
            <v>#NAME?</v>
          </cell>
          <cell r="AC503" t="e">
            <v>#NAME?</v>
          </cell>
          <cell r="AD503" t="e">
            <v>#NAME?</v>
          </cell>
          <cell r="AE503" t="e">
            <v>#NAME?</v>
          </cell>
          <cell r="AF503">
            <v>171.56</v>
          </cell>
          <cell r="AG503">
            <v>36.64</v>
          </cell>
          <cell r="AH503">
            <v>7.56</v>
          </cell>
          <cell r="AI503">
            <v>215.76</v>
          </cell>
          <cell r="AJ503" t="e">
            <v>#NAME?</v>
          </cell>
          <cell r="AK503" t="e">
            <v>#NAME?</v>
          </cell>
          <cell r="AL503" t="e">
            <v>#NAME?</v>
          </cell>
          <cell r="AM503" t="e">
            <v>#NAME?</v>
          </cell>
          <cell r="AN503" t="e">
            <v>#NAME?</v>
          </cell>
          <cell r="AO503" t="e">
            <v>#NAME?</v>
          </cell>
          <cell r="AP503" t="e">
            <v>#NAME?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</row>
        <row r="504">
          <cell r="A504" t="str">
            <v>132KV DC Dumraon-Dumraon TL Line</v>
          </cell>
          <cell r="B504">
            <v>70</v>
          </cell>
          <cell r="C504" t="str">
            <v>2/3</v>
          </cell>
          <cell r="D504" t="str">
            <v>DA+6</v>
          </cell>
          <cell r="E504" t="str">
            <v>WET</v>
          </cell>
          <cell r="F504" t="str">
            <v>Deepak Pandey</v>
          </cell>
          <cell r="G504">
            <v>43575</v>
          </cell>
          <cell r="H504">
            <v>43603</v>
          </cell>
          <cell r="I504">
            <v>43614</v>
          </cell>
          <cell r="J504">
            <v>43576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 t="e">
            <v>#NAME?</v>
          </cell>
          <cell r="S504" t="e">
            <v>#NAME?</v>
          </cell>
          <cell r="T504">
            <v>0</v>
          </cell>
          <cell r="U504">
            <v>0</v>
          </cell>
          <cell r="V504" t="e">
            <v>#NAME?</v>
          </cell>
          <cell r="W504" t="e">
            <v>#NAME?</v>
          </cell>
          <cell r="X504" t="e">
            <v>#NAME?</v>
          </cell>
          <cell r="Y504" t="e">
            <v>#NAME?</v>
          </cell>
          <cell r="Z504" t="e">
            <v>#NAME?</v>
          </cell>
          <cell r="AA504" t="e">
            <v>#NAME?</v>
          </cell>
          <cell r="AB504" t="e">
            <v>#NAME?</v>
          </cell>
          <cell r="AC504" t="e">
            <v>#NAME?</v>
          </cell>
          <cell r="AD504" t="e">
            <v>#NAME?</v>
          </cell>
          <cell r="AE504" t="e">
            <v>#NAME?</v>
          </cell>
          <cell r="AF504">
            <v>171.56</v>
          </cell>
          <cell r="AG504">
            <v>36.64</v>
          </cell>
          <cell r="AH504">
            <v>7.56</v>
          </cell>
          <cell r="AI504">
            <v>215.76</v>
          </cell>
          <cell r="AJ504" t="e">
            <v>#NAME?</v>
          </cell>
          <cell r="AK504" t="e">
            <v>#NAME?</v>
          </cell>
          <cell r="AL504" t="e">
            <v>#NAME?</v>
          </cell>
          <cell r="AM504" t="e">
            <v>#NAME?</v>
          </cell>
          <cell r="AN504" t="e">
            <v>#NAME?</v>
          </cell>
          <cell r="AO504" t="e">
            <v>#NAME?</v>
          </cell>
          <cell r="AP504" t="e">
            <v>#NAME?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>
            <v>0</v>
          </cell>
          <cell r="G505">
            <v>0</v>
          </cell>
          <cell r="H505">
            <v>28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 t="e">
            <v>#NAME?</v>
          </cell>
          <cell r="S505" t="e">
            <v>#NAME?</v>
          </cell>
          <cell r="T505">
            <v>0</v>
          </cell>
          <cell r="U505">
            <v>0</v>
          </cell>
          <cell r="V505" t="e">
            <v>#NAME?</v>
          </cell>
          <cell r="W505" t="e">
            <v>#NAME?</v>
          </cell>
          <cell r="X505" t="e">
            <v>#NAME?</v>
          </cell>
          <cell r="Y505" t="e">
            <v>#NAME?</v>
          </cell>
          <cell r="Z505" t="e">
            <v>#NAME?</v>
          </cell>
          <cell r="AA505" t="e">
            <v>#NAME?</v>
          </cell>
          <cell r="AB505" t="e">
            <v>#NAME?</v>
          </cell>
          <cell r="AC505" t="e">
            <v>#NAME?</v>
          </cell>
          <cell r="AD505" t="e">
            <v>#NAME?</v>
          </cell>
          <cell r="AE505" t="e">
            <v>#NAME?</v>
          </cell>
          <cell r="AF505">
            <v>527.76</v>
          </cell>
          <cell r="AG505">
            <v>165.26999999999998</v>
          </cell>
          <cell r="AH505">
            <v>21.450000000000003</v>
          </cell>
          <cell r="AI505">
            <v>714.48</v>
          </cell>
          <cell r="AJ505" t="e">
            <v>#NAME?</v>
          </cell>
          <cell r="AK505" t="e">
            <v>#NAME?</v>
          </cell>
          <cell r="AL505" t="e">
            <v>#NAME?</v>
          </cell>
          <cell r="AM505" t="e">
            <v>#NAME?</v>
          </cell>
          <cell r="AN505" t="e">
            <v>#NAME?</v>
          </cell>
          <cell r="AO505" t="e">
            <v>#NAME?</v>
          </cell>
          <cell r="AP505" t="e">
            <v>#NAME?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</row>
        <row r="506">
          <cell r="A506" t="str">
            <v>132KV DC Dumraon-Dumraon TL Line</v>
          </cell>
          <cell r="B506">
            <v>73</v>
          </cell>
          <cell r="C506" t="str">
            <v>9/2</v>
          </cell>
          <cell r="D506" t="str">
            <v>GANTRY</v>
          </cell>
          <cell r="E506" t="str">
            <v>WET</v>
          </cell>
          <cell r="F506" t="str">
            <v>Chandan Yadav</v>
          </cell>
          <cell r="G506">
            <v>43591</v>
          </cell>
          <cell r="H506">
            <v>43619</v>
          </cell>
          <cell r="I506">
            <v>43614</v>
          </cell>
          <cell r="J506" t="str">
            <v>YES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 t="e">
            <v>#NAME?</v>
          </cell>
          <cell r="S506" t="e">
            <v>#NAME?</v>
          </cell>
          <cell r="T506">
            <v>0</v>
          </cell>
          <cell r="U506">
            <v>0</v>
          </cell>
          <cell r="V506" t="e">
            <v>#NAME?</v>
          </cell>
          <cell r="W506" t="e">
            <v>#NAME?</v>
          </cell>
          <cell r="X506" t="e">
            <v>#NAME?</v>
          </cell>
          <cell r="Y506" t="e">
            <v>#NAME?</v>
          </cell>
          <cell r="Z506" t="e">
            <v>#NAME?</v>
          </cell>
          <cell r="AA506" t="e">
            <v>#NAME?</v>
          </cell>
          <cell r="AB506" t="e">
            <v>#NAME?</v>
          </cell>
          <cell r="AC506" t="e">
            <v>#NAME?</v>
          </cell>
          <cell r="AD506" t="e">
            <v>#NAME?</v>
          </cell>
          <cell r="AE506" t="e">
            <v>#NAME?</v>
          </cell>
          <cell r="AF506">
            <v>527.76</v>
          </cell>
          <cell r="AG506">
            <v>165.26999999999998</v>
          </cell>
          <cell r="AH506">
            <v>21.450000000000003</v>
          </cell>
          <cell r="AI506">
            <v>714.48</v>
          </cell>
          <cell r="AJ506" t="e">
            <v>#NAME?</v>
          </cell>
          <cell r="AK506" t="e">
            <v>#NAME?</v>
          </cell>
          <cell r="AL506" t="e">
            <v>#NAME?</v>
          </cell>
          <cell r="AM506" t="e">
            <v>#NAME?</v>
          </cell>
          <cell r="AN506" t="e">
            <v>#NAME?</v>
          </cell>
          <cell r="AO506" t="e">
            <v>#NAME?</v>
          </cell>
          <cell r="AP506" t="e">
            <v>#NAME?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</row>
        <row r="507">
          <cell r="A507" t="str">
            <v>132KV DC Dumraon-Dumraon TL Line</v>
          </cell>
          <cell r="B507">
            <v>68</v>
          </cell>
          <cell r="C507" t="str">
            <v>12/4</v>
          </cell>
          <cell r="D507" t="str">
            <v>DA+0</v>
          </cell>
          <cell r="E507" t="str">
            <v>PS</v>
          </cell>
          <cell r="F507" t="str">
            <v>Chandan Yadav</v>
          </cell>
          <cell r="G507">
            <v>43572</v>
          </cell>
          <cell r="H507">
            <v>43600</v>
          </cell>
          <cell r="I507">
            <v>43614</v>
          </cell>
          <cell r="J507">
            <v>43576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 t="e">
            <v>#NAME?</v>
          </cell>
          <cell r="S507" t="e">
            <v>#NAME?</v>
          </cell>
          <cell r="T507">
            <v>0</v>
          </cell>
          <cell r="U507">
            <v>0</v>
          </cell>
          <cell r="V507" t="e">
            <v>#NAME?</v>
          </cell>
          <cell r="W507" t="e">
            <v>#NAME?</v>
          </cell>
          <cell r="X507" t="e">
            <v>#NAME?</v>
          </cell>
          <cell r="Y507" t="e">
            <v>#NAME?</v>
          </cell>
          <cell r="Z507" t="e">
            <v>#NAME?</v>
          </cell>
          <cell r="AA507" t="e">
            <v>#NAME?</v>
          </cell>
          <cell r="AB507" t="e">
            <v>#NAME?</v>
          </cell>
          <cell r="AC507" t="e">
            <v>#NAME?</v>
          </cell>
          <cell r="AD507" t="e">
            <v>#NAME?</v>
          </cell>
          <cell r="AE507" t="e">
            <v>#NAME?</v>
          </cell>
          <cell r="AF507">
            <v>171.56</v>
          </cell>
          <cell r="AG507">
            <v>36.64</v>
          </cell>
          <cell r="AH507">
            <v>7.56</v>
          </cell>
          <cell r="AI507">
            <v>215.76</v>
          </cell>
          <cell r="AJ507" t="e">
            <v>#NAME?</v>
          </cell>
          <cell r="AK507" t="e">
            <v>#NAME?</v>
          </cell>
          <cell r="AL507" t="e">
            <v>#NAME?</v>
          </cell>
          <cell r="AM507" t="e">
            <v>#NAME?</v>
          </cell>
          <cell r="AN507" t="e">
            <v>#NAME?</v>
          </cell>
          <cell r="AO507" t="e">
            <v>#NAME?</v>
          </cell>
          <cell r="AP507" t="e">
            <v>#NAME?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</row>
        <row r="508">
          <cell r="A508" t="str">
            <v>132KV DC Dumraon-Dumraon TL Line</v>
          </cell>
          <cell r="B508">
            <v>72</v>
          </cell>
          <cell r="C508" t="str">
            <v>12/7</v>
          </cell>
          <cell r="D508" t="str">
            <v>DA+3</v>
          </cell>
          <cell r="E508" t="str">
            <v>PS</v>
          </cell>
          <cell r="F508" t="str">
            <v>Shree Gange</v>
          </cell>
          <cell r="G508">
            <v>43579</v>
          </cell>
          <cell r="H508">
            <v>43607</v>
          </cell>
          <cell r="I508">
            <v>43614</v>
          </cell>
          <cell r="J508">
            <v>43582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 t="e">
            <v>#NAME?</v>
          </cell>
          <cell r="S508" t="e">
            <v>#NAME?</v>
          </cell>
          <cell r="T508">
            <v>0</v>
          </cell>
          <cell r="U508">
            <v>0</v>
          </cell>
          <cell r="V508" t="e">
            <v>#NAME?</v>
          </cell>
          <cell r="W508" t="e">
            <v>#NAME?</v>
          </cell>
          <cell r="X508" t="e">
            <v>#NAME?</v>
          </cell>
          <cell r="Y508" t="e">
            <v>#NAME?</v>
          </cell>
          <cell r="Z508" t="e">
            <v>#NAME?</v>
          </cell>
          <cell r="AA508" t="e">
            <v>#NAME?</v>
          </cell>
          <cell r="AB508" t="e">
            <v>#NAME?</v>
          </cell>
          <cell r="AC508" t="e">
            <v>#NAME?</v>
          </cell>
          <cell r="AD508" t="e">
            <v>#NAME?</v>
          </cell>
          <cell r="AE508" t="e">
            <v>#NAME?</v>
          </cell>
          <cell r="AF508">
            <v>171.56</v>
          </cell>
          <cell r="AG508">
            <v>36.64</v>
          </cell>
          <cell r="AH508">
            <v>7.56</v>
          </cell>
          <cell r="AI508">
            <v>215.76</v>
          </cell>
          <cell r="AJ508" t="e">
            <v>#NAME?</v>
          </cell>
          <cell r="AK508" t="e">
            <v>#NAME?</v>
          </cell>
          <cell r="AL508" t="e">
            <v>#NAME?</v>
          </cell>
          <cell r="AM508" t="e">
            <v>#NAME?</v>
          </cell>
          <cell r="AN508" t="e">
            <v>#NAME?</v>
          </cell>
          <cell r="AO508" t="e">
            <v>#NAME?</v>
          </cell>
          <cell r="AP508" t="e">
            <v>#NAME?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>
            <v>0</v>
          </cell>
          <cell r="G509">
            <v>0</v>
          </cell>
          <cell r="H509">
            <v>28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 t="e">
            <v>#NAME?</v>
          </cell>
          <cell r="S509" t="e">
            <v>#NAME?</v>
          </cell>
          <cell r="T509">
            <v>0</v>
          </cell>
          <cell r="U509">
            <v>0</v>
          </cell>
          <cell r="V509" t="e">
            <v>#NAME?</v>
          </cell>
          <cell r="W509" t="e">
            <v>#NAME?</v>
          </cell>
          <cell r="X509" t="e">
            <v>#NAME?</v>
          </cell>
          <cell r="Y509" t="e">
            <v>#NAME?</v>
          </cell>
          <cell r="Z509" t="e">
            <v>#NAME?</v>
          </cell>
          <cell r="AA509" t="e">
            <v>#NAME?</v>
          </cell>
          <cell r="AB509" t="e">
            <v>#NAME?</v>
          </cell>
          <cell r="AC509" t="e">
            <v>#NAME?</v>
          </cell>
          <cell r="AD509" t="e">
            <v>#NAME?</v>
          </cell>
          <cell r="AE509" t="e">
            <v>#NAME?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 t="e">
            <v>#NAME?</v>
          </cell>
          <cell r="AK509" t="e">
            <v>#NAME?</v>
          </cell>
          <cell r="AL509" t="e">
            <v>#NAME?</v>
          </cell>
          <cell r="AM509" t="e">
            <v>#NAME?</v>
          </cell>
          <cell r="AN509" t="e">
            <v>#NAME?</v>
          </cell>
          <cell r="AO509" t="e">
            <v>#NAME?</v>
          </cell>
          <cell r="AP509" t="e">
            <v>#NAME?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</row>
        <row r="510">
          <cell r="A510" t="str">
            <v>132KV DC Dumraon-Dumraon TL Line</v>
          </cell>
          <cell r="B510">
            <v>71</v>
          </cell>
          <cell r="C510" t="str">
            <v>13/0</v>
          </cell>
          <cell r="D510" t="str">
            <v>DB+6</v>
          </cell>
          <cell r="E510" t="str">
            <v>FS</v>
          </cell>
          <cell r="F510" t="str">
            <v>Chandan Yadav</v>
          </cell>
          <cell r="G510">
            <v>43577</v>
          </cell>
          <cell r="H510">
            <v>43605</v>
          </cell>
          <cell r="I510">
            <v>43614</v>
          </cell>
          <cell r="J510">
            <v>43582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 t="e">
            <v>#NAME?</v>
          </cell>
          <cell r="S510" t="e">
            <v>#NAME?</v>
          </cell>
          <cell r="T510">
            <v>0</v>
          </cell>
          <cell r="U510">
            <v>0</v>
          </cell>
          <cell r="V510" t="e">
            <v>#NAME?</v>
          </cell>
          <cell r="W510" t="e">
            <v>#NAME?</v>
          </cell>
          <cell r="X510" t="e">
            <v>#NAME?</v>
          </cell>
          <cell r="Y510" t="e">
            <v>#NAME?</v>
          </cell>
          <cell r="Z510" t="e">
            <v>#NAME?</v>
          </cell>
          <cell r="AA510" t="e">
            <v>#NAME?</v>
          </cell>
          <cell r="AB510" t="e">
            <v>#NAME?</v>
          </cell>
          <cell r="AC510" t="e">
            <v>#NAME?</v>
          </cell>
          <cell r="AD510" t="e">
            <v>#NAME?</v>
          </cell>
          <cell r="AE510" t="e">
            <v>#NAME?</v>
          </cell>
          <cell r="AF510">
            <v>211.8</v>
          </cell>
          <cell r="AG510">
            <v>43.43</v>
          </cell>
          <cell r="AH510">
            <v>6.86</v>
          </cell>
          <cell r="AI510">
            <v>262.09000000000003</v>
          </cell>
          <cell r="AJ510" t="e">
            <v>#NAME?</v>
          </cell>
          <cell r="AK510" t="e">
            <v>#NAME?</v>
          </cell>
          <cell r="AL510" t="e">
            <v>#NAME?</v>
          </cell>
          <cell r="AM510" t="e">
            <v>#NAME?</v>
          </cell>
          <cell r="AN510" t="e">
            <v>#NAME?</v>
          </cell>
          <cell r="AO510" t="e">
            <v>#NAME?</v>
          </cell>
          <cell r="AP510" t="e">
            <v>#NAME?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 t="str">
            <v>WET</v>
          </cell>
          <cell r="F511" t="str">
            <v>Kanchan Singh</v>
          </cell>
          <cell r="G511">
            <v>43601</v>
          </cell>
          <cell r="H511">
            <v>43629</v>
          </cell>
          <cell r="I511">
            <v>0</v>
          </cell>
          <cell r="J511">
            <v>43609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 t="e">
            <v>#NAME?</v>
          </cell>
          <cell r="S511" t="e">
            <v>#NAME?</v>
          </cell>
          <cell r="T511">
            <v>0</v>
          </cell>
          <cell r="U511">
            <v>0</v>
          </cell>
          <cell r="V511" t="e">
            <v>#NAME?</v>
          </cell>
          <cell r="W511" t="e">
            <v>#NAME?</v>
          </cell>
          <cell r="X511" t="e">
            <v>#NAME?</v>
          </cell>
          <cell r="Y511" t="e">
            <v>#NAME?</v>
          </cell>
          <cell r="Z511" t="e">
            <v>#NAME?</v>
          </cell>
          <cell r="AA511" t="e">
            <v>#NAME?</v>
          </cell>
          <cell r="AB511" t="e">
            <v>#NAME?</v>
          </cell>
          <cell r="AC511" t="e">
            <v>#NAME?</v>
          </cell>
          <cell r="AD511" t="e">
            <v>#NAME?</v>
          </cell>
          <cell r="AE511" t="e">
            <v>#NAME?</v>
          </cell>
          <cell r="AF511">
            <v>527.76</v>
          </cell>
          <cell r="AG511">
            <v>165.26999999999998</v>
          </cell>
          <cell r="AH511">
            <v>21.450000000000003</v>
          </cell>
          <cell r="AI511">
            <v>714.48</v>
          </cell>
          <cell r="AJ511" t="e">
            <v>#NAME?</v>
          </cell>
          <cell r="AK511" t="e">
            <v>#NAME?</v>
          </cell>
          <cell r="AL511" t="e">
            <v>#NAME?</v>
          </cell>
          <cell r="AM511" t="e">
            <v>#NAME?</v>
          </cell>
          <cell r="AN511" t="e">
            <v>#NAME?</v>
          </cell>
          <cell r="AO511" t="e">
            <v>#NAME?</v>
          </cell>
          <cell r="AP511" t="e">
            <v>#NAME?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 t="str">
            <v>wet</v>
          </cell>
          <cell r="F512" t="str">
            <v>Pralhad Construction</v>
          </cell>
          <cell r="G512">
            <v>0</v>
          </cell>
          <cell r="H512">
            <v>28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 t="e">
            <v>#NAME?</v>
          </cell>
          <cell r="S512" t="e">
            <v>#NAME?</v>
          </cell>
          <cell r="T512">
            <v>0</v>
          </cell>
          <cell r="U512">
            <v>0</v>
          </cell>
          <cell r="V512" t="e">
            <v>#NAME?</v>
          </cell>
          <cell r="W512" t="e">
            <v>#NAME?</v>
          </cell>
          <cell r="X512" t="e">
            <v>#NAME?</v>
          </cell>
          <cell r="Y512" t="e">
            <v>#NAME?</v>
          </cell>
          <cell r="Z512" t="e">
            <v>#NAME?</v>
          </cell>
          <cell r="AA512" t="e">
            <v>#NAME?</v>
          </cell>
          <cell r="AB512" t="e">
            <v>#NAME?</v>
          </cell>
          <cell r="AC512" t="e">
            <v>#NAME?</v>
          </cell>
          <cell r="AD512" t="e">
            <v>#NAME?</v>
          </cell>
          <cell r="AE512" t="e">
            <v>#NAME?</v>
          </cell>
          <cell r="AF512">
            <v>527.76</v>
          </cell>
          <cell r="AG512">
            <v>165.26999999999998</v>
          </cell>
          <cell r="AH512">
            <v>21.450000000000003</v>
          </cell>
          <cell r="AI512">
            <v>714.48</v>
          </cell>
          <cell r="AJ512" t="e">
            <v>#NAME?</v>
          </cell>
          <cell r="AK512" t="e">
            <v>#NAME?</v>
          </cell>
          <cell r="AL512" t="e">
            <v>#NAME?</v>
          </cell>
          <cell r="AM512" t="e">
            <v>#NAME?</v>
          </cell>
          <cell r="AN512" t="e">
            <v>#NAME?</v>
          </cell>
          <cell r="AO512" t="e">
            <v>#NAME?</v>
          </cell>
          <cell r="AP512" t="e">
            <v>#NAME?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>
            <v>0</v>
          </cell>
          <cell r="G513">
            <v>0</v>
          </cell>
          <cell r="H513">
            <v>28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 t="e">
            <v>#NAME?</v>
          </cell>
          <cell r="S513" t="e">
            <v>#NAME?</v>
          </cell>
          <cell r="T513">
            <v>0</v>
          </cell>
          <cell r="U513">
            <v>0</v>
          </cell>
          <cell r="V513" t="e">
            <v>#NAME?</v>
          </cell>
          <cell r="W513" t="e">
            <v>#NAME?</v>
          </cell>
          <cell r="X513" t="e">
            <v>#NAME?</v>
          </cell>
          <cell r="Y513" t="e">
            <v>#NAME?</v>
          </cell>
          <cell r="Z513" t="e">
            <v>#NAME?</v>
          </cell>
          <cell r="AA513" t="e">
            <v>#NAME?</v>
          </cell>
          <cell r="AB513" t="e">
            <v>#NAME?</v>
          </cell>
          <cell r="AC513" t="e">
            <v>#NAME?</v>
          </cell>
          <cell r="AD513" t="e">
            <v>#NAME?</v>
          </cell>
          <cell r="AE513" t="e">
            <v>#NAME?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 t="e">
            <v>#NAME?</v>
          </cell>
          <cell r="AK513" t="e">
            <v>#NAME?</v>
          </cell>
          <cell r="AL513" t="e">
            <v>#NAME?</v>
          </cell>
          <cell r="AM513" t="e">
            <v>#NAME?</v>
          </cell>
          <cell r="AN513" t="e">
            <v>#NAME?</v>
          </cell>
          <cell r="AO513" t="e">
            <v>#NAME?</v>
          </cell>
          <cell r="AP513" t="e">
            <v>#NAME?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>
            <v>0</v>
          </cell>
          <cell r="G514">
            <v>0</v>
          </cell>
          <cell r="H514">
            <v>28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 t="e">
            <v>#NAME?</v>
          </cell>
          <cell r="S514" t="e">
            <v>#NAME?</v>
          </cell>
          <cell r="T514">
            <v>0</v>
          </cell>
          <cell r="U514">
            <v>0</v>
          </cell>
          <cell r="V514" t="e">
            <v>#NAME?</v>
          </cell>
          <cell r="W514" t="e">
            <v>#NAME?</v>
          </cell>
          <cell r="X514" t="e">
            <v>#NAME?</v>
          </cell>
          <cell r="Y514" t="e">
            <v>#NAME?</v>
          </cell>
          <cell r="Z514" t="e">
            <v>#NAME?</v>
          </cell>
          <cell r="AA514" t="e">
            <v>#NAME?</v>
          </cell>
          <cell r="AB514" t="e">
            <v>#NAME?</v>
          </cell>
          <cell r="AC514" t="e">
            <v>#NAME?</v>
          </cell>
          <cell r="AD514" t="e">
            <v>#NAME?</v>
          </cell>
          <cell r="AE514" t="e">
            <v>#NAME?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 t="e">
            <v>#NAME?</v>
          </cell>
          <cell r="AK514" t="e">
            <v>#NAME?</v>
          </cell>
          <cell r="AL514" t="e">
            <v>#NAME?</v>
          </cell>
          <cell r="AM514" t="e">
            <v>#NAME?</v>
          </cell>
          <cell r="AN514" t="e">
            <v>#NAME?</v>
          </cell>
          <cell r="AO514" t="e">
            <v>#NAME?</v>
          </cell>
          <cell r="AP514" t="e">
            <v>#NAME?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>
            <v>0</v>
          </cell>
          <cell r="G515">
            <v>0</v>
          </cell>
          <cell r="H515">
            <v>28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 t="e">
            <v>#NAME?</v>
          </cell>
          <cell r="S515" t="e">
            <v>#NAME?</v>
          </cell>
          <cell r="T515">
            <v>0</v>
          </cell>
          <cell r="U515">
            <v>0</v>
          </cell>
          <cell r="V515" t="e">
            <v>#NAME?</v>
          </cell>
          <cell r="W515" t="e">
            <v>#NAME?</v>
          </cell>
          <cell r="X515" t="e">
            <v>#NAME?</v>
          </cell>
          <cell r="Y515" t="e">
            <v>#NAME?</v>
          </cell>
          <cell r="Z515" t="e">
            <v>#NAME?</v>
          </cell>
          <cell r="AA515" t="e">
            <v>#NAME?</v>
          </cell>
          <cell r="AB515" t="e">
            <v>#NAME?</v>
          </cell>
          <cell r="AC515" t="e">
            <v>#NAME?</v>
          </cell>
          <cell r="AD515" t="e">
            <v>#NAME?</v>
          </cell>
          <cell r="AE515" t="e">
            <v>#NAME?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 t="e">
            <v>#NAME?</v>
          </cell>
          <cell r="AK515" t="e">
            <v>#NAME?</v>
          </cell>
          <cell r="AL515" t="e">
            <v>#NAME?</v>
          </cell>
          <cell r="AM515" t="e">
            <v>#NAME?</v>
          </cell>
          <cell r="AN515" t="e">
            <v>#NAME?</v>
          </cell>
          <cell r="AO515" t="e">
            <v>#NAME?</v>
          </cell>
          <cell r="AP515" t="e">
            <v>#NAME?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 t="str">
            <v>WET</v>
          </cell>
          <cell r="F516">
            <v>0</v>
          </cell>
          <cell r="G516">
            <v>0</v>
          </cell>
          <cell r="H516">
            <v>28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 t="e">
            <v>#NAME?</v>
          </cell>
          <cell r="S516" t="e">
            <v>#NAME?</v>
          </cell>
          <cell r="T516">
            <v>0</v>
          </cell>
          <cell r="U516">
            <v>0</v>
          </cell>
          <cell r="V516" t="e">
            <v>#NAME?</v>
          </cell>
          <cell r="W516" t="e">
            <v>#NAME?</v>
          </cell>
          <cell r="X516" t="e">
            <v>#NAME?</v>
          </cell>
          <cell r="Y516" t="e">
            <v>#NAME?</v>
          </cell>
          <cell r="Z516" t="e">
            <v>#NAME?</v>
          </cell>
          <cell r="AA516" t="e">
            <v>#NAME?</v>
          </cell>
          <cell r="AB516" t="e">
            <v>#NAME?</v>
          </cell>
          <cell r="AC516" t="e">
            <v>#NAME?</v>
          </cell>
          <cell r="AD516" t="e">
            <v>#NAME?</v>
          </cell>
          <cell r="AE516" t="e">
            <v>#NAME?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 t="e">
            <v>#NAME?</v>
          </cell>
          <cell r="AK516" t="e">
            <v>#NAME?</v>
          </cell>
          <cell r="AL516" t="e">
            <v>#NAME?</v>
          </cell>
          <cell r="AM516" t="e">
            <v>#NAME?</v>
          </cell>
          <cell r="AN516" t="e">
            <v>#NAME?</v>
          </cell>
          <cell r="AO516" t="e">
            <v>#NAME?</v>
          </cell>
          <cell r="AP516" t="e">
            <v>#NAME?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 t="str">
            <v>DD+0</v>
          </cell>
          <cell r="E517">
            <v>0</v>
          </cell>
          <cell r="F517">
            <v>0</v>
          </cell>
          <cell r="G517">
            <v>0</v>
          </cell>
          <cell r="H517">
            <v>28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 t="e">
            <v>#NAME?</v>
          </cell>
          <cell r="S517" t="e">
            <v>#NAME?</v>
          </cell>
          <cell r="T517">
            <v>0</v>
          </cell>
          <cell r="U517">
            <v>0</v>
          </cell>
          <cell r="V517" t="e">
            <v>#NAME?</v>
          </cell>
          <cell r="W517" t="e">
            <v>#NAME?</v>
          </cell>
          <cell r="X517" t="e">
            <v>#NAME?</v>
          </cell>
          <cell r="Y517" t="e">
            <v>#NAME?</v>
          </cell>
          <cell r="Z517" t="e">
            <v>#NAME?</v>
          </cell>
          <cell r="AA517" t="e">
            <v>#NAME?</v>
          </cell>
          <cell r="AB517" t="e">
            <v>#NAME?</v>
          </cell>
          <cell r="AC517" t="e">
            <v>#NAME?</v>
          </cell>
          <cell r="AD517" t="e">
            <v>#NAME?</v>
          </cell>
          <cell r="AE517" t="e">
            <v>#NAME?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 t="e">
            <v>#NAME?</v>
          </cell>
          <cell r="AK517" t="e">
            <v>#NAME?</v>
          </cell>
          <cell r="AL517" t="e">
            <v>#NAME?</v>
          </cell>
          <cell r="AM517" t="e">
            <v>#NAME?</v>
          </cell>
          <cell r="AN517" t="e">
            <v>#NAME?</v>
          </cell>
          <cell r="AO517" t="e">
            <v>#NAME?</v>
          </cell>
          <cell r="AP517" t="e">
            <v>#NAME?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>
            <v>0</v>
          </cell>
          <cell r="G518">
            <v>0</v>
          </cell>
          <cell r="H518">
            <v>28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 t="e">
            <v>#NAME?</v>
          </cell>
          <cell r="S518" t="e">
            <v>#NAME?</v>
          </cell>
          <cell r="T518">
            <v>0</v>
          </cell>
          <cell r="U518">
            <v>0</v>
          </cell>
          <cell r="V518" t="e">
            <v>#NAME?</v>
          </cell>
          <cell r="W518" t="e">
            <v>#NAME?</v>
          </cell>
          <cell r="X518" t="e">
            <v>#NAME?</v>
          </cell>
          <cell r="Y518" t="e">
            <v>#NAME?</v>
          </cell>
          <cell r="Z518" t="e">
            <v>#NAME?</v>
          </cell>
          <cell r="AA518" t="e">
            <v>#NAME?</v>
          </cell>
          <cell r="AB518" t="e">
            <v>#NAME?</v>
          </cell>
          <cell r="AC518" t="e">
            <v>#NAME?</v>
          </cell>
          <cell r="AD518" t="e">
            <v>#NAME?</v>
          </cell>
          <cell r="AE518" t="e">
            <v>#NAME?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 t="e">
            <v>#NAME?</v>
          </cell>
          <cell r="AK518" t="e">
            <v>#NAME?</v>
          </cell>
          <cell r="AL518" t="e">
            <v>#NAME?</v>
          </cell>
          <cell r="AM518" t="e">
            <v>#NAME?</v>
          </cell>
          <cell r="AN518" t="e">
            <v>#NAME?</v>
          </cell>
          <cell r="AO518" t="e">
            <v>#NAME?</v>
          </cell>
          <cell r="AP518" t="e">
            <v>#NAME?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>
            <v>0</v>
          </cell>
          <cell r="G519">
            <v>0</v>
          </cell>
          <cell r="H519">
            <v>28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 t="e">
            <v>#NAME?</v>
          </cell>
          <cell r="S519" t="e">
            <v>#NAME?</v>
          </cell>
          <cell r="T519">
            <v>0</v>
          </cell>
          <cell r="U519">
            <v>0</v>
          </cell>
          <cell r="V519" t="e">
            <v>#NAME?</v>
          </cell>
          <cell r="W519" t="e">
            <v>#NAME?</v>
          </cell>
          <cell r="X519" t="e">
            <v>#NAME?</v>
          </cell>
          <cell r="Y519" t="e">
            <v>#NAME?</v>
          </cell>
          <cell r="Z519" t="e">
            <v>#NAME?</v>
          </cell>
          <cell r="AA519" t="e">
            <v>#NAME?</v>
          </cell>
          <cell r="AB519" t="e">
            <v>#NAME?</v>
          </cell>
          <cell r="AC519" t="e">
            <v>#NAME?</v>
          </cell>
          <cell r="AD519" t="e">
            <v>#NAME?</v>
          </cell>
          <cell r="AE519" t="e">
            <v>#NAME?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 t="e">
            <v>#NAME?</v>
          </cell>
          <cell r="AK519" t="e">
            <v>#NAME?</v>
          </cell>
          <cell r="AL519" t="e">
            <v>#NAME?</v>
          </cell>
          <cell r="AM519" t="e">
            <v>#NAME?</v>
          </cell>
          <cell r="AN519" t="e">
            <v>#NAME?</v>
          </cell>
          <cell r="AO519" t="e">
            <v>#NAME?</v>
          </cell>
          <cell r="AP519" t="e">
            <v>#NAME?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</row>
        <row r="520">
          <cell r="A520" t="str">
            <v>132KV DC Dumraon-Buxar TL Line</v>
          </cell>
          <cell r="B520">
            <v>20</v>
          </cell>
          <cell r="C520" t="str">
            <v>12/2</v>
          </cell>
          <cell r="D520" t="str">
            <v>DP+6</v>
          </cell>
          <cell r="E520" t="str">
            <v>WET</v>
          </cell>
          <cell r="F520" t="str">
            <v>Meera Engineering</v>
          </cell>
          <cell r="G520">
            <v>43434</v>
          </cell>
          <cell r="H520">
            <v>43462</v>
          </cell>
          <cell r="I520" t="str">
            <v>yes</v>
          </cell>
          <cell r="J520" t="str">
            <v>YES</v>
          </cell>
          <cell r="K520" t="str">
            <v>YES</v>
          </cell>
          <cell r="L520">
            <v>5</v>
          </cell>
          <cell r="M520">
            <v>19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 t="e">
            <v>#NAME?</v>
          </cell>
          <cell r="S520" t="e">
            <v>#NAME?</v>
          </cell>
          <cell r="T520">
            <v>0</v>
          </cell>
          <cell r="U520">
            <v>0</v>
          </cell>
          <cell r="V520" t="e">
            <v>#NAME?</v>
          </cell>
          <cell r="W520" t="e">
            <v>#NAME?</v>
          </cell>
          <cell r="X520" t="e">
            <v>#NAME?</v>
          </cell>
          <cell r="Y520" t="e">
            <v>#NAME?</v>
          </cell>
          <cell r="Z520" t="e">
            <v>#NAME?</v>
          </cell>
          <cell r="AA520" t="e">
            <v>#NAME?</v>
          </cell>
          <cell r="AB520" t="e">
            <v>#NAME?</v>
          </cell>
          <cell r="AC520" t="e">
            <v>#NAME?</v>
          </cell>
          <cell r="AD520" t="e">
            <v>#NAME?</v>
          </cell>
          <cell r="AE520" t="e">
            <v>#NAME?</v>
          </cell>
          <cell r="AF520">
            <v>122.56</v>
          </cell>
          <cell r="AG520">
            <v>17.68</v>
          </cell>
          <cell r="AH520">
            <v>6.51</v>
          </cell>
          <cell r="AI520">
            <v>146.75</v>
          </cell>
          <cell r="AJ520" t="e">
            <v>#NAME?</v>
          </cell>
          <cell r="AK520" t="e">
            <v>#NAME?</v>
          </cell>
          <cell r="AL520" t="e">
            <v>#NAME?</v>
          </cell>
          <cell r="AM520" t="e">
            <v>#NAME?</v>
          </cell>
          <cell r="AN520" t="e">
            <v>#NAME?</v>
          </cell>
          <cell r="AO520" t="e">
            <v>#NAME?</v>
          </cell>
          <cell r="AP520" t="e">
            <v>#NAME?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</row>
        <row r="521">
          <cell r="A521" t="str">
            <v>132KV DC Naubatpur-Masaurhi TL Line</v>
          </cell>
          <cell r="B521">
            <v>7</v>
          </cell>
          <cell r="C521" t="str">
            <v>9/1</v>
          </cell>
          <cell r="D521" t="str">
            <v>DA+0</v>
          </cell>
          <cell r="E521" t="str">
            <v>WET</v>
          </cell>
          <cell r="F521" t="str">
            <v>Lalan Mehta</v>
          </cell>
          <cell r="G521">
            <v>43429</v>
          </cell>
          <cell r="H521">
            <v>43457</v>
          </cell>
          <cell r="I521">
            <v>43517</v>
          </cell>
          <cell r="J521" t="str">
            <v>YES</v>
          </cell>
          <cell r="K521" t="str">
            <v>YES</v>
          </cell>
          <cell r="L521">
            <v>4</v>
          </cell>
          <cell r="M521">
            <v>20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 t="e">
            <v>#NAME?</v>
          </cell>
          <cell r="S521" t="e">
            <v>#NAME?</v>
          </cell>
          <cell r="T521">
            <v>0</v>
          </cell>
          <cell r="U521">
            <v>0</v>
          </cell>
          <cell r="V521" t="e">
            <v>#NAME?</v>
          </cell>
          <cell r="W521" t="e">
            <v>#NAME?</v>
          </cell>
          <cell r="X521" t="e">
            <v>#NAME?</v>
          </cell>
          <cell r="Y521" t="e">
            <v>#NAME?</v>
          </cell>
          <cell r="Z521" t="e">
            <v>#NAME?</v>
          </cell>
          <cell r="AA521" t="e">
            <v>#NAME?</v>
          </cell>
          <cell r="AB521" t="e">
            <v>#NAME?</v>
          </cell>
          <cell r="AC521" t="e">
            <v>#NAME?</v>
          </cell>
          <cell r="AD521" t="e">
            <v>#NAME?</v>
          </cell>
          <cell r="AE521" t="e">
            <v>#NAME?</v>
          </cell>
          <cell r="AF521">
            <v>171.56</v>
          </cell>
          <cell r="AG521">
            <v>36.64</v>
          </cell>
          <cell r="AH521">
            <v>7.56</v>
          </cell>
          <cell r="AI521">
            <v>215.76</v>
          </cell>
          <cell r="AJ521" t="e">
            <v>#NAME?</v>
          </cell>
          <cell r="AK521" t="e">
            <v>#NAME?</v>
          </cell>
          <cell r="AL521" t="e">
            <v>#NAME?</v>
          </cell>
          <cell r="AM521" t="e">
            <v>#NAME?</v>
          </cell>
          <cell r="AN521" t="e">
            <v>#NAME?</v>
          </cell>
          <cell r="AO521" t="e">
            <v>#NAME?</v>
          </cell>
          <cell r="AP521" t="e">
            <v>#NAME?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</row>
        <row r="522">
          <cell r="A522" t="str">
            <v>132KV DC Gaya-Jehanabad TL Line</v>
          </cell>
          <cell r="B522">
            <v>21</v>
          </cell>
          <cell r="C522" t="str">
            <v>18/12</v>
          </cell>
          <cell r="D522" t="str">
            <v>DA+0</v>
          </cell>
          <cell r="E522" t="str">
            <v>WET</v>
          </cell>
          <cell r="F522" t="str">
            <v>Sumaiyya Enterprizes</v>
          </cell>
          <cell r="G522">
            <v>43429</v>
          </cell>
          <cell r="H522">
            <v>43457</v>
          </cell>
          <cell r="I522" t="str">
            <v>YES</v>
          </cell>
          <cell r="J522" t="str">
            <v>YES</v>
          </cell>
          <cell r="K522" t="str">
            <v>YES</v>
          </cell>
          <cell r="L522">
            <v>1</v>
          </cell>
          <cell r="M522">
            <v>21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 t="e">
            <v>#NAME?</v>
          </cell>
          <cell r="S522" t="e">
            <v>#NAME?</v>
          </cell>
          <cell r="T522">
            <v>0</v>
          </cell>
          <cell r="U522">
            <v>0</v>
          </cell>
          <cell r="V522" t="e">
            <v>#NAME?</v>
          </cell>
          <cell r="W522" t="e">
            <v>#NAME?</v>
          </cell>
          <cell r="X522" t="e">
            <v>#NAME?</v>
          </cell>
          <cell r="Y522" t="e">
            <v>#NAME?</v>
          </cell>
          <cell r="Z522" t="e">
            <v>#NAME?</v>
          </cell>
          <cell r="AA522" t="e">
            <v>#NAME?</v>
          </cell>
          <cell r="AB522" t="e">
            <v>#NAME?</v>
          </cell>
          <cell r="AC522" t="e">
            <v>#NAME?</v>
          </cell>
          <cell r="AD522" t="e">
            <v>#NAME?</v>
          </cell>
          <cell r="AE522" t="e">
            <v>#NAME?</v>
          </cell>
          <cell r="AF522">
            <v>171.56</v>
          </cell>
          <cell r="AG522">
            <v>36.64</v>
          </cell>
          <cell r="AH522">
            <v>7.56</v>
          </cell>
          <cell r="AI522">
            <v>215.76</v>
          </cell>
          <cell r="AJ522" t="e">
            <v>#NAME?</v>
          </cell>
          <cell r="AK522" t="e">
            <v>#NAME?</v>
          </cell>
          <cell r="AL522" t="e">
            <v>#NAME?</v>
          </cell>
          <cell r="AM522" t="e">
            <v>#NAME?</v>
          </cell>
          <cell r="AN522" t="e">
            <v>#NAME?</v>
          </cell>
          <cell r="AO522" t="e">
            <v>#NAME?</v>
          </cell>
          <cell r="AP522" t="e">
            <v>#NAME?</v>
          </cell>
          <cell r="AQ522">
            <v>57.142857142857146</v>
          </cell>
          <cell r="AR522">
            <v>0</v>
          </cell>
          <cell r="AS522">
            <v>57.142857142857146</v>
          </cell>
          <cell r="AT522">
            <v>68.571428571428569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>
            <v>0</v>
          </cell>
          <cell r="G523">
            <v>0</v>
          </cell>
          <cell r="H523">
            <v>28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 t="e">
            <v>#NAME?</v>
          </cell>
          <cell r="S523" t="e">
            <v>#NAME?</v>
          </cell>
          <cell r="T523">
            <v>0</v>
          </cell>
          <cell r="U523">
            <v>0</v>
          </cell>
          <cell r="V523" t="e">
            <v>#NAME?</v>
          </cell>
          <cell r="W523" t="e">
            <v>#NAME?</v>
          </cell>
          <cell r="X523" t="e">
            <v>#NAME?</v>
          </cell>
          <cell r="Y523" t="e">
            <v>#NAME?</v>
          </cell>
          <cell r="Z523" t="e">
            <v>#NAME?</v>
          </cell>
          <cell r="AA523" t="e">
            <v>#NAME?</v>
          </cell>
          <cell r="AB523" t="e">
            <v>#NAME?</v>
          </cell>
          <cell r="AC523" t="e">
            <v>#NAME?</v>
          </cell>
          <cell r="AD523" t="e">
            <v>#NAME?</v>
          </cell>
          <cell r="AE523" t="e">
            <v>#NAME?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 t="e">
            <v>#NAME?</v>
          </cell>
          <cell r="AK523" t="e">
            <v>#NAME?</v>
          </cell>
          <cell r="AL523" t="e">
            <v>#NAME?</v>
          </cell>
          <cell r="AM523" t="e">
            <v>#NAME?</v>
          </cell>
          <cell r="AN523" t="e">
            <v>#NAME?</v>
          </cell>
          <cell r="AO523" t="e">
            <v>#NAME?</v>
          </cell>
          <cell r="AP523" t="e">
            <v>#NAME?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</row>
        <row r="524">
          <cell r="A524" t="str">
            <v>132KV DC Dumraon-Buxar TL Line</v>
          </cell>
          <cell r="B524">
            <v>19</v>
          </cell>
          <cell r="C524" t="str">
            <v>11/3</v>
          </cell>
          <cell r="D524" t="str">
            <v>DP+3</v>
          </cell>
          <cell r="E524" t="str">
            <v>WET</v>
          </cell>
          <cell r="F524" t="str">
            <v>Rajesh Electric Works</v>
          </cell>
          <cell r="G524">
            <v>43431</v>
          </cell>
          <cell r="H524">
            <v>43459</v>
          </cell>
          <cell r="I524" t="str">
            <v>yes</v>
          </cell>
          <cell r="J524" t="str">
            <v>YES</v>
          </cell>
          <cell r="K524" t="str">
            <v>YES</v>
          </cell>
          <cell r="L524">
            <v>3</v>
          </cell>
          <cell r="M524">
            <v>18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 t="e">
            <v>#NAME?</v>
          </cell>
          <cell r="S524" t="e">
            <v>#NAME?</v>
          </cell>
          <cell r="T524">
            <v>0</v>
          </cell>
          <cell r="U524">
            <v>0</v>
          </cell>
          <cell r="V524" t="e">
            <v>#NAME?</v>
          </cell>
          <cell r="W524" t="e">
            <v>#NAME?</v>
          </cell>
          <cell r="X524" t="e">
            <v>#NAME?</v>
          </cell>
          <cell r="Y524" t="e">
            <v>#NAME?</v>
          </cell>
          <cell r="Z524" t="e">
            <v>#NAME?</v>
          </cell>
          <cell r="AA524" t="e">
            <v>#NAME?</v>
          </cell>
          <cell r="AB524" t="e">
            <v>#NAME?</v>
          </cell>
          <cell r="AC524" t="e">
            <v>#NAME?</v>
          </cell>
          <cell r="AD524" t="e">
            <v>#NAME?</v>
          </cell>
          <cell r="AE524" t="e">
            <v>#NAME?</v>
          </cell>
          <cell r="AF524">
            <v>122.56</v>
          </cell>
          <cell r="AG524">
            <v>17.68</v>
          </cell>
          <cell r="AH524">
            <v>6.51</v>
          </cell>
          <cell r="AI524">
            <v>146.75</v>
          </cell>
          <cell r="AJ524" t="e">
            <v>#NAME?</v>
          </cell>
          <cell r="AK524" t="e">
            <v>#NAME?</v>
          </cell>
          <cell r="AL524" t="e">
            <v>#NAME?</v>
          </cell>
          <cell r="AM524" t="e">
            <v>#NAME?</v>
          </cell>
          <cell r="AN524" t="e">
            <v>#NAME?</v>
          </cell>
          <cell r="AO524" t="e">
            <v>#NAME?</v>
          </cell>
          <cell r="AP524" t="e">
            <v>#NAME?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>
            <v>0</v>
          </cell>
          <cell r="G525">
            <v>0</v>
          </cell>
          <cell r="H525">
            <v>28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 t="e">
            <v>#NAME?</v>
          </cell>
          <cell r="S525" t="e">
            <v>#NAME?</v>
          </cell>
          <cell r="T525">
            <v>0</v>
          </cell>
          <cell r="U525">
            <v>0</v>
          </cell>
          <cell r="V525" t="e">
            <v>#NAME?</v>
          </cell>
          <cell r="W525" t="e">
            <v>#NAME?</v>
          </cell>
          <cell r="X525" t="e">
            <v>#NAME?</v>
          </cell>
          <cell r="Y525" t="e">
            <v>#NAME?</v>
          </cell>
          <cell r="Z525" t="e">
            <v>#NAME?</v>
          </cell>
          <cell r="AA525" t="e">
            <v>#NAME?</v>
          </cell>
          <cell r="AB525" t="e">
            <v>#NAME?</v>
          </cell>
          <cell r="AC525" t="e">
            <v>#NAME?</v>
          </cell>
          <cell r="AD525" t="e">
            <v>#NAME?</v>
          </cell>
          <cell r="AE525" t="e">
            <v>#NAME?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 t="e">
            <v>#NAME?</v>
          </cell>
          <cell r="AK525" t="e">
            <v>#NAME?</v>
          </cell>
          <cell r="AL525" t="e">
            <v>#NAME?</v>
          </cell>
          <cell r="AM525" t="e">
            <v>#NAME?</v>
          </cell>
          <cell r="AN525" t="e">
            <v>#NAME?</v>
          </cell>
          <cell r="AO525" t="e">
            <v>#NAME?</v>
          </cell>
          <cell r="AP525" t="e">
            <v>#NAME?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</row>
        <row r="526">
          <cell r="A526" t="str">
            <v>132KV DC Naubatpur-Masaurhi TL Line</v>
          </cell>
          <cell r="B526">
            <v>6</v>
          </cell>
          <cell r="C526" t="str">
            <v>8/6</v>
          </cell>
          <cell r="D526" t="str">
            <v>DA+3</v>
          </cell>
          <cell r="E526" t="str">
            <v>WET</v>
          </cell>
          <cell r="F526" t="str">
            <v>Lalan Mehta</v>
          </cell>
          <cell r="G526">
            <v>43428</v>
          </cell>
          <cell r="H526">
            <v>43456</v>
          </cell>
          <cell r="I526">
            <v>43517</v>
          </cell>
          <cell r="J526" t="str">
            <v>YES</v>
          </cell>
          <cell r="K526" t="str">
            <v>YES</v>
          </cell>
          <cell r="L526">
            <v>4</v>
          </cell>
          <cell r="M526">
            <v>6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 t="e">
            <v>#NAME?</v>
          </cell>
          <cell r="S526" t="e">
            <v>#NAME?</v>
          </cell>
          <cell r="T526">
            <v>0</v>
          </cell>
          <cell r="U526">
            <v>0</v>
          </cell>
          <cell r="V526" t="e">
            <v>#NAME?</v>
          </cell>
          <cell r="W526" t="e">
            <v>#NAME?</v>
          </cell>
          <cell r="X526" t="e">
            <v>#NAME?</v>
          </cell>
          <cell r="Y526" t="e">
            <v>#NAME?</v>
          </cell>
          <cell r="Z526" t="e">
            <v>#NAME?</v>
          </cell>
          <cell r="AA526" t="e">
            <v>#NAME?</v>
          </cell>
          <cell r="AB526" t="e">
            <v>#NAME?</v>
          </cell>
          <cell r="AC526" t="e">
            <v>#NAME?</v>
          </cell>
          <cell r="AD526" t="e">
            <v>#NAME?</v>
          </cell>
          <cell r="AE526" t="e">
            <v>#NAME?</v>
          </cell>
          <cell r="AF526">
            <v>171.56</v>
          </cell>
          <cell r="AG526">
            <v>36.64</v>
          </cell>
          <cell r="AH526">
            <v>7.56</v>
          </cell>
          <cell r="AI526">
            <v>215.76</v>
          </cell>
          <cell r="AJ526" t="e">
            <v>#NAME?</v>
          </cell>
          <cell r="AK526" t="e">
            <v>#NAME?</v>
          </cell>
          <cell r="AL526" t="e">
            <v>#NAME?</v>
          </cell>
          <cell r="AM526" t="e">
            <v>#NAME?</v>
          </cell>
          <cell r="AN526" t="e">
            <v>#NAME?</v>
          </cell>
          <cell r="AO526" t="e">
            <v>#NAME?</v>
          </cell>
          <cell r="AP526" t="e">
            <v>#NAME?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</row>
        <row r="527">
          <cell r="A527" t="str">
            <v>132KV DC Gaya-Jehanabad TL Line</v>
          </cell>
          <cell r="B527">
            <v>20</v>
          </cell>
          <cell r="C527" t="str">
            <v>4/1</v>
          </cell>
          <cell r="D527" t="str">
            <v>DA+0</v>
          </cell>
          <cell r="E527" t="str">
            <v>WET</v>
          </cell>
          <cell r="F527" t="str">
            <v>Deepak Kumar</v>
          </cell>
          <cell r="G527">
            <v>43428</v>
          </cell>
          <cell r="H527">
            <v>43456</v>
          </cell>
          <cell r="I527" t="str">
            <v>YES</v>
          </cell>
          <cell r="J527" t="str">
            <v>YES</v>
          </cell>
          <cell r="K527" t="str">
            <v>YES</v>
          </cell>
          <cell r="L527">
            <v>2</v>
          </cell>
          <cell r="M527">
            <v>20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 t="e">
            <v>#NAME?</v>
          </cell>
          <cell r="S527" t="e">
            <v>#NAME?</v>
          </cell>
          <cell r="T527">
            <v>0</v>
          </cell>
          <cell r="U527">
            <v>0</v>
          </cell>
          <cell r="V527" t="e">
            <v>#NAME?</v>
          </cell>
          <cell r="W527" t="e">
            <v>#NAME?</v>
          </cell>
          <cell r="X527" t="e">
            <v>#NAME?</v>
          </cell>
          <cell r="Y527" t="e">
            <v>#NAME?</v>
          </cell>
          <cell r="Z527" t="e">
            <v>#NAME?</v>
          </cell>
          <cell r="AA527" t="e">
            <v>#NAME?</v>
          </cell>
          <cell r="AB527" t="e">
            <v>#NAME?</v>
          </cell>
          <cell r="AC527" t="e">
            <v>#NAME?</v>
          </cell>
          <cell r="AD527" t="e">
            <v>#NAME?</v>
          </cell>
          <cell r="AE527" t="e">
            <v>#NAME?</v>
          </cell>
          <cell r="AF527">
            <v>171.56</v>
          </cell>
          <cell r="AG527">
            <v>36.64</v>
          </cell>
          <cell r="AH527">
            <v>7.56</v>
          </cell>
          <cell r="AI527">
            <v>215.76</v>
          </cell>
          <cell r="AJ527" t="e">
            <v>#NAME?</v>
          </cell>
          <cell r="AK527" t="e">
            <v>#NAME?</v>
          </cell>
          <cell r="AL527" t="e">
            <v>#NAME?</v>
          </cell>
          <cell r="AM527" t="e">
            <v>#NAME?</v>
          </cell>
          <cell r="AN527" t="e">
            <v>#NAME?</v>
          </cell>
          <cell r="AO527" t="e">
            <v>#NAME?</v>
          </cell>
          <cell r="AP527" t="e">
            <v>#NAME?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 t="str">
            <v>WET</v>
          </cell>
          <cell r="F528" t="str">
            <v>Rajiv Kumar</v>
          </cell>
          <cell r="G528">
            <v>43427</v>
          </cell>
          <cell r="H528">
            <v>43455</v>
          </cell>
          <cell r="I528" t="str">
            <v>21/02</v>
          </cell>
          <cell r="J528" t="str">
            <v>YES</v>
          </cell>
          <cell r="K528" t="str">
            <v>YES</v>
          </cell>
          <cell r="L528">
            <v>2</v>
          </cell>
          <cell r="M528">
            <v>19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 t="e">
            <v>#NAME?</v>
          </cell>
          <cell r="S528" t="e">
            <v>#NAME?</v>
          </cell>
          <cell r="T528">
            <v>0</v>
          </cell>
          <cell r="U528">
            <v>0</v>
          </cell>
          <cell r="V528" t="e">
            <v>#NAME?</v>
          </cell>
          <cell r="W528" t="e">
            <v>#NAME?</v>
          </cell>
          <cell r="X528" t="e">
            <v>#NAME?</v>
          </cell>
          <cell r="Y528" t="e">
            <v>#NAME?</v>
          </cell>
          <cell r="Z528" t="e">
            <v>#NAME?</v>
          </cell>
          <cell r="AA528" t="e">
            <v>#NAME?</v>
          </cell>
          <cell r="AB528" t="e">
            <v>#NAME?</v>
          </cell>
          <cell r="AC528" t="e">
            <v>#NAME?</v>
          </cell>
          <cell r="AD528" t="e">
            <v>#NAME?</v>
          </cell>
          <cell r="AE528" t="e">
            <v>#NAME?</v>
          </cell>
          <cell r="AF528">
            <v>171.56</v>
          </cell>
          <cell r="AG528">
            <v>36.64</v>
          </cell>
          <cell r="AH528">
            <v>7.56</v>
          </cell>
          <cell r="AI528">
            <v>215.76</v>
          </cell>
          <cell r="AJ528" t="e">
            <v>#NAME?</v>
          </cell>
          <cell r="AK528" t="e">
            <v>#NAME?</v>
          </cell>
          <cell r="AL528" t="e">
            <v>#NAME?</v>
          </cell>
          <cell r="AM528" t="e">
            <v>#NAME?</v>
          </cell>
          <cell r="AN528" t="e">
            <v>#NAME?</v>
          </cell>
          <cell r="AO528" t="e">
            <v>#NAME?</v>
          </cell>
          <cell r="AP528" t="e">
            <v>#NAME?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 t="str">
            <v>WET</v>
          </cell>
          <cell r="F529" t="str">
            <v>Lalan Mehta</v>
          </cell>
          <cell r="G529">
            <v>43426</v>
          </cell>
          <cell r="H529">
            <v>43454</v>
          </cell>
          <cell r="I529">
            <v>43517</v>
          </cell>
          <cell r="J529" t="str">
            <v>YES</v>
          </cell>
          <cell r="K529" t="str">
            <v>YES</v>
          </cell>
          <cell r="L529">
            <v>5</v>
          </cell>
          <cell r="M529">
            <v>20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 t="e">
            <v>#NAME?</v>
          </cell>
          <cell r="S529" t="e">
            <v>#NAME?</v>
          </cell>
          <cell r="T529">
            <v>0</v>
          </cell>
          <cell r="U529">
            <v>0</v>
          </cell>
          <cell r="V529" t="e">
            <v>#NAME?</v>
          </cell>
          <cell r="W529" t="e">
            <v>#NAME?</v>
          </cell>
          <cell r="X529" t="e">
            <v>#NAME?</v>
          </cell>
          <cell r="Y529" t="e">
            <v>#NAME?</v>
          </cell>
          <cell r="Z529" t="e">
            <v>#NAME?</v>
          </cell>
          <cell r="AA529" t="e">
            <v>#NAME?</v>
          </cell>
          <cell r="AB529" t="e">
            <v>#NAME?</v>
          </cell>
          <cell r="AC529" t="e">
            <v>#NAME?</v>
          </cell>
          <cell r="AD529" t="e">
            <v>#NAME?</v>
          </cell>
          <cell r="AE529" t="e">
            <v>#NAME?</v>
          </cell>
          <cell r="AF529">
            <v>171.56</v>
          </cell>
          <cell r="AG529">
            <v>36.64</v>
          </cell>
          <cell r="AH529">
            <v>7.56</v>
          </cell>
          <cell r="AI529">
            <v>215.76</v>
          </cell>
          <cell r="AJ529" t="e">
            <v>#NAME?</v>
          </cell>
          <cell r="AK529" t="e">
            <v>#NAME?</v>
          </cell>
          <cell r="AL529" t="e">
            <v>#NAME?</v>
          </cell>
          <cell r="AM529" t="e">
            <v>#NAME?</v>
          </cell>
          <cell r="AN529" t="e">
            <v>#NAME?</v>
          </cell>
          <cell r="AO529" t="e">
            <v>#NAME?</v>
          </cell>
          <cell r="AP529" t="e">
            <v>#NAME?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</row>
        <row r="530">
          <cell r="A530" t="str">
            <v>132KV DC Dumraon-Buxar TL Line</v>
          </cell>
          <cell r="B530">
            <v>18</v>
          </cell>
          <cell r="C530" t="str">
            <v>11/16</v>
          </cell>
          <cell r="D530" t="str">
            <v>DP+0</v>
          </cell>
          <cell r="E530" t="str">
            <v>WET</v>
          </cell>
          <cell r="F530" t="str">
            <v>Meera Engineering</v>
          </cell>
          <cell r="G530">
            <v>43429</v>
          </cell>
          <cell r="H530">
            <v>43457</v>
          </cell>
          <cell r="I530" t="str">
            <v>yes</v>
          </cell>
          <cell r="J530" t="str">
            <v>YES</v>
          </cell>
          <cell r="K530" t="str">
            <v>YES</v>
          </cell>
          <cell r="L530">
            <v>5</v>
          </cell>
          <cell r="M530">
            <v>17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 t="e">
            <v>#NAME?</v>
          </cell>
          <cell r="S530" t="e">
            <v>#NAME?</v>
          </cell>
          <cell r="T530">
            <v>0</v>
          </cell>
          <cell r="U530">
            <v>0</v>
          </cell>
          <cell r="V530" t="e">
            <v>#NAME?</v>
          </cell>
          <cell r="W530" t="e">
            <v>#NAME?</v>
          </cell>
          <cell r="X530" t="e">
            <v>#NAME?</v>
          </cell>
          <cell r="Y530" t="e">
            <v>#NAME?</v>
          </cell>
          <cell r="Z530" t="e">
            <v>#NAME?</v>
          </cell>
          <cell r="AA530" t="e">
            <v>#NAME?</v>
          </cell>
          <cell r="AB530" t="e">
            <v>#NAME?</v>
          </cell>
          <cell r="AC530" t="e">
            <v>#NAME?</v>
          </cell>
          <cell r="AD530" t="e">
            <v>#NAME?</v>
          </cell>
          <cell r="AE530" t="e">
            <v>#NAME?</v>
          </cell>
          <cell r="AF530">
            <v>122.56</v>
          </cell>
          <cell r="AG530">
            <v>17.68</v>
          </cell>
          <cell r="AH530">
            <v>6.51</v>
          </cell>
          <cell r="AI530">
            <v>146.75</v>
          </cell>
          <cell r="AJ530" t="e">
            <v>#NAME?</v>
          </cell>
          <cell r="AK530" t="e">
            <v>#NAME?</v>
          </cell>
          <cell r="AL530" t="e">
            <v>#NAME?</v>
          </cell>
          <cell r="AM530" t="e">
            <v>#NAME?</v>
          </cell>
          <cell r="AN530" t="e">
            <v>#NAME?</v>
          </cell>
          <cell r="AO530" t="e">
            <v>#NAME?</v>
          </cell>
          <cell r="AP530" t="e">
            <v>#NAME?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</row>
        <row r="531">
          <cell r="A531" t="str">
            <v>132KV DC Dumraon-Buxar TL Line</v>
          </cell>
          <cell r="B531">
            <v>17</v>
          </cell>
          <cell r="C531" t="str">
            <v>11/14</v>
          </cell>
          <cell r="D531" t="str">
            <v>DP+3</v>
          </cell>
          <cell r="E531" t="str">
            <v>WET</v>
          </cell>
          <cell r="F531" t="str">
            <v>Meera Engineering</v>
          </cell>
          <cell r="G531">
            <v>43426</v>
          </cell>
          <cell r="H531">
            <v>43454</v>
          </cell>
          <cell r="I531" t="str">
            <v>yes</v>
          </cell>
          <cell r="J531" t="str">
            <v>YES</v>
          </cell>
          <cell r="K531" t="str">
            <v>YES</v>
          </cell>
          <cell r="L531">
            <v>3</v>
          </cell>
          <cell r="M531">
            <v>16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 t="e">
            <v>#NAME?</v>
          </cell>
          <cell r="S531" t="e">
            <v>#NAME?</v>
          </cell>
          <cell r="T531">
            <v>0</v>
          </cell>
          <cell r="U531">
            <v>0</v>
          </cell>
          <cell r="V531" t="e">
            <v>#NAME?</v>
          </cell>
          <cell r="W531" t="e">
            <v>#NAME?</v>
          </cell>
          <cell r="X531" t="e">
            <v>#NAME?</v>
          </cell>
          <cell r="Y531" t="e">
            <v>#NAME?</v>
          </cell>
          <cell r="Z531" t="e">
            <v>#NAME?</v>
          </cell>
          <cell r="AA531" t="e">
            <v>#NAME?</v>
          </cell>
          <cell r="AB531" t="e">
            <v>#NAME?</v>
          </cell>
          <cell r="AC531" t="e">
            <v>#NAME?</v>
          </cell>
          <cell r="AD531" t="e">
            <v>#NAME?</v>
          </cell>
          <cell r="AE531" t="e">
            <v>#NAME?</v>
          </cell>
          <cell r="AF531">
            <v>122.56</v>
          </cell>
          <cell r="AG531">
            <v>17.68</v>
          </cell>
          <cell r="AH531">
            <v>6.51</v>
          </cell>
          <cell r="AI531">
            <v>146.75</v>
          </cell>
          <cell r="AJ531" t="e">
            <v>#NAME?</v>
          </cell>
          <cell r="AK531" t="e">
            <v>#NAME?</v>
          </cell>
          <cell r="AL531" t="e">
            <v>#NAME?</v>
          </cell>
          <cell r="AM531" t="e">
            <v>#NAME?</v>
          </cell>
          <cell r="AN531" t="e">
            <v>#NAME?</v>
          </cell>
          <cell r="AO531" t="e">
            <v>#NAME?</v>
          </cell>
          <cell r="AP531" t="e">
            <v>#NAME?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>
            <v>0</v>
          </cell>
          <cell r="G532">
            <v>0</v>
          </cell>
          <cell r="H532">
            <v>28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 t="e">
            <v>#NAME?</v>
          </cell>
          <cell r="S532" t="e">
            <v>#NAME?</v>
          </cell>
          <cell r="T532">
            <v>0</v>
          </cell>
          <cell r="U532">
            <v>0</v>
          </cell>
          <cell r="V532" t="e">
            <v>#NAME?</v>
          </cell>
          <cell r="W532" t="e">
            <v>#NAME?</v>
          </cell>
          <cell r="X532" t="e">
            <v>#NAME?</v>
          </cell>
          <cell r="Y532" t="e">
            <v>#NAME?</v>
          </cell>
          <cell r="Z532" t="e">
            <v>#NAME?</v>
          </cell>
          <cell r="AA532" t="e">
            <v>#NAME?</v>
          </cell>
          <cell r="AB532" t="e">
            <v>#NAME?</v>
          </cell>
          <cell r="AC532" t="e">
            <v>#NAME?</v>
          </cell>
          <cell r="AD532" t="e">
            <v>#NAME?</v>
          </cell>
          <cell r="AE532" t="e">
            <v>#NAME?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 t="e">
            <v>#NAME?</v>
          </cell>
          <cell r="AK532" t="e">
            <v>#NAME?</v>
          </cell>
          <cell r="AL532" t="e">
            <v>#NAME?</v>
          </cell>
          <cell r="AM532" t="e">
            <v>#NAME?</v>
          </cell>
          <cell r="AN532" t="e">
            <v>#NAME?</v>
          </cell>
          <cell r="AO532" t="e">
            <v>#NAME?</v>
          </cell>
          <cell r="AP532" t="e">
            <v>#NAME?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 t="str">
            <v>WET</v>
          </cell>
          <cell r="F533" t="str">
            <v>Lalan Mehta</v>
          </cell>
          <cell r="G533">
            <v>43424</v>
          </cell>
          <cell r="H533">
            <v>43452</v>
          </cell>
          <cell r="I533">
            <v>43517</v>
          </cell>
          <cell r="J533" t="str">
            <v>YES</v>
          </cell>
          <cell r="K533" t="str">
            <v>YES</v>
          </cell>
          <cell r="L533">
            <v>4</v>
          </cell>
          <cell r="M533">
            <v>1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 t="e">
            <v>#NAME?</v>
          </cell>
          <cell r="S533" t="e">
            <v>#NAME?</v>
          </cell>
          <cell r="T533">
            <v>0</v>
          </cell>
          <cell r="U533">
            <v>0</v>
          </cell>
          <cell r="V533" t="e">
            <v>#NAME?</v>
          </cell>
          <cell r="W533" t="e">
            <v>#NAME?</v>
          </cell>
          <cell r="X533" t="e">
            <v>#NAME?</v>
          </cell>
          <cell r="Y533" t="e">
            <v>#NAME?</v>
          </cell>
          <cell r="Z533" t="e">
            <v>#NAME?</v>
          </cell>
          <cell r="AA533" t="e">
            <v>#NAME?</v>
          </cell>
          <cell r="AB533" t="e">
            <v>#NAME?</v>
          </cell>
          <cell r="AC533" t="e">
            <v>#NAME?</v>
          </cell>
          <cell r="AD533" t="e">
            <v>#NAME?</v>
          </cell>
          <cell r="AE533" t="e">
            <v>#NAME?</v>
          </cell>
          <cell r="AF533">
            <v>171.56</v>
          </cell>
          <cell r="AG533">
            <v>36.64</v>
          </cell>
          <cell r="AH533">
            <v>7.56</v>
          </cell>
          <cell r="AI533">
            <v>215.76</v>
          </cell>
          <cell r="AJ533" t="e">
            <v>#NAME?</v>
          </cell>
          <cell r="AK533" t="e">
            <v>#NAME?</v>
          </cell>
          <cell r="AL533" t="e">
            <v>#NAME?</v>
          </cell>
          <cell r="AM533" t="e">
            <v>#NAME?</v>
          </cell>
          <cell r="AN533" t="e">
            <v>#NAME?</v>
          </cell>
          <cell r="AO533" t="e">
            <v>#NAME?</v>
          </cell>
          <cell r="AP533" t="e">
            <v>#NAME?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 t="str">
            <v>WET</v>
          </cell>
          <cell r="F534" t="str">
            <v>Lalan Mehta</v>
          </cell>
          <cell r="G534">
            <v>43423</v>
          </cell>
          <cell r="H534">
            <v>43451</v>
          </cell>
          <cell r="I534">
            <v>43517</v>
          </cell>
          <cell r="J534" t="str">
            <v>YES</v>
          </cell>
          <cell r="K534" t="str">
            <v>YES</v>
          </cell>
          <cell r="L534">
            <v>5</v>
          </cell>
          <cell r="M534">
            <v>2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 t="e">
            <v>#NAME?</v>
          </cell>
          <cell r="S534" t="e">
            <v>#NAME?</v>
          </cell>
          <cell r="T534">
            <v>0</v>
          </cell>
          <cell r="U534">
            <v>0</v>
          </cell>
          <cell r="V534" t="e">
            <v>#NAME?</v>
          </cell>
          <cell r="W534" t="e">
            <v>#NAME?</v>
          </cell>
          <cell r="X534" t="e">
            <v>#NAME?</v>
          </cell>
          <cell r="Y534" t="e">
            <v>#NAME?</v>
          </cell>
          <cell r="Z534" t="e">
            <v>#NAME?</v>
          </cell>
          <cell r="AA534" t="e">
            <v>#NAME?</v>
          </cell>
          <cell r="AB534" t="e">
            <v>#NAME?</v>
          </cell>
          <cell r="AC534" t="e">
            <v>#NAME?</v>
          </cell>
          <cell r="AD534" t="e">
            <v>#NAME?</v>
          </cell>
          <cell r="AE534" t="e">
            <v>#NAME?</v>
          </cell>
          <cell r="AF534">
            <v>171.56</v>
          </cell>
          <cell r="AG534">
            <v>36.64</v>
          </cell>
          <cell r="AH534">
            <v>7.56</v>
          </cell>
          <cell r="AI534">
            <v>215.76</v>
          </cell>
          <cell r="AJ534" t="e">
            <v>#NAME?</v>
          </cell>
          <cell r="AK534" t="e">
            <v>#NAME?</v>
          </cell>
          <cell r="AL534" t="e">
            <v>#NAME?</v>
          </cell>
          <cell r="AM534" t="e">
            <v>#NAME?</v>
          </cell>
          <cell r="AN534" t="e">
            <v>#NAME?</v>
          </cell>
          <cell r="AO534" t="e">
            <v>#NAME?</v>
          </cell>
          <cell r="AP534" t="e">
            <v>#NAME?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</row>
        <row r="535">
          <cell r="A535" t="str">
            <v>132KV DC Dumraon-Buxar TL Line</v>
          </cell>
          <cell r="B535">
            <v>16</v>
          </cell>
          <cell r="C535" t="str">
            <v>11/7</v>
          </cell>
          <cell r="D535" t="str">
            <v>DP+6</v>
          </cell>
          <cell r="E535" t="str">
            <v>WET</v>
          </cell>
          <cell r="F535" t="str">
            <v>Rajesh Electric Works</v>
          </cell>
          <cell r="G535">
            <v>43425</v>
          </cell>
          <cell r="H535">
            <v>43453</v>
          </cell>
          <cell r="I535" t="str">
            <v>yes</v>
          </cell>
          <cell r="J535" t="str">
            <v>YES</v>
          </cell>
          <cell r="K535" t="str">
            <v>YES</v>
          </cell>
          <cell r="L535">
            <v>1</v>
          </cell>
          <cell r="M535">
            <v>15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 t="e">
            <v>#NAME?</v>
          </cell>
          <cell r="S535" t="e">
            <v>#NAME?</v>
          </cell>
          <cell r="T535">
            <v>0</v>
          </cell>
          <cell r="U535">
            <v>0</v>
          </cell>
          <cell r="V535" t="e">
            <v>#NAME?</v>
          </cell>
          <cell r="W535" t="e">
            <v>#NAME?</v>
          </cell>
          <cell r="X535" t="e">
            <v>#NAME?</v>
          </cell>
          <cell r="Y535" t="e">
            <v>#NAME?</v>
          </cell>
          <cell r="Z535" t="e">
            <v>#NAME?</v>
          </cell>
          <cell r="AA535" t="e">
            <v>#NAME?</v>
          </cell>
          <cell r="AB535" t="e">
            <v>#NAME?</v>
          </cell>
          <cell r="AC535" t="e">
            <v>#NAME?</v>
          </cell>
          <cell r="AD535" t="e">
            <v>#NAME?</v>
          </cell>
          <cell r="AE535" t="e">
            <v>#NAME?</v>
          </cell>
          <cell r="AF535">
            <v>122.56</v>
          </cell>
          <cell r="AG535">
            <v>17.68</v>
          </cell>
          <cell r="AH535">
            <v>6.51</v>
          </cell>
          <cell r="AI535">
            <v>146.75</v>
          </cell>
          <cell r="AJ535" t="e">
            <v>#NAME?</v>
          </cell>
          <cell r="AK535" t="e">
            <v>#NAME?</v>
          </cell>
          <cell r="AL535" t="e">
            <v>#NAME?</v>
          </cell>
          <cell r="AM535" t="e">
            <v>#NAME?</v>
          </cell>
          <cell r="AN535" t="e">
            <v>#NAME?</v>
          </cell>
          <cell r="AO535" t="e">
            <v>#NAME?</v>
          </cell>
          <cell r="AP535" t="e">
            <v>#NAME?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>
            <v>0</v>
          </cell>
          <cell r="G536">
            <v>0</v>
          </cell>
          <cell r="H536">
            <v>28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 t="e">
            <v>#NAME?</v>
          </cell>
          <cell r="S536" t="e">
            <v>#NAME?</v>
          </cell>
          <cell r="T536">
            <v>0</v>
          </cell>
          <cell r="U536">
            <v>0</v>
          </cell>
          <cell r="V536" t="e">
            <v>#NAME?</v>
          </cell>
          <cell r="W536" t="e">
            <v>#NAME?</v>
          </cell>
          <cell r="X536" t="e">
            <v>#NAME?</v>
          </cell>
          <cell r="Y536" t="e">
            <v>#NAME?</v>
          </cell>
          <cell r="Z536" t="e">
            <v>#NAME?</v>
          </cell>
          <cell r="AA536" t="e">
            <v>#NAME?</v>
          </cell>
          <cell r="AB536" t="e">
            <v>#NAME?</v>
          </cell>
          <cell r="AC536" t="e">
            <v>#NAME?</v>
          </cell>
          <cell r="AD536" t="e">
            <v>#NAME?</v>
          </cell>
          <cell r="AE536" t="e">
            <v>#NAME?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 t="e">
            <v>#NAME?</v>
          </cell>
          <cell r="AK536" t="e">
            <v>#NAME?</v>
          </cell>
          <cell r="AL536" t="e">
            <v>#NAME?</v>
          </cell>
          <cell r="AM536" t="e">
            <v>#NAME?</v>
          </cell>
          <cell r="AN536" t="e">
            <v>#NAME?</v>
          </cell>
          <cell r="AO536" t="e">
            <v>#NAME?</v>
          </cell>
          <cell r="AP536" t="e">
            <v>#NAME?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 t="str">
            <v>WET</v>
          </cell>
          <cell r="F537" t="str">
            <v>Lalan Mehta</v>
          </cell>
          <cell r="G537">
            <v>43420</v>
          </cell>
          <cell r="H537">
            <v>43448</v>
          </cell>
          <cell r="I537">
            <v>43517</v>
          </cell>
          <cell r="J537" t="str">
            <v>YES</v>
          </cell>
          <cell r="K537" t="str">
            <v>YES</v>
          </cell>
          <cell r="L537">
            <v>2</v>
          </cell>
          <cell r="M537">
            <v>1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 t="e">
            <v>#NAME?</v>
          </cell>
          <cell r="S537" t="e">
            <v>#NAME?</v>
          </cell>
          <cell r="T537">
            <v>0</v>
          </cell>
          <cell r="U537">
            <v>0</v>
          </cell>
          <cell r="V537" t="e">
            <v>#NAME?</v>
          </cell>
          <cell r="W537" t="e">
            <v>#NAME?</v>
          </cell>
          <cell r="X537" t="e">
            <v>#NAME?</v>
          </cell>
          <cell r="Y537" t="e">
            <v>#NAME?</v>
          </cell>
          <cell r="Z537" t="e">
            <v>#NAME?</v>
          </cell>
          <cell r="AA537" t="e">
            <v>#NAME?</v>
          </cell>
          <cell r="AB537" t="e">
            <v>#NAME?</v>
          </cell>
          <cell r="AC537" t="e">
            <v>#NAME?</v>
          </cell>
          <cell r="AD537" t="e">
            <v>#NAME?</v>
          </cell>
          <cell r="AE537" t="e">
            <v>#NAME?</v>
          </cell>
          <cell r="AF537">
            <v>171.56</v>
          </cell>
          <cell r="AG537">
            <v>36.64</v>
          </cell>
          <cell r="AH537">
            <v>7.56</v>
          </cell>
          <cell r="AI537">
            <v>215.76</v>
          </cell>
          <cell r="AJ537" t="e">
            <v>#NAME?</v>
          </cell>
          <cell r="AK537" t="e">
            <v>#NAME?</v>
          </cell>
          <cell r="AL537" t="e">
            <v>#NAME?</v>
          </cell>
          <cell r="AM537" t="e">
            <v>#NAME?</v>
          </cell>
          <cell r="AN537" t="e">
            <v>#NAME?</v>
          </cell>
          <cell r="AO537" t="e">
            <v>#NAME?</v>
          </cell>
          <cell r="AP537" t="e">
            <v>#NAME?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</row>
        <row r="538">
          <cell r="A538" t="str">
            <v>132KV DC Dumraon-Buxar TL Line</v>
          </cell>
          <cell r="B538">
            <v>15</v>
          </cell>
          <cell r="C538" t="str">
            <v>11/13</v>
          </cell>
          <cell r="D538" t="str">
            <v>DP+3</v>
          </cell>
          <cell r="E538" t="str">
            <v>WET</v>
          </cell>
          <cell r="F538" t="str">
            <v>Meera Engineering</v>
          </cell>
          <cell r="G538">
            <v>43423</v>
          </cell>
          <cell r="H538">
            <v>43451</v>
          </cell>
          <cell r="I538" t="str">
            <v>yes</v>
          </cell>
          <cell r="J538" t="str">
            <v>YES</v>
          </cell>
          <cell r="K538" t="str">
            <v>YES</v>
          </cell>
          <cell r="L538">
            <v>3</v>
          </cell>
          <cell r="M538">
            <v>14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 t="e">
            <v>#NAME?</v>
          </cell>
          <cell r="S538" t="e">
            <v>#NAME?</v>
          </cell>
          <cell r="T538">
            <v>0</v>
          </cell>
          <cell r="U538">
            <v>0</v>
          </cell>
          <cell r="V538" t="e">
            <v>#NAME?</v>
          </cell>
          <cell r="W538" t="e">
            <v>#NAME?</v>
          </cell>
          <cell r="X538" t="e">
            <v>#NAME?</v>
          </cell>
          <cell r="Y538" t="e">
            <v>#NAME?</v>
          </cell>
          <cell r="Z538" t="e">
            <v>#NAME?</v>
          </cell>
          <cell r="AA538" t="e">
            <v>#NAME?</v>
          </cell>
          <cell r="AB538" t="e">
            <v>#NAME?</v>
          </cell>
          <cell r="AC538" t="e">
            <v>#NAME?</v>
          </cell>
          <cell r="AD538" t="e">
            <v>#NAME?</v>
          </cell>
          <cell r="AE538" t="e">
            <v>#NAME?</v>
          </cell>
          <cell r="AF538">
            <v>122.56</v>
          </cell>
          <cell r="AG538">
            <v>17.68</v>
          </cell>
          <cell r="AH538">
            <v>6.51</v>
          </cell>
          <cell r="AI538">
            <v>146.75</v>
          </cell>
          <cell r="AJ538" t="e">
            <v>#NAME?</v>
          </cell>
          <cell r="AK538" t="e">
            <v>#NAME?</v>
          </cell>
          <cell r="AL538" t="e">
            <v>#NAME?</v>
          </cell>
          <cell r="AM538" t="e">
            <v>#NAME?</v>
          </cell>
          <cell r="AN538" t="e">
            <v>#NAME?</v>
          </cell>
          <cell r="AO538" t="e">
            <v>#NAME?</v>
          </cell>
          <cell r="AP538" t="e">
            <v>#NAME?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 t="str">
            <v>WET</v>
          </cell>
          <cell r="F539" t="str">
            <v>Lalan Mehta</v>
          </cell>
          <cell r="G539">
            <v>43419</v>
          </cell>
          <cell r="H539">
            <v>43447</v>
          </cell>
          <cell r="I539">
            <v>43517</v>
          </cell>
          <cell r="J539" t="str">
            <v>YES</v>
          </cell>
          <cell r="K539" t="str">
            <v>YES</v>
          </cell>
          <cell r="L539">
            <v>2</v>
          </cell>
          <cell r="M539">
            <v>1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 t="e">
            <v>#NAME?</v>
          </cell>
          <cell r="S539" t="e">
            <v>#NAME?</v>
          </cell>
          <cell r="T539">
            <v>0</v>
          </cell>
          <cell r="U539">
            <v>0</v>
          </cell>
          <cell r="V539" t="e">
            <v>#NAME?</v>
          </cell>
          <cell r="W539" t="e">
            <v>#NAME?</v>
          </cell>
          <cell r="X539" t="e">
            <v>#NAME?</v>
          </cell>
          <cell r="Y539" t="e">
            <v>#NAME?</v>
          </cell>
          <cell r="Z539" t="e">
            <v>#NAME?</v>
          </cell>
          <cell r="AA539" t="e">
            <v>#NAME?</v>
          </cell>
          <cell r="AB539" t="e">
            <v>#NAME?</v>
          </cell>
          <cell r="AC539" t="e">
            <v>#NAME?</v>
          </cell>
          <cell r="AD539" t="e">
            <v>#NAME?</v>
          </cell>
          <cell r="AE539" t="e">
            <v>#NAME?</v>
          </cell>
          <cell r="AF539">
            <v>171.56</v>
          </cell>
          <cell r="AG539">
            <v>36.64</v>
          </cell>
          <cell r="AH539">
            <v>7.56</v>
          </cell>
          <cell r="AI539">
            <v>215.76</v>
          </cell>
          <cell r="AJ539" t="e">
            <v>#NAME?</v>
          </cell>
          <cell r="AK539" t="e">
            <v>#NAME?</v>
          </cell>
          <cell r="AL539" t="e">
            <v>#NAME?</v>
          </cell>
          <cell r="AM539" t="e">
            <v>#NAME?</v>
          </cell>
          <cell r="AN539" t="e">
            <v>#NAME?</v>
          </cell>
          <cell r="AO539" t="e">
            <v>#NAME?</v>
          </cell>
          <cell r="AP539" t="e">
            <v>#NAME?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</row>
        <row r="540">
          <cell r="A540" t="str">
            <v>132KV DC Dumraon-Buxar TL Line</v>
          </cell>
          <cell r="B540">
            <v>14</v>
          </cell>
          <cell r="C540" t="str">
            <v>11/18</v>
          </cell>
          <cell r="D540" t="str">
            <v>DP+3</v>
          </cell>
          <cell r="E540" t="str">
            <v>wet</v>
          </cell>
          <cell r="F540" t="str">
            <v>Meera Engineering</v>
          </cell>
          <cell r="G540">
            <v>43420</v>
          </cell>
          <cell r="H540">
            <v>43448</v>
          </cell>
          <cell r="I540" t="str">
            <v>yes</v>
          </cell>
          <cell r="J540" t="str">
            <v>YES</v>
          </cell>
          <cell r="K540" t="str">
            <v>YES</v>
          </cell>
          <cell r="L540">
            <v>3</v>
          </cell>
          <cell r="M540">
            <v>13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 t="e">
            <v>#NAME?</v>
          </cell>
          <cell r="S540" t="e">
            <v>#NAME?</v>
          </cell>
          <cell r="T540">
            <v>0</v>
          </cell>
          <cell r="U540">
            <v>0</v>
          </cell>
          <cell r="V540" t="e">
            <v>#NAME?</v>
          </cell>
          <cell r="W540" t="e">
            <v>#NAME?</v>
          </cell>
          <cell r="X540" t="e">
            <v>#NAME?</v>
          </cell>
          <cell r="Y540" t="e">
            <v>#NAME?</v>
          </cell>
          <cell r="Z540" t="e">
            <v>#NAME?</v>
          </cell>
          <cell r="AA540" t="e">
            <v>#NAME?</v>
          </cell>
          <cell r="AB540" t="e">
            <v>#NAME?</v>
          </cell>
          <cell r="AC540" t="e">
            <v>#NAME?</v>
          </cell>
          <cell r="AD540" t="e">
            <v>#NAME?</v>
          </cell>
          <cell r="AE540" t="e">
            <v>#NAME?</v>
          </cell>
          <cell r="AF540">
            <v>122.56</v>
          </cell>
          <cell r="AG540">
            <v>17.68</v>
          </cell>
          <cell r="AH540">
            <v>6.51</v>
          </cell>
          <cell r="AI540">
            <v>146.75</v>
          </cell>
          <cell r="AJ540" t="e">
            <v>#NAME?</v>
          </cell>
          <cell r="AK540" t="e">
            <v>#NAME?</v>
          </cell>
          <cell r="AL540" t="e">
            <v>#NAME?</v>
          </cell>
          <cell r="AM540" t="e">
            <v>#NAME?</v>
          </cell>
          <cell r="AN540" t="e">
            <v>#NAME?</v>
          </cell>
          <cell r="AO540" t="e">
            <v>#NAME?</v>
          </cell>
          <cell r="AP540" t="e">
            <v>#NAME?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</row>
        <row r="541">
          <cell r="A541" t="str">
            <v>132KV DC Dumraon-Buxar TL Line</v>
          </cell>
          <cell r="B541">
            <v>13</v>
          </cell>
          <cell r="C541" t="str">
            <v>11/9</v>
          </cell>
          <cell r="D541" t="str">
            <v>DP+0</v>
          </cell>
          <cell r="E541" t="str">
            <v>WET</v>
          </cell>
          <cell r="F541" t="str">
            <v>Rajesh Electric Works</v>
          </cell>
          <cell r="G541">
            <v>43418</v>
          </cell>
          <cell r="H541">
            <v>43446</v>
          </cell>
          <cell r="I541" t="str">
            <v>yes</v>
          </cell>
          <cell r="J541" t="str">
            <v>YES</v>
          </cell>
          <cell r="K541" t="str">
            <v>YES</v>
          </cell>
          <cell r="L541">
            <v>1</v>
          </cell>
          <cell r="M541">
            <v>12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 t="e">
            <v>#NAME?</v>
          </cell>
          <cell r="S541" t="e">
            <v>#NAME?</v>
          </cell>
          <cell r="T541">
            <v>0</v>
          </cell>
          <cell r="U541">
            <v>0</v>
          </cell>
          <cell r="V541" t="e">
            <v>#NAME?</v>
          </cell>
          <cell r="W541" t="e">
            <v>#NAME?</v>
          </cell>
          <cell r="X541" t="e">
            <v>#NAME?</v>
          </cell>
          <cell r="Y541" t="e">
            <v>#NAME?</v>
          </cell>
          <cell r="Z541" t="e">
            <v>#NAME?</v>
          </cell>
          <cell r="AA541" t="e">
            <v>#NAME?</v>
          </cell>
          <cell r="AB541" t="e">
            <v>#NAME?</v>
          </cell>
          <cell r="AC541" t="e">
            <v>#NAME?</v>
          </cell>
          <cell r="AD541" t="e">
            <v>#NAME?</v>
          </cell>
          <cell r="AE541" t="e">
            <v>#NAME?</v>
          </cell>
          <cell r="AF541">
            <v>122.56</v>
          </cell>
          <cell r="AG541">
            <v>17.68</v>
          </cell>
          <cell r="AH541">
            <v>6.51</v>
          </cell>
          <cell r="AI541">
            <v>146.75</v>
          </cell>
          <cell r="AJ541" t="e">
            <v>#NAME?</v>
          </cell>
          <cell r="AK541" t="e">
            <v>#NAME?</v>
          </cell>
          <cell r="AL541" t="e">
            <v>#NAME?</v>
          </cell>
          <cell r="AM541" t="e">
            <v>#NAME?</v>
          </cell>
          <cell r="AN541" t="e">
            <v>#NAME?</v>
          </cell>
          <cell r="AO541" t="e">
            <v>#NAME?</v>
          </cell>
          <cell r="AP541" t="e">
            <v>#NAME?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</row>
        <row r="542">
          <cell r="A542" t="str">
            <v>132KV DC Dumraon-Buxar TL Line</v>
          </cell>
          <cell r="B542">
            <v>12</v>
          </cell>
          <cell r="C542" t="str">
            <v>11/17</v>
          </cell>
          <cell r="D542" t="str">
            <v>DP+3</v>
          </cell>
          <cell r="E542" t="str">
            <v>wet</v>
          </cell>
          <cell r="F542" t="str">
            <v>Meera Engineering</v>
          </cell>
          <cell r="G542">
            <v>43416</v>
          </cell>
          <cell r="H542">
            <v>43444</v>
          </cell>
          <cell r="I542" t="str">
            <v>yes</v>
          </cell>
          <cell r="J542" t="str">
            <v>YES</v>
          </cell>
          <cell r="K542" t="str">
            <v>YES</v>
          </cell>
          <cell r="L542">
            <v>3</v>
          </cell>
          <cell r="M542">
            <v>11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 t="e">
            <v>#NAME?</v>
          </cell>
          <cell r="S542" t="e">
            <v>#NAME?</v>
          </cell>
          <cell r="T542">
            <v>0</v>
          </cell>
          <cell r="U542">
            <v>0</v>
          </cell>
          <cell r="V542" t="e">
            <v>#NAME?</v>
          </cell>
          <cell r="W542" t="e">
            <v>#NAME?</v>
          </cell>
          <cell r="X542" t="e">
            <v>#NAME?</v>
          </cell>
          <cell r="Y542" t="e">
            <v>#NAME?</v>
          </cell>
          <cell r="Z542" t="e">
            <v>#NAME?</v>
          </cell>
          <cell r="AA542" t="e">
            <v>#NAME?</v>
          </cell>
          <cell r="AB542" t="e">
            <v>#NAME?</v>
          </cell>
          <cell r="AC542" t="e">
            <v>#NAME?</v>
          </cell>
          <cell r="AD542" t="e">
            <v>#NAME?</v>
          </cell>
          <cell r="AE542" t="e">
            <v>#NAME?</v>
          </cell>
          <cell r="AF542">
            <v>122.56</v>
          </cell>
          <cell r="AG542">
            <v>17.68</v>
          </cell>
          <cell r="AH542">
            <v>6.51</v>
          </cell>
          <cell r="AI542">
            <v>146.75</v>
          </cell>
          <cell r="AJ542" t="e">
            <v>#NAME?</v>
          </cell>
          <cell r="AK542" t="e">
            <v>#NAME?</v>
          </cell>
          <cell r="AL542" t="e">
            <v>#NAME?</v>
          </cell>
          <cell r="AM542" t="e">
            <v>#NAME?</v>
          </cell>
          <cell r="AN542" t="e">
            <v>#NAME?</v>
          </cell>
          <cell r="AO542" t="e">
            <v>#NAME?</v>
          </cell>
          <cell r="AP542" t="e">
            <v>#NAME?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</row>
        <row r="543">
          <cell r="A543" t="str">
            <v>132KV DC Gaya-Jehanabad TL Line</v>
          </cell>
          <cell r="B543">
            <v>18</v>
          </cell>
          <cell r="C543" t="str">
            <v>8/4</v>
          </cell>
          <cell r="D543" t="str">
            <v>DA+6</v>
          </cell>
          <cell r="E543" t="str">
            <v>WET</v>
          </cell>
          <cell r="F543" t="str">
            <v>Deepak Kumar</v>
          </cell>
          <cell r="G543">
            <v>43412</v>
          </cell>
          <cell r="H543">
            <v>43440</v>
          </cell>
          <cell r="I543" t="str">
            <v>YES</v>
          </cell>
          <cell r="J543" t="str">
            <v>YES</v>
          </cell>
          <cell r="K543" t="str">
            <v>YES</v>
          </cell>
          <cell r="L543">
            <v>1</v>
          </cell>
          <cell r="M543">
            <v>18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 t="e">
            <v>#NAME?</v>
          </cell>
          <cell r="S543" t="e">
            <v>#NAME?</v>
          </cell>
          <cell r="T543">
            <v>0</v>
          </cell>
          <cell r="U543">
            <v>0</v>
          </cell>
          <cell r="V543" t="e">
            <v>#NAME?</v>
          </cell>
          <cell r="W543" t="e">
            <v>#NAME?</v>
          </cell>
          <cell r="X543" t="e">
            <v>#NAME?</v>
          </cell>
          <cell r="Y543" t="e">
            <v>#NAME?</v>
          </cell>
          <cell r="Z543" t="e">
            <v>#NAME?</v>
          </cell>
          <cell r="AA543" t="e">
            <v>#NAME?</v>
          </cell>
          <cell r="AB543" t="e">
            <v>#NAME?</v>
          </cell>
          <cell r="AC543" t="e">
            <v>#NAME?</v>
          </cell>
          <cell r="AD543" t="e">
            <v>#NAME?</v>
          </cell>
          <cell r="AE543" t="e">
            <v>#NAME?</v>
          </cell>
          <cell r="AF543">
            <v>171.56</v>
          </cell>
          <cell r="AG543">
            <v>36.64</v>
          </cell>
          <cell r="AH543">
            <v>7.56</v>
          </cell>
          <cell r="AI543">
            <v>215.76</v>
          </cell>
          <cell r="AJ543" t="e">
            <v>#NAME?</v>
          </cell>
          <cell r="AK543" t="e">
            <v>#NAME?</v>
          </cell>
          <cell r="AL543" t="e">
            <v>#NAME?</v>
          </cell>
          <cell r="AM543" t="e">
            <v>#NAME?</v>
          </cell>
          <cell r="AN543" t="e">
            <v>#NAME?</v>
          </cell>
          <cell r="AO543" t="e">
            <v>#NAME?</v>
          </cell>
          <cell r="AP543" t="e">
            <v>#NAME?</v>
          </cell>
          <cell r="AQ543">
            <v>0</v>
          </cell>
          <cell r="AR543">
            <v>48.835714285714289</v>
          </cell>
          <cell r="AS543">
            <v>48.835714285714289</v>
          </cell>
          <cell r="AT543">
            <v>34.285714285714285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 t="str">
            <v>WET</v>
          </cell>
          <cell r="F544" t="str">
            <v>Rajesh Electric Works</v>
          </cell>
          <cell r="G544">
            <v>43414</v>
          </cell>
          <cell r="H544">
            <v>43442</v>
          </cell>
          <cell r="I544" t="str">
            <v>yes</v>
          </cell>
          <cell r="J544" t="str">
            <v>YES</v>
          </cell>
          <cell r="K544" t="str">
            <v>YES</v>
          </cell>
          <cell r="L544">
            <v>1</v>
          </cell>
          <cell r="M544">
            <v>10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 t="e">
            <v>#NAME?</v>
          </cell>
          <cell r="S544" t="e">
            <v>#NAME?</v>
          </cell>
          <cell r="T544">
            <v>0</v>
          </cell>
          <cell r="U544">
            <v>0</v>
          </cell>
          <cell r="V544" t="e">
            <v>#NAME?</v>
          </cell>
          <cell r="W544" t="e">
            <v>#NAME?</v>
          </cell>
          <cell r="X544" t="e">
            <v>#NAME?</v>
          </cell>
          <cell r="Y544" t="e">
            <v>#NAME?</v>
          </cell>
          <cell r="Z544" t="e">
            <v>#NAME?</v>
          </cell>
          <cell r="AA544" t="e">
            <v>#NAME?</v>
          </cell>
          <cell r="AB544" t="e">
            <v>#NAME?</v>
          </cell>
          <cell r="AC544" t="e">
            <v>#NAME?</v>
          </cell>
          <cell r="AD544" t="e">
            <v>#NAME?</v>
          </cell>
          <cell r="AE544" t="e">
            <v>#NAME?</v>
          </cell>
          <cell r="AF544">
            <v>122.56</v>
          </cell>
          <cell r="AG544">
            <v>17.68</v>
          </cell>
          <cell r="AH544">
            <v>6.51</v>
          </cell>
          <cell r="AI544">
            <v>146.75</v>
          </cell>
          <cell r="AJ544" t="e">
            <v>#NAME?</v>
          </cell>
          <cell r="AK544" t="e">
            <v>#NAME?</v>
          </cell>
          <cell r="AL544" t="e">
            <v>#NAME?</v>
          </cell>
          <cell r="AM544" t="e">
            <v>#NAME?</v>
          </cell>
          <cell r="AN544" t="e">
            <v>#NAME?</v>
          </cell>
          <cell r="AO544" t="e">
            <v>#NAME?</v>
          </cell>
          <cell r="AP544" t="e">
            <v>#NAME?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 t="str">
            <v>PS</v>
          </cell>
          <cell r="F545" t="str">
            <v>Lalan Mehta</v>
          </cell>
          <cell r="G545">
            <v>43412</v>
          </cell>
          <cell r="H545">
            <v>43440</v>
          </cell>
          <cell r="I545">
            <v>43513</v>
          </cell>
          <cell r="J545" t="str">
            <v>YES</v>
          </cell>
          <cell r="K545" t="str">
            <v>YES</v>
          </cell>
          <cell r="L545">
            <v>7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 t="e">
            <v>#NAME?</v>
          </cell>
          <cell r="S545" t="e">
            <v>#NAME?</v>
          </cell>
          <cell r="T545">
            <v>0</v>
          </cell>
          <cell r="U545">
            <v>0</v>
          </cell>
          <cell r="V545" t="e">
            <v>#NAME?</v>
          </cell>
          <cell r="W545" t="e">
            <v>#NAME?</v>
          </cell>
          <cell r="X545" t="e">
            <v>#NAME?</v>
          </cell>
          <cell r="Y545" t="e">
            <v>#NAME?</v>
          </cell>
          <cell r="Z545" t="e">
            <v>#NAME?</v>
          </cell>
          <cell r="AA545" t="e">
            <v>#NAME?</v>
          </cell>
          <cell r="AB545" t="e">
            <v>#NAME?</v>
          </cell>
          <cell r="AC545" t="e">
            <v>#NAME?</v>
          </cell>
          <cell r="AD545" t="e">
            <v>#NAME?</v>
          </cell>
          <cell r="AE545" t="e">
            <v>#NAME?</v>
          </cell>
          <cell r="AF545">
            <v>171.56</v>
          </cell>
          <cell r="AG545">
            <v>36.64</v>
          </cell>
          <cell r="AH545">
            <v>7.56</v>
          </cell>
          <cell r="AI545">
            <v>215.76</v>
          </cell>
          <cell r="AJ545" t="e">
            <v>#NAME?</v>
          </cell>
          <cell r="AK545" t="e">
            <v>#NAME?</v>
          </cell>
          <cell r="AL545" t="e">
            <v>#NAME?</v>
          </cell>
          <cell r="AM545" t="e">
            <v>#NAME?</v>
          </cell>
          <cell r="AN545" t="e">
            <v>#NAME?</v>
          </cell>
          <cell r="AO545" t="e">
            <v>#NAME?</v>
          </cell>
          <cell r="AP545" t="e">
            <v>#NAME?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</row>
        <row r="546">
          <cell r="A546" t="str">
            <v>132KV DC Gaya-Jehanabad TL Line</v>
          </cell>
          <cell r="B546">
            <v>17</v>
          </cell>
          <cell r="C546" t="str">
            <v>15/8</v>
          </cell>
          <cell r="D546" t="str">
            <v>DA+0</v>
          </cell>
          <cell r="E546" t="str">
            <v>WET</v>
          </cell>
          <cell r="F546" t="str">
            <v>Rajiv Kumar</v>
          </cell>
          <cell r="G546">
            <v>43411</v>
          </cell>
          <cell r="H546">
            <v>43439</v>
          </cell>
          <cell r="I546" t="str">
            <v>21/02</v>
          </cell>
          <cell r="J546" t="str">
            <v>YES</v>
          </cell>
          <cell r="K546" t="str">
            <v>YES</v>
          </cell>
          <cell r="L546">
            <v>2</v>
          </cell>
          <cell r="M546">
            <v>17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 t="e">
            <v>#NAME?</v>
          </cell>
          <cell r="S546" t="e">
            <v>#NAME?</v>
          </cell>
          <cell r="T546">
            <v>0</v>
          </cell>
          <cell r="U546">
            <v>0</v>
          </cell>
          <cell r="V546" t="e">
            <v>#NAME?</v>
          </cell>
          <cell r="W546" t="e">
            <v>#NAME?</v>
          </cell>
          <cell r="X546" t="e">
            <v>#NAME?</v>
          </cell>
          <cell r="Y546" t="e">
            <v>#NAME?</v>
          </cell>
          <cell r="Z546" t="e">
            <v>#NAME?</v>
          </cell>
          <cell r="AA546" t="e">
            <v>#NAME?</v>
          </cell>
          <cell r="AB546" t="e">
            <v>#NAME?</v>
          </cell>
          <cell r="AC546" t="e">
            <v>#NAME?</v>
          </cell>
          <cell r="AD546" t="e">
            <v>#NAME?</v>
          </cell>
          <cell r="AE546" t="e">
            <v>#NAME?</v>
          </cell>
          <cell r="AF546">
            <v>171.56</v>
          </cell>
          <cell r="AG546">
            <v>36.64</v>
          </cell>
          <cell r="AH546">
            <v>7.56</v>
          </cell>
          <cell r="AI546">
            <v>215.76</v>
          </cell>
          <cell r="AJ546" t="e">
            <v>#NAME?</v>
          </cell>
          <cell r="AK546" t="e">
            <v>#NAME?</v>
          </cell>
          <cell r="AL546" t="e">
            <v>#NAME?</v>
          </cell>
          <cell r="AM546" t="e">
            <v>#NAME?</v>
          </cell>
          <cell r="AN546" t="e">
            <v>#NAME?</v>
          </cell>
          <cell r="AO546" t="e">
            <v>#NAME?</v>
          </cell>
          <cell r="AP546" t="e">
            <v>#NAME?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 t="str">
            <v>DD+0</v>
          </cell>
          <cell r="E547">
            <v>0</v>
          </cell>
          <cell r="F547">
            <v>0</v>
          </cell>
          <cell r="G547">
            <v>0</v>
          </cell>
          <cell r="H547">
            <v>28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 t="e">
            <v>#NAME?</v>
          </cell>
          <cell r="S547" t="e">
            <v>#NAME?</v>
          </cell>
          <cell r="T547">
            <v>0</v>
          </cell>
          <cell r="U547">
            <v>0</v>
          </cell>
          <cell r="V547" t="e">
            <v>#NAME?</v>
          </cell>
          <cell r="W547" t="e">
            <v>#NAME?</v>
          </cell>
          <cell r="X547" t="e">
            <v>#NAME?</v>
          </cell>
          <cell r="Y547" t="e">
            <v>#NAME?</v>
          </cell>
          <cell r="Z547" t="e">
            <v>#NAME?</v>
          </cell>
          <cell r="AA547" t="e">
            <v>#NAME?</v>
          </cell>
          <cell r="AB547" t="e">
            <v>#NAME?</v>
          </cell>
          <cell r="AC547" t="e">
            <v>#NAME?</v>
          </cell>
          <cell r="AD547" t="e">
            <v>#NAME?</v>
          </cell>
          <cell r="AE547" t="e">
            <v>#NAME?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 t="e">
            <v>#NAME?</v>
          </cell>
          <cell r="AK547" t="e">
            <v>#NAME?</v>
          </cell>
          <cell r="AL547" t="e">
            <v>#NAME?</v>
          </cell>
          <cell r="AM547" t="e">
            <v>#NAME?</v>
          </cell>
          <cell r="AN547" t="e">
            <v>#NAME?</v>
          </cell>
          <cell r="AO547" t="e">
            <v>#NAME?</v>
          </cell>
          <cell r="AP547" t="e">
            <v>#NAME?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 t="str">
            <v>WET</v>
          </cell>
          <cell r="F548" t="str">
            <v>Lalan Mehta</v>
          </cell>
          <cell r="G548">
            <v>43410</v>
          </cell>
          <cell r="H548">
            <v>43438</v>
          </cell>
          <cell r="I548">
            <v>43513</v>
          </cell>
          <cell r="J548" t="str">
            <v>YES</v>
          </cell>
          <cell r="K548" t="str">
            <v>YES</v>
          </cell>
          <cell r="L548">
            <v>3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 t="e">
            <v>#NAME?</v>
          </cell>
          <cell r="S548" t="e">
            <v>#NAME?</v>
          </cell>
          <cell r="T548">
            <v>0</v>
          </cell>
          <cell r="U548">
            <v>0</v>
          </cell>
          <cell r="V548" t="e">
            <v>#NAME?</v>
          </cell>
          <cell r="W548" t="e">
            <v>#NAME?</v>
          </cell>
          <cell r="X548" t="e">
            <v>#NAME?</v>
          </cell>
          <cell r="Y548" t="e">
            <v>#NAME?</v>
          </cell>
          <cell r="Z548" t="e">
            <v>#NAME?</v>
          </cell>
          <cell r="AA548" t="e">
            <v>#NAME?</v>
          </cell>
          <cell r="AB548" t="e">
            <v>#NAME?</v>
          </cell>
          <cell r="AC548" t="e">
            <v>#NAME?</v>
          </cell>
          <cell r="AD548" t="e">
            <v>#NAME?</v>
          </cell>
          <cell r="AE548" t="e">
            <v>#NAME?</v>
          </cell>
          <cell r="AF548">
            <v>171.56</v>
          </cell>
          <cell r="AG548">
            <v>36.64</v>
          </cell>
          <cell r="AH548">
            <v>7.56</v>
          </cell>
          <cell r="AI548">
            <v>215.76</v>
          </cell>
          <cell r="AJ548" t="e">
            <v>#NAME?</v>
          </cell>
          <cell r="AK548" t="e">
            <v>#NAME?</v>
          </cell>
          <cell r="AL548" t="e">
            <v>#NAME?</v>
          </cell>
          <cell r="AM548" t="e">
            <v>#NAME?</v>
          </cell>
          <cell r="AN548" t="e">
            <v>#NAME?</v>
          </cell>
          <cell r="AO548" t="e">
            <v>#NAME?</v>
          </cell>
          <cell r="AP548" t="e">
            <v>#NAME?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</row>
        <row r="549">
          <cell r="A549" t="str">
            <v>132KV DC Dumraon-Buxar TL Line</v>
          </cell>
          <cell r="B549">
            <v>10</v>
          </cell>
          <cell r="C549" t="str">
            <v>13/5</v>
          </cell>
          <cell r="D549" t="str">
            <v>DP+3</v>
          </cell>
          <cell r="E549" t="str">
            <v>WET</v>
          </cell>
          <cell r="F549" t="str">
            <v>Meera Engineering</v>
          </cell>
          <cell r="G549">
            <v>43412</v>
          </cell>
          <cell r="H549">
            <v>43440</v>
          </cell>
          <cell r="I549" t="str">
            <v>yes</v>
          </cell>
          <cell r="J549" t="str">
            <v>YES</v>
          </cell>
          <cell r="K549" t="str">
            <v>YES</v>
          </cell>
          <cell r="L549">
            <v>3</v>
          </cell>
          <cell r="M549">
            <v>9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 t="e">
            <v>#NAME?</v>
          </cell>
          <cell r="S549" t="e">
            <v>#NAME?</v>
          </cell>
          <cell r="T549">
            <v>0</v>
          </cell>
          <cell r="U549">
            <v>0</v>
          </cell>
          <cell r="V549" t="e">
            <v>#NAME?</v>
          </cell>
          <cell r="W549" t="e">
            <v>#NAME?</v>
          </cell>
          <cell r="X549" t="e">
            <v>#NAME?</v>
          </cell>
          <cell r="Y549" t="e">
            <v>#NAME?</v>
          </cell>
          <cell r="Z549" t="e">
            <v>#NAME?</v>
          </cell>
          <cell r="AA549" t="e">
            <v>#NAME?</v>
          </cell>
          <cell r="AB549" t="e">
            <v>#NAME?</v>
          </cell>
          <cell r="AC549" t="e">
            <v>#NAME?</v>
          </cell>
          <cell r="AD549" t="e">
            <v>#NAME?</v>
          </cell>
          <cell r="AE549" t="e">
            <v>#NAME?</v>
          </cell>
          <cell r="AF549">
            <v>122.56</v>
          </cell>
          <cell r="AG549">
            <v>17.68</v>
          </cell>
          <cell r="AH549">
            <v>6.51</v>
          </cell>
          <cell r="AI549">
            <v>146.75</v>
          </cell>
          <cell r="AJ549" t="e">
            <v>#NAME?</v>
          </cell>
          <cell r="AK549" t="e">
            <v>#NAME?</v>
          </cell>
          <cell r="AL549" t="e">
            <v>#NAME?</v>
          </cell>
          <cell r="AM549" t="e">
            <v>#NAME?</v>
          </cell>
          <cell r="AN549" t="e">
            <v>#NAME?</v>
          </cell>
          <cell r="AO549" t="e">
            <v>#NAME?</v>
          </cell>
          <cell r="AP549" t="e">
            <v>#NAME?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</row>
        <row r="550">
          <cell r="A550" t="str">
            <v>132KV DC Dumraon-Buxar TL Line</v>
          </cell>
          <cell r="B550">
            <v>9</v>
          </cell>
          <cell r="C550" t="str">
            <v>13/2</v>
          </cell>
          <cell r="D550" t="str">
            <v>DP+3</v>
          </cell>
          <cell r="E550" t="str">
            <v>WET</v>
          </cell>
          <cell r="F550" t="str">
            <v>Meera Engineering</v>
          </cell>
          <cell r="G550">
            <v>43409</v>
          </cell>
          <cell r="H550">
            <v>43437</v>
          </cell>
          <cell r="I550" t="str">
            <v>yes</v>
          </cell>
          <cell r="J550" t="str">
            <v>YES</v>
          </cell>
          <cell r="K550" t="str">
            <v>YES</v>
          </cell>
          <cell r="L550">
            <v>3</v>
          </cell>
          <cell r="M550">
            <v>8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 t="e">
            <v>#NAME?</v>
          </cell>
          <cell r="S550" t="e">
            <v>#NAME?</v>
          </cell>
          <cell r="T550">
            <v>0</v>
          </cell>
          <cell r="U550">
            <v>0</v>
          </cell>
          <cell r="V550" t="e">
            <v>#NAME?</v>
          </cell>
          <cell r="W550" t="e">
            <v>#NAME?</v>
          </cell>
          <cell r="X550" t="e">
            <v>#NAME?</v>
          </cell>
          <cell r="Y550" t="e">
            <v>#NAME?</v>
          </cell>
          <cell r="Z550" t="e">
            <v>#NAME?</v>
          </cell>
          <cell r="AA550" t="e">
            <v>#NAME?</v>
          </cell>
          <cell r="AB550" t="e">
            <v>#NAME?</v>
          </cell>
          <cell r="AC550" t="e">
            <v>#NAME?</v>
          </cell>
          <cell r="AD550" t="e">
            <v>#NAME?</v>
          </cell>
          <cell r="AE550" t="e">
            <v>#NAME?</v>
          </cell>
          <cell r="AF550">
            <v>122.56</v>
          </cell>
          <cell r="AG550">
            <v>17.68</v>
          </cell>
          <cell r="AH550">
            <v>6.51</v>
          </cell>
          <cell r="AI550">
            <v>146.75</v>
          </cell>
          <cell r="AJ550" t="e">
            <v>#NAME?</v>
          </cell>
          <cell r="AK550" t="e">
            <v>#NAME?</v>
          </cell>
          <cell r="AL550" t="e">
            <v>#NAME?</v>
          </cell>
          <cell r="AM550" t="e">
            <v>#NAME?</v>
          </cell>
          <cell r="AN550" t="e">
            <v>#NAME?</v>
          </cell>
          <cell r="AO550" t="e">
            <v>#NAME?</v>
          </cell>
          <cell r="AP550" t="e">
            <v>#NAME?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</row>
        <row r="551">
          <cell r="A551" t="str">
            <v>132KV DC Dumraon-Buxar TL Line</v>
          </cell>
          <cell r="B551">
            <v>8</v>
          </cell>
          <cell r="C551" t="str">
            <v>13/3</v>
          </cell>
          <cell r="D551" t="str">
            <v>DP+0</v>
          </cell>
          <cell r="E551" t="str">
            <v>WET</v>
          </cell>
          <cell r="F551" t="str">
            <v>Meera Engineering</v>
          </cell>
          <cell r="G551">
            <v>43405</v>
          </cell>
          <cell r="H551">
            <v>43433</v>
          </cell>
          <cell r="I551" t="str">
            <v>yes</v>
          </cell>
          <cell r="J551" t="str">
            <v>YES</v>
          </cell>
          <cell r="K551" t="str">
            <v>YES</v>
          </cell>
          <cell r="L551">
            <v>3</v>
          </cell>
          <cell r="M551">
            <v>7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 t="e">
            <v>#NAME?</v>
          </cell>
          <cell r="S551" t="e">
            <v>#NAME?</v>
          </cell>
          <cell r="T551">
            <v>0</v>
          </cell>
          <cell r="U551">
            <v>0</v>
          </cell>
          <cell r="V551" t="e">
            <v>#NAME?</v>
          </cell>
          <cell r="W551" t="e">
            <v>#NAME?</v>
          </cell>
          <cell r="X551" t="e">
            <v>#NAME?</v>
          </cell>
          <cell r="Y551" t="e">
            <v>#NAME?</v>
          </cell>
          <cell r="Z551" t="e">
            <v>#NAME?</v>
          </cell>
          <cell r="AA551" t="e">
            <v>#NAME?</v>
          </cell>
          <cell r="AB551" t="e">
            <v>#NAME?</v>
          </cell>
          <cell r="AC551" t="e">
            <v>#NAME?</v>
          </cell>
          <cell r="AD551" t="e">
            <v>#NAME?</v>
          </cell>
          <cell r="AE551" t="e">
            <v>#NAME?</v>
          </cell>
          <cell r="AF551">
            <v>122.56</v>
          </cell>
          <cell r="AG551">
            <v>17.68</v>
          </cell>
          <cell r="AH551">
            <v>6.51</v>
          </cell>
          <cell r="AI551">
            <v>146.75</v>
          </cell>
          <cell r="AJ551" t="e">
            <v>#NAME?</v>
          </cell>
          <cell r="AK551" t="e">
            <v>#NAME?</v>
          </cell>
          <cell r="AL551" t="e">
            <v>#NAME?</v>
          </cell>
          <cell r="AM551" t="e">
            <v>#NAME?</v>
          </cell>
          <cell r="AN551" t="e">
            <v>#NAME?</v>
          </cell>
          <cell r="AO551" t="e">
            <v>#NAME?</v>
          </cell>
          <cell r="AP551" t="e">
            <v>#NAME?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</row>
        <row r="552">
          <cell r="A552" t="str">
            <v>132KV DC Dumraon-Buxar TL Line</v>
          </cell>
          <cell r="B552">
            <v>7</v>
          </cell>
          <cell r="C552" t="str">
            <v>11/12</v>
          </cell>
          <cell r="D552" t="str">
            <v>DP+0</v>
          </cell>
          <cell r="E552" t="str">
            <v>WET</v>
          </cell>
          <cell r="F552" t="str">
            <v>Meera Engineering</v>
          </cell>
          <cell r="G552">
            <v>43400</v>
          </cell>
          <cell r="H552">
            <v>43428</v>
          </cell>
          <cell r="I552" t="str">
            <v>yes</v>
          </cell>
          <cell r="J552" t="str">
            <v>YES</v>
          </cell>
          <cell r="K552" t="str">
            <v>YES</v>
          </cell>
          <cell r="L552">
            <v>3</v>
          </cell>
          <cell r="M552">
            <v>6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 t="e">
            <v>#NAME?</v>
          </cell>
          <cell r="S552" t="e">
            <v>#NAME?</v>
          </cell>
          <cell r="T552">
            <v>0</v>
          </cell>
          <cell r="U552">
            <v>0</v>
          </cell>
          <cell r="V552" t="e">
            <v>#NAME?</v>
          </cell>
          <cell r="W552" t="e">
            <v>#NAME?</v>
          </cell>
          <cell r="X552" t="e">
            <v>#NAME?</v>
          </cell>
          <cell r="Y552" t="e">
            <v>#NAME?</v>
          </cell>
          <cell r="Z552" t="e">
            <v>#NAME?</v>
          </cell>
          <cell r="AA552" t="e">
            <v>#NAME?</v>
          </cell>
          <cell r="AB552" t="e">
            <v>#NAME?</v>
          </cell>
          <cell r="AC552" t="e">
            <v>#NAME?</v>
          </cell>
          <cell r="AD552" t="e">
            <v>#NAME?</v>
          </cell>
          <cell r="AE552" t="e">
            <v>#NAME?</v>
          </cell>
          <cell r="AF552">
            <v>122.56</v>
          </cell>
          <cell r="AG552">
            <v>17.68</v>
          </cell>
          <cell r="AH552">
            <v>6.51</v>
          </cell>
          <cell r="AI552">
            <v>146.75</v>
          </cell>
          <cell r="AJ552" t="e">
            <v>#NAME?</v>
          </cell>
          <cell r="AK552" t="e">
            <v>#NAME?</v>
          </cell>
          <cell r="AL552" t="e">
            <v>#NAME?</v>
          </cell>
          <cell r="AM552" t="e">
            <v>#NAME?</v>
          </cell>
          <cell r="AN552" t="e">
            <v>#NAME?</v>
          </cell>
          <cell r="AO552" t="e">
            <v>#NAME?</v>
          </cell>
          <cell r="AP552" t="e">
            <v>#NAME?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</row>
        <row r="553">
          <cell r="A553" t="str">
            <v>132KV DC Gaya-Jehanabad TL Line</v>
          </cell>
          <cell r="B553">
            <v>16</v>
          </cell>
          <cell r="C553" t="str">
            <v>15/3</v>
          </cell>
          <cell r="D553" t="str">
            <v>DA+6</v>
          </cell>
          <cell r="E553" t="str">
            <v>WET</v>
          </cell>
          <cell r="F553" t="str">
            <v>Rajiv Kumar</v>
          </cell>
          <cell r="G553">
            <v>43408</v>
          </cell>
          <cell r="H553">
            <v>43436</v>
          </cell>
          <cell r="I553" t="str">
            <v>21/02</v>
          </cell>
          <cell r="J553" t="str">
            <v>YES</v>
          </cell>
          <cell r="K553" t="str">
            <v>YES</v>
          </cell>
          <cell r="L553">
            <v>2</v>
          </cell>
          <cell r="M553">
            <v>16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 t="e">
            <v>#NAME?</v>
          </cell>
          <cell r="S553" t="e">
            <v>#NAME?</v>
          </cell>
          <cell r="T553">
            <v>0</v>
          </cell>
          <cell r="U553">
            <v>0</v>
          </cell>
          <cell r="V553" t="e">
            <v>#NAME?</v>
          </cell>
          <cell r="W553" t="e">
            <v>#NAME?</v>
          </cell>
          <cell r="X553" t="e">
            <v>#NAME?</v>
          </cell>
          <cell r="Y553" t="e">
            <v>#NAME?</v>
          </cell>
          <cell r="Z553" t="e">
            <v>#NAME?</v>
          </cell>
          <cell r="AA553" t="e">
            <v>#NAME?</v>
          </cell>
          <cell r="AB553" t="e">
            <v>#NAME?</v>
          </cell>
          <cell r="AC553" t="e">
            <v>#NAME?</v>
          </cell>
          <cell r="AD553" t="e">
            <v>#NAME?</v>
          </cell>
          <cell r="AE553" t="e">
            <v>#NAME?</v>
          </cell>
          <cell r="AF553">
            <v>171.56</v>
          </cell>
          <cell r="AG553">
            <v>36.64</v>
          </cell>
          <cell r="AH553">
            <v>7.56</v>
          </cell>
          <cell r="AI553">
            <v>215.76</v>
          </cell>
          <cell r="AJ553" t="e">
            <v>#NAME?</v>
          </cell>
          <cell r="AK553" t="e">
            <v>#NAME?</v>
          </cell>
          <cell r="AL553" t="e">
            <v>#NAME?</v>
          </cell>
          <cell r="AM553" t="e">
            <v>#NAME?</v>
          </cell>
          <cell r="AN553" t="e">
            <v>#NAME?</v>
          </cell>
          <cell r="AO553" t="e">
            <v>#NAME?</v>
          </cell>
          <cell r="AP553" t="e">
            <v>#NAME?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>
            <v>0</v>
          </cell>
          <cell r="G554">
            <v>0</v>
          </cell>
          <cell r="H554">
            <v>28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 t="e">
            <v>#NAME?</v>
          </cell>
          <cell r="S554" t="e">
            <v>#NAME?</v>
          </cell>
          <cell r="T554">
            <v>0</v>
          </cell>
          <cell r="U554">
            <v>0</v>
          </cell>
          <cell r="V554" t="e">
            <v>#NAME?</v>
          </cell>
          <cell r="W554" t="e">
            <v>#NAME?</v>
          </cell>
          <cell r="X554" t="e">
            <v>#NAME?</v>
          </cell>
          <cell r="Y554" t="e">
            <v>#NAME?</v>
          </cell>
          <cell r="Z554" t="e">
            <v>#NAME?</v>
          </cell>
          <cell r="AA554" t="e">
            <v>#NAME?</v>
          </cell>
          <cell r="AB554" t="e">
            <v>#NAME?</v>
          </cell>
          <cell r="AC554" t="e">
            <v>#NAME?</v>
          </cell>
          <cell r="AD554" t="e">
            <v>#NAME?</v>
          </cell>
          <cell r="AE554" t="e">
            <v>#NAME?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 t="e">
            <v>#NAME?</v>
          </cell>
          <cell r="AK554" t="e">
            <v>#NAME?</v>
          </cell>
          <cell r="AL554" t="e">
            <v>#NAME?</v>
          </cell>
          <cell r="AM554" t="e">
            <v>#NAME?</v>
          </cell>
          <cell r="AN554" t="e">
            <v>#NAME?</v>
          </cell>
          <cell r="AO554" t="e">
            <v>#NAME?</v>
          </cell>
          <cell r="AP554" t="e">
            <v>#NAME?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</row>
        <row r="555">
          <cell r="A555" t="str">
            <v>132KV DC Dumraon-Buxar TL Line</v>
          </cell>
          <cell r="B555">
            <v>6</v>
          </cell>
          <cell r="C555" t="str">
            <v>15/1</v>
          </cell>
          <cell r="D555" t="str">
            <v>DP+9</v>
          </cell>
          <cell r="E555" t="str">
            <v>WET</v>
          </cell>
          <cell r="F555" t="str">
            <v>Meera Engineering</v>
          </cell>
          <cell r="G555">
            <v>43396</v>
          </cell>
          <cell r="H555">
            <v>43424</v>
          </cell>
          <cell r="I555" t="str">
            <v>yes</v>
          </cell>
          <cell r="J555" t="str">
            <v>YES</v>
          </cell>
          <cell r="K555" t="str">
            <v>YES</v>
          </cell>
          <cell r="L555">
            <v>2</v>
          </cell>
          <cell r="M555">
            <v>5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 t="e">
            <v>#NAME?</v>
          </cell>
          <cell r="S555" t="e">
            <v>#NAME?</v>
          </cell>
          <cell r="T555">
            <v>0</v>
          </cell>
          <cell r="U555">
            <v>0</v>
          </cell>
          <cell r="V555" t="e">
            <v>#NAME?</v>
          </cell>
          <cell r="W555" t="e">
            <v>#NAME?</v>
          </cell>
          <cell r="X555" t="e">
            <v>#NAME?</v>
          </cell>
          <cell r="Y555" t="e">
            <v>#NAME?</v>
          </cell>
          <cell r="Z555" t="e">
            <v>#NAME?</v>
          </cell>
          <cell r="AA555" t="e">
            <v>#NAME?</v>
          </cell>
          <cell r="AB555" t="e">
            <v>#NAME?</v>
          </cell>
          <cell r="AC555" t="e">
            <v>#NAME?</v>
          </cell>
          <cell r="AD555" t="e">
            <v>#NAME?</v>
          </cell>
          <cell r="AE555" t="e">
            <v>#NAME?</v>
          </cell>
          <cell r="AF555">
            <v>122.56</v>
          </cell>
          <cell r="AG555">
            <v>17.68</v>
          </cell>
          <cell r="AH555">
            <v>6.51</v>
          </cell>
          <cell r="AI555">
            <v>146.75</v>
          </cell>
          <cell r="AJ555" t="e">
            <v>#NAME?</v>
          </cell>
          <cell r="AK555" t="e">
            <v>#NAME?</v>
          </cell>
          <cell r="AL555" t="e">
            <v>#NAME?</v>
          </cell>
          <cell r="AM555" t="e">
            <v>#NAME?</v>
          </cell>
          <cell r="AN555" t="e">
            <v>#NAME?</v>
          </cell>
          <cell r="AO555" t="e">
            <v>#NAME?</v>
          </cell>
          <cell r="AP555" t="e">
            <v>#NAME?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</row>
        <row r="556">
          <cell r="A556" t="str">
            <v>132KV DC Dumraon-Buxar TL Line</v>
          </cell>
          <cell r="B556">
            <v>5</v>
          </cell>
          <cell r="C556" t="str">
            <v>13/1</v>
          </cell>
          <cell r="D556" t="str">
            <v>DP+3</v>
          </cell>
          <cell r="E556" t="str">
            <v>WET</v>
          </cell>
          <cell r="F556" t="str">
            <v>Meera Engineering</v>
          </cell>
          <cell r="G556">
            <v>43386</v>
          </cell>
          <cell r="H556">
            <v>43414</v>
          </cell>
          <cell r="I556" t="str">
            <v>yes</v>
          </cell>
          <cell r="J556" t="str">
            <v>YES</v>
          </cell>
          <cell r="K556" t="str">
            <v>YES</v>
          </cell>
          <cell r="L556">
            <v>2</v>
          </cell>
          <cell r="M556">
            <v>4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 t="e">
            <v>#NAME?</v>
          </cell>
          <cell r="S556" t="e">
            <v>#NAME?</v>
          </cell>
          <cell r="T556">
            <v>0</v>
          </cell>
          <cell r="U556">
            <v>0</v>
          </cell>
          <cell r="V556" t="e">
            <v>#NAME?</v>
          </cell>
          <cell r="W556" t="e">
            <v>#NAME?</v>
          </cell>
          <cell r="X556" t="e">
            <v>#NAME?</v>
          </cell>
          <cell r="Y556" t="e">
            <v>#NAME?</v>
          </cell>
          <cell r="Z556" t="e">
            <v>#NAME?</v>
          </cell>
          <cell r="AA556" t="e">
            <v>#NAME?</v>
          </cell>
          <cell r="AB556" t="e">
            <v>#NAME?</v>
          </cell>
          <cell r="AC556" t="e">
            <v>#NAME?</v>
          </cell>
          <cell r="AD556" t="e">
            <v>#NAME?</v>
          </cell>
          <cell r="AE556" t="e">
            <v>#NAME?</v>
          </cell>
          <cell r="AF556">
            <v>122.56</v>
          </cell>
          <cell r="AG556">
            <v>17.68</v>
          </cell>
          <cell r="AH556">
            <v>6.51</v>
          </cell>
          <cell r="AI556">
            <v>146.75</v>
          </cell>
          <cell r="AJ556" t="e">
            <v>#NAME?</v>
          </cell>
          <cell r="AK556" t="e">
            <v>#NAME?</v>
          </cell>
          <cell r="AL556" t="e">
            <v>#NAME?</v>
          </cell>
          <cell r="AM556" t="e">
            <v>#NAME?</v>
          </cell>
          <cell r="AN556" t="e">
            <v>#NAME?</v>
          </cell>
          <cell r="AO556" t="e">
            <v>#NAME?</v>
          </cell>
          <cell r="AP556" t="e">
            <v>#NAME?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</row>
        <row r="557">
          <cell r="A557" t="str">
            <v>132KV DC Gaya-Jehanabad TL Line</v>
          </cell>
          <cell r="B557">
            <v>14</v>
          </cell>
          <cell r="C557" t="str">
            <v>15/4</v>
          </cell>
          <cell r="D557" t="str">
            <v>DA+0</v>
          </cell>
          <cell r="E557" t="str">
            <v>WET</v>
          </cell>
          <cell r="F557" t="str">
            <v>Rajiv Kumar</v>
          </cell>
          <cell r="G557">
            <v>43406</v>
          </cell>
          <cell r="H557">
            <v>43434</v>
          </cell>
          <cell r="I557" t="str">
            <v>21/02</v>
          </cell>
          <cell r="J557" t="str">
            <v>YES</v>
          </cell>
          <cell r="K557" t="str">
            <v>YES</v>
          </cell>
          <cell r="L557">
            <v>2</v>
          </cell>
          <cell r="M557">
            <v>14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 t="e">
            <v>#NAME?</v>
          </cell>
          <cell r="S557" t="e">
            <v>#NAME?</v>
          </cell>
          <cell r="T557">
            <v>0</v>
          </cell>
          <cell r="U557">
            <v>0</v>
          </cell>
          <cell r="V557" t="e">
            <v>#NAME?</v>
          </cell>
          <cell r="W557" t="e">
            <v>#NAME?</v>
          </cell>
          <cell r="X557" t="e">
            <v>#NAME?</v>
          </cell>
          <cell r="Y557" t="e">
            <v>#NAME?</v>
          </cell>
          <cell r="Z557" t="e">
            <v>#NAME?</v>
          </cell>
          <cell r="AA557" t="e">
            <v>#NAME?</v>
          </cell>
          <cell r="AB557" t="e">
            <v>#NAME?</v>
          </cell>
          <cell r="AC557" t="e">
            <v>#NAME?</v>
          </cell>
          <cell r="AD557" t="e">
            <v>#NAME?</v>
          </cell>
          <cell r="AE557" t="e">
            <v>#NAME?</v>
          </cell>
          <cell r="AF557">
            <v>171.56</v>
          </cell>
          <cell r="AG557">
            <v>36.64</v>
          </cell>
          <cell r="AH557">
            <v>7.56</v>
          </cell>
          <cell r="AI557">
            <v>215.76</v>
          </cell>
          <cell r="AJ557" t="e">
            <v>#NAME?</v>
          </cell>
          <cell r="AK557" t="e">
            <v>#NAME?</v>
          </cell>
          <cell r="AL557" t="e">
            <v>#NAME?</v>
          </cell>
          <cell r="AM557" t="e">
            <v>#NAME?</v>
          </cell>
          <cell r="AN557" t="e">
            <v>#NAME?</v>
          </cell>
          <cell r="AO557" t="e">
            <v>#NAME?</v>
          </cell>
          <cell r="AP557" t="e">
            <v>#NAME?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</row>
        <row r="558">
          <cell r="A558" t="str">
            <v>132KV DC Gaya-Jehanabad TL Line</v>
          </cell>
          <cell r="B558">
            <v>15</v>
          </cell>
          <cell r="C558" t="str">
            <v>3/1</v>
          </cell>
          <cell r="D558" t="str">
            <v>DA+3</v>
          </cell>
          <cell r="E558" t="str">
            <v>WET</v>
          </cell>
          <cell r="F558" t="str">
            <v>Fr Enterprizes</v>
          </cell>
          <cell r="G558">
            <v>43406</v>
          </cell>
          <cell r="H558">
            <v>43434</v>
          </cell>
          <cell r="I558" t="str">
            <v>YES</v>
          </cell>
          <cell r="J558" t="str">
            <v>YES</v>
          </cell>
          <cell r="K558" t="str">
            <v>YES</v>
          </cell>
          <cell r="L558">
            <v>2</v>
          </cell>
          <cell r="M558">
            <v>15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 t="e">
            <v>#NAME?</v>
          </cell>
          <cell r="S558" t="e">
            <v>#NAME?</v>
          </cell>
          <cell r="T558">
            <v>0</v>
          </cell>
          <cell r="U558">
            <v>0</v>
          </cell>
          <cell r="V558" t="e">
            <v>#NAME?</v>
          </cell>
          <cell r="W558" t="e">
            <v>#NAME?</v>
          </cell>
          <cell r="X558" t="e">
            <v>#NAME?</v>
          </cell>
          <cell r="Y558" t="e">
            <v>#NAME?</v>
          </cell>
          <cell r="Z558" t="e">
            <v>#NAME?</v>
          </cell>
          <cell r="AA558" t="e">
            <v>#NAME?</v>
          </cell>
          <cell r="AB558" t="e">
            <v>#NAME?</v>
          </cell>
          <cell r="AC558" t="e">
            <v>#NAME?</v>
          </cell>
          <cell r="AD558" t="e">
            <v>#NAME?</v>
          </cell>
          <cell r="AE558" t="e">
            <v>#NAME?</v>
          </cell>
          <cell r="AF558">
            <v>171.56</v>
          </cell>
          <cell r="AG558">
            <v>36.64</v>
          </cell>
          <cell r="AH558">
            <v>7.56</v>
          </cell>
          <cell r="AI558">
            <v>215.76</v>
          </cell>
          <cell r="AJ558" t="e">
            <v>#NAME?</v>
          </cell>
          <cell r="AK558" t="e">
            <v>#NAME?</v>
          </cell>
          <cell r="AL558" t="e">
            <v>#NAME?</v>
          </cell>
          <cell r="AM558" t="e">
            <v>#NAME?</v>
          </cell>
          <cell r="AN558" t="e">
            <v>#NAME?</v>
          </cell>
          <cell r="AO558" t="e">
            <v>#NAME?</v>
          </cell>
          <cell r="AP558" t="e">
            <v>#NAME?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</row>
        <row r="559">
          <cell r="A559" t="str">
            <v>132KV DC Dumraon-Buxar TL Line</v>
          </cell>
          <cell r="B559">
            <v>4</v>
          </cell>
          <cell r="C559" t="str">
            <v>11/10</v>
          </cell>
          <cell r="D559" t="str">
            <v>DP+0</v>
          </cell>
          <cell r="E559" t="str">
            <v>WET</v>
          </cell>
          <cell r="F559" t="str">
            <v>Meera Engineering</v>
          </cell>
          <cell r="G559">
            <v>43385</v>
          </cell>
          <cell r="H559">
            <v>43413</v>
          </cell>
          <cell r="I559" t="str">
            <v>yes</v>
          </cell>
          <cell r="J559" t="str">
            <v>YES</v>
          </cell>
          <cell r="K559" t="str">
            <v>YES</v>
          </cell>
          <cell r="L559">
            <v>5</v>
          </cell>
          <cell r="M559">
            <v>25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 t="e">
            <v>#NAME?</v>
          </cell>
          <cell r="S559" t="e">
            <v>#NAME?</v>
          </cell>
          <cell r="T559">
            <v>0</v>
          </cell>
          <cell r="U559">
            <v>0</v>
          </cell>
          <cell r="V559" t="e">
            <v>#NAME?</v>
          </cell>
          <cell r="W559" t="e">
            <v>#NAME?</v>
          </cell>
          <cell r="X559" t="e">
            <v>#NAME?</v>
          </cell>
          <cell r="Y559" t="e">
            <v>#NAME?</v>
          </cell>
          <cell r="Z559" t="e">
            <v>#NAME?</v>
          </cell>
          <cell r="AA559" t="e">
            <v>#NAME?</v>
          </cell>
          <cell r="AB559" t="e">
            <v>#NAME?</v>
          </cell>
          <cell r="AC559" t="e">
            <v>#NAME?</v>
          </cell>
          <cell r="AD559" t="e">
            <v>#NAME?</v>
          </cell>
          <cell r="AE559" t="e">
            <v>#NAME?</v>
          </cell>
          <cell r="AF559">
            <v>122.56</v>
          </cell>
          <cell r="AG559">
            <v>17.68</v>
          </cell>
          <cell r="AH559">
            <v>6.51</v>
          </cell>
          <cell r="AI559">
            <v>146.75</v>
          </cell>
          <cell r="AJ559" t="e">
            <v>#NAME?</v>
          </cell>
          <cell r="AK559" t="e">
            <v>#NAME?</v>
          </cell>
          <cell r="AL559" t="e">
            <v>#NAME?</v>
          </cell>
          <cell r="AM559" t="e">
            <v>#NAME?</v>
          </cell>
          <cell r="AN559" t="e">
            <v>#NAME?</v>
          </cell>
          <cell r="AO559" t="e">
            <v>#NAME?</v>
          </cell>
          <cell r="AP559" t="e">
            <v>#NAME?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 t="str">
            <v>WET</v>
          </cell>
          <cell r="F560" t="str">
            <v>Meera Engineering</v>
          </cell>
          <cell r="G560">
            <v>43381</v>
          </cell>
          <cell r="H560">
            <v>43409</v>
          </cell>
          <cell r="I560" t="str">
            <v>yes</v>
          </cell>
          <cell r="J560" t="str">
            <v>YES</v>
          </cell>
          <cell r="K560" t="str">
            <v>YES</v>
          </cell>
          <cell r="L560">
            <v>2</v>
          </cell>
          <cell r="M560">
            <v>3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 t="e">
            <v>#NAME?</v>
          </cell>
          <cell r="S560" t="e">
            <v>#NAME?</v>
          </cell>
          <cell r="T560">
            <v>0</v>
          </cell>
          <cell r="U560">
            <v>0</v>
          </cell>
          <cell r="V560" t="e">
            <v>#NAME?</v>
          </cell>
          <cell r="W560" t="e">
            <v>#NAME?</v>
          </cell>
          <cell r="X560" t="e">
            <v>#NAME?</v>
          </cell>
          <cell r="Y560" t="e">
            <v>#NAME?</v>
          </cell>
          <cell r="Z560" t="e">
            <v>#NAME?</v>
          </cell>
          <cell r="AA560" t="e">
            <v>#NAME?</v>
          </cell>
          <cell r="AB560" t="e">
            <v>#NAME?</v>
          </cell>
          <cell r="AC560" t="e">
            <v>#NAME?</v>
          </cell>
          <cell r="AD560" t="e">
            <v>#NAME?</v>
          </cell>
          <cell r="AE560" t="e">
            <v>#NAME?</v>
          </cell>
          <cell r="AF560">
            <v>122.56</v>
          </cell>
          <cell r="AG560">
            <v>17.68</v>
          </cell>
          <cell r="AH560">
            <v>6.51</v>
          </cell>
          <cell r="AI560">
            <v>146.75</v>
          </cell>
          <cell r="AJ560" t="e">
            <v>#NAME?</v>
          </cell>
          <cell r="AK560" t="e">
            <v>#NAME?</v>
          </cell>
          <cell r="AL560" t="e">
            <v>#NAME?</v>
          </cell>
          <cell r="AM560" t="e">
            <v>#NAME?</v>
          </cell>
          <cell r="AN560" t="e">
            <v>#NAME?</v>
          </cell>
          <cell r="AO560" t="e">
            <v>#NAME?</v>
          </cell>
          <cell r="AP560" t="e">
            <v>#NAME?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</row>
        <row r="561">
          <cell r="A561" t="str">
            <v>132KV DC Dumraon-Buxar TL Line</v>
          </cell>
          <cell r="B561">
            <v>2</v>
          </cell>
          <cell r="C561" t="str">
            <v>12/1</v>
          </cell>
          <cell r="D561" t="str">
            <v>DP+6</v>
          </cell>
          <cell r="E561" t="str">
            <v>WET</v>
          </cell>
          <cell r="F561" t="str">
            <v>Meera Engineering</v>
          </cell>
          <cell r="G561">
            <v>43375</v>
          </cell>
          <cell r="H561">
            <v>43403</v>
          </cell>
          <cell r="I561" t="str">
            <v>yes</v>
          </cell>
          <cell r="J561" t="str">
            <v>YES</v>
          </cell>
          <cell r="K561" t="str">
            <v>YES</v>
          </cell>
          <cell r="L561">
            <v>2</v>
          </cell>
          <cell r="M561">
            <v>2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 t="e">
            <v>#NAME?</v>
          </cell>
          <cell r="S561" t="e">
            <v>#NAME?</v>
          </cell>
          <cell r="T561">
            <v>0</v>
          </cell>
          <cell r="U561">
            <v>0</v>
          </cell>
          <cell r="V561" t="e">
            <v>#NAME?</v>
          </cell>
          <cell r="W561" t="e">
            <v>#NAME?</v>
          </cell>
          <cell r="X561" t="e">
            <v>#NAME?</v>
          </cell>
          <cell r="Y561" t="e">
            <v>#NAME?</v>
          </cell>
          <cell r="Z561" t="e">
            <v>#NAME?</v>
          </cell>
          <cell r="AA561" t="e">
            <v>#NAME?</v>
          </cell>
          <cell r="AB561" t="e">
            <v>#NAME?</v>
          </cell>
          <cell r="AC561" t="e">
            <v>#NAME?</v>
          </cell>
          <cell r="AD561" t="e">
            <v>#NAME?</v>
          </cell>
          <cell r="AE561" t="e">
            <v>#NAME?</v>
          </cell>
          <cell r="AF561">
            <v>122.56</v>
          </cell>
          <cell r="AG561">
            <v>17.68</v>
          </cell>
          <cell r="AH561">
            <v>6.51</v>
          </cell>
          <cell r="AI561">
            <v>146.75</v>
          </cell>
          <cell r="AJ561" t="e">
            <v>#NAME?</v>
          </cell>
          <cell r="AK561" t="e">
            <v>#NAME?</v>
          </cell>
          <cell r="AL561" t="e">
            <v>#NAME?</v>
          </cell>
          <cell r="AM561" t="e">
            <v>#NAME?</v>
          </cell>
          <cell r="AN561" t="e">
            <v>#NAME?</v>
          </cell>
          <cell r="AO561" t="e">
            <v>#NAME?</v>
          </cell>
          <cell r="AP561" t="e">
            <v>#NAME?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 t="str">
            <v>WET</v>
          </cell>
          <cell r="F562" t="str">
            <v>Lalan Mehta</v>
          </cell>
          <cell r="G562">
            <v>43406</v>
          </cell>
          <cell r="H562">
            <v>43434</v>
          </cell>
          <cell r="I562">
            <v>43513</v>
          </cell>
          <cell r="J562" t="str">
            <v>YES</v>
          </cell>
          <cell r="K562" t="str">
            <v>YES</v>
          </cell>
          <cell r="L562">
            <v>3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 t="e">
            <v>#NAME?</v>
          </cell>
          <cell r="S562" t="e">
            <v>#NAME?</v>
          </cell>
          <cell r="T562">
            <v>0</v>
          </cell>
          <cell r="U562">
            <v>0</v>
          </cell>
          <cell r="V562" t="e">
            <v>#NAME?</v>
          </cell>
          <cell r="W562" t="e">
            <v>#NAME?</v>
          </cell>
          <cell r="X562" t="e">
            <v>#NAME?</v>
          </cell>
          <cell r="Y562" t="e">
            <v>#NAME?</v>
          </cell>
          <cell r="Z562" t="e">
            <v>#NAME?</v>
          </cell>
          <cell r="AA562" t="e">
            <v>#NAME?</v>
          </cell>
          <cell r="AB562" t="e">
            <v>#NAME?</v>
          </cell>
          <cell r="AC562" t="e">
            <v>#NAME?</v>
          </cell>
          <cell r="AD562" t="e">
            <v>#NAME?</v>
          </cell>
          <cell r="AE562" t="e">
            <v>#NAME?</v>
          </cell>
          <cell r="AF562">
            <v>171.56</v>
          </cell>
          <cell r="AG562">
            <v>36.64</v>
          </cell>
          <cell r="AH562">
            <v>7.56</v>
          </cell>
          <cell r="AI562">
            <v>215.76</v>
          </cell>
          <cell r="AJ562" t="e">
            <v>#NAME?</v>
          </cell>
          <cell r="AK562" t="e">
            <v>#NAME?</v>
          </cell>
          <cell r="AL562" t="e">
            <v>#NAME?</v>
          </cell>
          <cell r="AM562" t="e">
            <v>#NAME?</v>
          </cell>
          <cell r="AN562" t="e">
            <v>#NAME?</v>
          </cell>
          <cell r="AO562" t="e">
            <v>#NAME?</v>
          </cell>
          <cell r="AP562" t="e">
            <v>#NAME?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</row>
        <row r="563">
          <cell r="A563" t="str">
            <v>132KV DC Dumraon-Buxar TL Line</v>
          </cell>
          <cell r="B563">
            <v>1</v>
          </cell>
          <cell r="C563" t="str">
            <v>11/20</v>
          </cell>
          <cell r="D563" t="str">
            <v>DP+6</v>
          </cell>
          <cell r="E563" t="str">
            <v>WET</v>
          </cell>
          <cell r="F563" t="str">
            <v>Meera Engineering</v>
          </cell>
          <cell r="G563">
            <v>43370</v>
          </cell>
          <cell r="H563">
            <v>43398</v>
          </cell>
          <cell r="I563" t="str">
            <v>yes</v>
          </cell>
          <cell r="J563" t="str">
            <v>YES</v>
          </cell>
          <cell r="K563" t="str">
            <v>YES</v>
          </cell>
          <cell r="L563">
            <v>2</v>
          </cell>
          <cell r="M563">
            <v>1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 t="e">
            <v>#NAME?</v>
          </cell>
          <cell r="S563" t="e">
            <v>#NAME?</v>
          </cell>
          <cell r="T563">
            <v>0</v>
          </cell>
          <cell r="U563">
            <v>0</v>
          </cell>
          <cell r="V563" t="e">
            <v>#NAME?</v>
          </cell>
          <cell r="W563" t="e">
            <v>#NAME?</v>
          </cell>
          <cell r="X563" t="e">
            <v>#NAME?</v>
          </cell>
          <cell r="Y563" t="e">
            <v>#NAME?</v>
          </cell>
          <cell r="Z563" t="e">
            <v>#NAME?</v>
          </cell>
          <cell r="AA563" t="e">
            <v>#NAME?</v>
          </cell>
          <cell r="AB563" t="e">
            <v>#NAME?</v>
          </cell>
          <cell r="AC563" t="e">
            <v>#NAME?</v>
          </cell>
          <cell r="AD563" t="e">
            <v>#NAME?</v>
          </cell>
          <cell r="AE563" t="e">
            <v>#NAME?</v>
          </cell>
          <cell r="AF563">
            <v>122.56</v>
          </cell>
          <cell r="AG563">
            <v>17.68</v>
          </cell>
          <cell r="AH563">
            <v>6.51</v>
          </cell>
          <cell r="AI563">
            <v>146.75</v>
          </cell>
          <cell r="AJ563" t="e">
            <v>#NAME?</v>
          </cell>
          <cell r="AK563" t="e">
            <v>#NAME?</v>
          </cell>
          <cell r="AL563" t="e">
            <v>#NAME?</v>
          </cell>
          <cell r="AM563" t="e">
            <v>#NAME?</v>
          </cell>
          <cell r="AN563" t="e">
            <v>#NAME?</v>
          </cell>
          <cell r="AO563" t="e">
            <v>#NAME?</v>
          </cell>
          <cell r="AP563" t="e">
            <v>#NAME?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>
            <v>0</v>
          </cell>
          <cell r="G564">
            <v>0</v>
          </cell>
          <cell r="H564">
            <v>28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 t="e">
            <v>#NAME?</v>
          </cell>
          <cell r="S564" t="e">
            <v>#NAME?</v>
          </cell>
          <cell r="T564">
            <v>0</v>
          </cell>
          <cell r="U564">
            <v>0</v>
          </cell>
          <cell r="V564" t="e">
            <v>#NAME?</v>
          </cell>
          <cell r="W564" t="e">
            <v>#NAME?</v>
          </cell>
          <cell r="X564" t="e">
            <v>#NAME?</v>
          </cell>
          <cell r="Y564" t="e">
            <v>#NAME?</v>
          </cell>
          <cell r="Z564" t="e">
            <v>#NAME?</v>
          </cell>
          <cell r="AA564" t="e">
            <v>#NAME?</v>
          </cell>
          <cell r="AB564" t="e">
            <v>#NAME?</v>
          </cell>
          <cell r="AC564" t="e">
            <v>#NAME?</v>
          </cell>
          <cell r="AD564" t="e">
            <v>#NAME?</v>
          </cell>
          <cell r="AE564" t="e">
            <v>#NAME?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 t="e">
            <v>#NAME?</v>
          </cell>
          <cell r="AK564" t="e">
            <v>#NAME?</v>
          </cell>
          <cell r="AL564" t="e">
            <v>#NAME?</v>
          </cell>
          <cell r="AM564" t="e">
            <v>#NAME?</v>
          </cell>
          <cell r="AN564" t="e">
            <v>#NAME?</v>
          </cell>
          <cell r="AO564" t="e">
            <v>#NAME?</v>
          </cell>
          <cell r="AP564" t="e">
            <v>#NAME?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DQ+0</v>
          </cell>
          <cell r="E565" t="str">
            <v>WET</v>
          </cell>
          <cell r="F565" t="str">
            <v>shiv Shakti</v>
          </cell>
          <cell r="G565">
            <v>43634</v>
          </cell>
          <cell r="H565">
            <v>43662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 t="e">
            <v>#NAME?</v>
          </cell>
          <cell r="S565" t="e">
            <v>#NAME?</v>
          </cell>
          <cell r="T565">
            <v>0</v>
          </cell>
          <cell r="U565">
            <v>0</v>
          </cell>
          <cell r="V565" t="e">
            <v>#NAME?</v>
          </cell>
          <cell r="W565" t="e">
            <v>#NAME?</v>
          </cell>
          <cell r="X565" t="e">
            <v>#NAME?</v>
          </cell>
          <cell r="Y565" t="e">
            <v>#NAME?</v>
          </cell>
          <cell r="Z565" t="e">
            <v>#NAME?</v>
          </cell>
          <cell r="AA565" t="e">
            <v>#NAME?</v>
          </cell>
          <cell r="AB565" t="e">
            <v>#NAME?</v>
          </cell>
          <cell r="AC565" t="e">
            <v>#NAME?</v>
          </cell>
          <cell r="AD565" t="e">
            <v>#NAME?</v>
          </cell>
          <cell r="AE565" t="e">
            <v>#NAME?</v>
          </cell>
          <cell r="AF565">
            <v>221.28</v>
          </cell>
          <cell r="AG565">
            <v>29.52</v>
          </cell>
          <cell r="AH565">
            <v>8</v>
          </cell>
          <cell r="AI565">
            <v>258.8</v>
          </cell>
          <cell r="AJ565" t="e">
            <v>#NAME?</v>
          </cell>
          <cell r="AK565" t="e">
            <v>#NAME?</v>
          </cell>
          <cell r="AL565" t="e">
            <v>#NAME?</v>
          </cell>
          <cell r="AM565" t="e">
            <v>#NAME?</v>
          </cell>
          <cell r="AN565" t="e">
            <v>#NAME?</v>
          </cell>
          <cell r="AO565" t="e">
            <v>#NAME?</v>
          </cell>
          <cell r="AP565" t="e">
            <v>#NAME?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>
            <v>0</v>
          </cell>
          <cell r="G566">
            <v>0</v>
          </cell>
          <cell r="H566">
            <v>28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 t="e">
            <v>#NAME?</v>
          </cell>
          <cell r="S566" t="e">
            <v>#NAME?</v>
          </cell>
          <cell r="T566">
            <v>0</v>
          </cell>
          <cell r="U566">
            <v>0</v>
          </cell>
          <cell r="V566" t="e">
            <v>#NAME?</v>
          </cell>
          <cell r="W566" t="e">
            <v>#NAME?</v>
          </cell>
          <cell r="X566" t="e">
            <v>#NAME?</v>
          </cell>
          <cell r="Y566" t="e">
            <v>#NAME?</v>
          </cell>
          <cell r="Z566" t="e">
            <v>#NAME?</v>
          </cell>
          <cell r="AA566" t="e">
            <v>#NAME?</v>
          </cell>
          <cell r="AB566" t="e">
            <v>#NAME?</v>
          </cell>
          <cell r="AC566" t="e">
            <v>#NAME?</v>
          </cell>
          <cell r="AD566" t="e">
            <v>#NAME?</v>
          </cell>
          <cell r="AE566" t="e">
            <v>#NAME?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 t="e">
            <v>#NAME?</v>
          </cell>
          <cell r="AK566" t="e">
            <v>#NAME?</v>
          </cell>
          <cell r="AL566" t="e">
            <v>#NAME?</v>
          </cell>
          <cell r="AM566" t="e">
            <v>#NAME?</v>
          </cell>
          <cell r="AN566" t="e">
            <v>#NAME?</v>
          </cell>
          <cell r="AO566" t="e">
            <v>#NAME?</v>
          </cell>
          <cell r="AP566" t="e">
            <v>#NAME?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>
            <v>0</v>
          </cell>
          <cell r="G567">
            <v>0</v>
          </cell>
          <cell r="H567">
            <v>28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 t="e">
            <v>#NAME?</v>
          </cell>
          <cell r="S567" t="e">
            <v>#NAME?</v>
          </cell>
          <cell r="T567">
            <v>0</v>
          </cell>
          <cell r="U567">
            <v>0</v>
          </cell>
          <cell r="V567" t="e">
            <v>#NAME?</v>
          </cell>
          <cell r="W567" t="e">
            <v>#NAME?</v>
          </cell>
          <cell r="X567" t="e">
            <v>#NAME?</v>
          </cell>
          <cell r="Y567" t="e">
            <v>#NAME?</v>
          </cell>
          <cell r="Z567" t="e">
            <v>#NAME?</v>
          </cell>
          <cell r="AA567" t="e">
            <v>#NAME?</v>
          </cell>
          <cell r="AB567" t="e">
            <v>#NAME?</v>
          </cell>
          <cell r="AC567" t="e">
            <v>#NAME?</v>
          </cell>
          <cell r="AD567" t="e">
            <v>#NAME?</v>
          </cell>
          <cell r="AE567" t="e">
            <v>#NAME?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 t="e">
            <v>#NAME?</v>
          </cell>
          <cell r="AK567" t="e">
            <v>#NAME?</v>
          </cell>
          <cell r="AL567" t="e">
            <v>#NAME?</v>
          </cell>
          <cell r="AM567" t="e">
            <v>#NAME?</v>
          </cell>
          <cell r="AN567" t="e">
            <v>#NAME?</v>
          </cell>
          <cell r="AO567" t="e">
            <v>#NAME?</v>
          </cell>
          <cell r="AP567" t="e">
            <v>#NAME?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</row>
        <row r="568">
          <cell r="A568" t="str">
            <v>132KV DC Dumraon-Buxar TL Line</v>
          </cell>
          <cell r="B568">
            <v>107</v>
          </cell>
          <cell r="C568" t="str">
            <v>20/2</v>
          </cell>
          <cell r="D568" t="str">
            <v>DQ+3</v>
          </cell>
          <cell r="E568" t="str">
            <v>WET</v>
          </cell>
          <cell r="F568" t="str">
            <v>Pralhad Construction</v>
          </cell>
          <cell r="G568">
            <v>43576</v>
          </cell>
          <cell r="H568">
            <v>43604</v>
          </cell>
          <cell r="I568">
            <v>0</v>
          </cell>
          <cell r="J568">
            <v>43582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 t="e">
            <v>#NAME?</v>
          </cell>
          <cell r="S568" t="e">
            <v>#NAME?</v>
          </cell>
          <cell r="T568">
            <v>0</v>
          </cell>
          <cell r="U568">
            <v>0</v>
          </cell>
          <cell r="V568" t="e">
            <v>#NAME?</v>
          </cell>
          <cell r="W568" t="e">
            <v>#NAME?</v>
          </cell>
          <cell r="X568" t="e">
            <v>#NAME?</v>
          </cell>
          <cell r="Y568" t="e">
            <v>#NAME?</v>
          </cell>
          <cell r="Z568" t="e">
            <v>#NAME?</v>
          </cell>
          <cell r="AA568" t="e">
            <v>#NAME?</v>
          </cell>
          <cell r="AB568" t="e">
            <v>#NAME?</v>
          </cell>
          <cell r="AC568" t="e">
            <v>#NAME?</v>
          </cell>
          <cell r="AD568" t="e">
            <v>#NAME?</v>
          </cell>
          <cell r="AE568" t="e">
            <v>#NAME?</v>
          </cell>
          <cell r="AF568">
            <v>221.28</v>
          </cell>
          <cell r="AG568">
            <v>29.52</v>
          </cell>
          <cell r="AH568">
            <v>8</v>
          </cell>
          <cell r="AI568">
            <v>258.8</v>
          </cell>
          <cell r="AJ568" t="e">
            <v>#NAME?</v>
          </cell>
          <cell r="AK568" t="e">
            <v>#NAME?</v>
          </cell>
          <cell r="AL568" t="e">
            <v>#NAME?</v>
          </cell>
          <cell r="AM568" t="e">
            <v>#NAME?</v>
          </cell>
          <cell r="AN568" t="e">
            <v>#NAME?</v>
          </cell>
          <cell r="AO568" t="e">
            <v>#NAME?</v>
          </cell>
          <cell r="AP568" t="e">
            <v>#NAME?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</row>
        <row r="569">
          <cell r="A569" t="str">
            <v>132KV DC Dumraon-Buxar TL Line</v>
          </cell>
          <cell r="B569">
            <v>111</v>
          </cell>
          <cell r="C569" t="str">
            <v>22/1</v>
          </cell>
          <cell r="D569" t="str">
            <v>DQ+0</v>
          </cell>
          <cell r="E569" t="str">
            <v>WET</v>
          </cell>
          <cell r="F569" t="str">
            <v>Pralhad Construction</v>
          </cell>
          <cell r="G569">
            <v>43583</v>
          </cell>
          <cell r="H569">
            <v>43611</v>
          </cell>
          <cell r="I569">
            <v>43613</v>
          </cell>
          <cell r="J569" t="str">
            <v>YES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 t="e">
            <v>#NAME?</v>
          </cell>
          <cell r="S569" t="e">
            <v>#NAME?</v>
          </cell>
          <cell r="T569">
            <v>0</v>
          </cell>
          <cell r="U569">
            <v>0</v>
          </cell>
          <cell r="V569" t="e">
            <v>#NAME?</v>
          </cell>
          <cell r="W569" t="e">
            <v>#NAME?</v>
          </cell>
          <cell r="X569" t="e">
            <v>#NAME?</v>
          </cell>
          <cell r="Y569" t="e">
            <v>#NAME?</v>
          </cell>
          <cell r="Z569" t="e">
            <v>#NAME?</v>
          </cell>
          <cell r="AA569" t="e">
            <v>#NAME?</v>
          </cell>
          <cell r="AB569" t="e">
            <v>#NAME?</v>
          </cell>
          <cell r="AC569" t="e">
            <v>#NAME?</v>
          </cell>
          <cell r="AD569" t="e">
            <v>#NAME?</v>
          </cell>
          <cell r="AE569" t="e">
            <v>#NAME?</v>
          </cell>
          <cell r="AF569">
            <v>221.28</v>
          </cell>
          <cell r="AG569">
            <v>29.52</v>
          </cell>
          <cell r="AH569">
            <v>8</v>
          </cell>
          <cell r="AI569">
            <v>258.8</v>
          </cell>
          <cell r="AJ569" t="e">
            <v>#NAME?</v>
          </cell>
          <cell r="AK569" t="e">
            <v>#NAME?</v>
          </cell>
          <cell r="AL569" t="e">
            <v>#NAME?</v>
          </cell>
          <cell r="AM569" t="e">
            <v>#NAME?</v>
          </cell>
          <cell r="AN569" t="e">
            <v>#NAME?</v>
          </cell>
          <cell r="AO569" t="e">
            <v>#NAME?</v>
          </cell>
          <cell r="AP569" t="e">
            <v>#NAME?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>
            <v>0</v>
          </cell>
          <cell r="G570">
            <v>0</v>
          </cell>
          <cell r="H570">
            <v>28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 t="e">
            <v>#NAME?</v>
          </cell>
          <cell r="S570" t="e">
            <v>#NAME?</v>
          </cell>
          <cell r="T570">
            <v>0</v>
          </cell>
          <cell r="U570">
            <v>0</v>
          </cell>
          <cell r="V570" t="e">
            <v>#NAME?</v>
          </cell>
          <cell r="W570" t="e">
            <v>#NAME?</v>
          </cell>
          <cell r="X570" t="e">
            <v>#NAME?</v>
          </cell>
          <cell r="Y570" t="e">
            <v>#NAME?</v>
          </cell>
          <cell r="Z570" t="e">
            <v>#NAME?</v>
          </cell>
          <cell r="AA570" t="e">
            <v>#NAME?</v>
          </cell>
          <cell r="AB570" t="e">
            <v>#NAME?</v>
          </cell>
          <cell r="AC570" t="e">
            <v>#NAME?</v>
          </cell>
          <cell r="AD570" t="e">
            <v>#NAME?</v>
          </cell>
          <cell r="AE570" t="e">
            <v>#NAME?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 t="e">
            <v>#NAME?</v>
          </cell>
          <cell r="AK570" t="e">
            <v>#NAME?</v>
          </cell>
          <cell r="AL570" t="e">
            <v>#NAME?</v>
          </cell>
          <cell r="AM570" t="e">
            <v>#NAME?</v>
          </cell>
          <cell r="AN570" t="e">
            <v>#NAME?</v>
          </cell>
          <cell r="AO570" t="e">
            <v>#NAME?</v>
          </cell>
          <cell r="AP570" t="e">
            <v>#NAME?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</row>
        <row r="571">
          <cell r="A571" t="str">
            <v>132KV DC Dumraon-Buxar TL Line</v>
          </cell>
          <cell r="B571">
            <v>110</v>
          </cell>
          <cell r="C571" t="str">
            <v>4/1</v>
          </cell>
          <cell r="D571" t="str">
            <v>DQ+0</v>
          </cell>
          <cell r="E571" t="str">
            <v>WET</v>
          </cell>
          <cell r="F571" t="str">
            <v>Deepak Pandey</v>
          </cell>
          <cell r="G571">
            <v>43582</v>
          </cell>
          <cell r="H571">
            <v>43610</v>
          </cell>
          <cell r="I571">
            <v>43613</v>
          </cell>
          <cell r="J571" t="str">
            <v>YES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 t="e">
            <v>#NAME?</v>
          </cell>
          <cell r="S571" t="e">
            <v>#NAME?</v>
          </cell>
          <cell r="T571">
            <v>0</v>
          </cell>
          <cell r="U571">
            <v>0</v>
          </cell>
          <cell r="V571" t="e">
            <v>#NAME?</v>
          </cell>
          <cell r="W571" t="e">
            <v>#NAME?</v>
          </cell>
          <cell r="X571" t="e">
            <v>#NAME?</v>
          </cell>
          <cell r="Y571" t="e">
            <v>#NAME?</v>
          </cell>
          <cell r="Z571" t="e">
            <v>#NAME?</v>
          </cell>
          <cell r="AA571" t="e">
            <v>#NAME?</v>
          </cell>
          <cell r="AB571" t="e">
            <v>#NAME?</v>
          </cell>
          <cell r="AC571" t="e">
            <v>#NAME?</v>
          </cell>
          <cell r="AD571" t="e">
            <v>#NAME?</v>
          </cell>
          <cell r="AE571" t="e">
            <v>#NAME?</v>
          </cell>
          <cell r="AF571">
            <v>221.28</v>
          </cell>
          <cell r="AG571">
            <v>29.52</v>
          </cell>
          <cell r="AH571">
            <v>8</v>
          </cell>
          <cell r="AI571">
            <v>258.8</v>
          </cell>
          <cell r="AJ571" t="e">
            <v>#NAME?</v>
          </cell>
          <cell r="AK571" t="e">
            <v>#NAME?</v>
          </cell>
          <cell r="AL571" t="e">
            <v>#NAME?</v>
          </cell>
          <cell r="AM571" t="e">
            <v>#NAME?</v>
          </cell>
          <cell r="AN571" t="e">
            <v>#NAME?</v>
          </cell>
          <cell r="AO571" t="e">
            <v>#NAME?</v>
          </cell>
          <cell r="AP571" t="e">
            <v>#NAME?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>
            <v>0</v>
          </cell>
          <cell r="G572">
            <v>0</v>
          </cell>
          <cell r="H572">
            <v>28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 t="e">
            <v>#NAME?</v>
          </cell>
          <cell r="S572" t="e">
            <v>#NAME?</v>
          </cell>
          <cell r="T572">
            <v>0</v>
          </cell>
          <cell r="U572">
            <v>0</v>
          </cell>
          <cell r="V572" t="e">
            <v>#NAME?</v>
          </cell>
          <cell r="W572" t="e">
            <v>#NAME?</v>
          </cell>
          <cell r="X572" t="e">
            <v>#NAME?</v>
          </cell>
          <cell r="Y572" t="e">
            <v>#NAME?</v>
          </cell>
          <cell r="Z572" t="e">
            <v>#NAME?</v>
          </cell>
          <cell r="AA572" t="e">
            <v>#NAME?</v>
          </cell>
          <cell r="AB572" t="e">
            <v>#NAME?</v>
          </cell>
          <cell r="AC572" t="e">
            <v>#NAME?</v>
          </cell>
          <cell r="AD572" t="e">
            <v>#NAME?</v>
          </cell>
          <cell r="AE572" t="e">
            <v>#NAME?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 t="e">
            <v>#NAME?</v>
          </cell>
          <cell r="AK572" t="e">
            <v>#NAME?</v>
          </cell>
          <cell r="AL572" t="e">
            <v>#NAME?</v>
          </cell>
          <cell r="AM572" t="e">
            <v>#NAME?</v>
          </cell>
          <cell r="AN572" t="e">
            <v>#NAME?</v>
          </cell>
          <cell r="AO572" t="e">
            <v>#NAME?</v>
          </cell>
          <cell r="AP572" t="e">
            <v>#NAME?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 t="str">
            <v>WET</v>
          </cell>
          <cell r="F573" t="str">
            <v>shiv Shakti</v>
          </cell>
          <cell r="G573">
            <v>0</v>
          </cell>
          <cell r="H573">
            <v>28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 t="e">
            <v>#NAME?</v>
          </cell>
          <cell r="S573" t="e">
            <v>#NAME?</v>
          </cell>
          <cell r="T573">
            <v>0</v>
          </cell>
          <cell r="U573">
            <v>0</v>
          </cell>
          <cell r="V573" t="e">
            <v>#NAME?</v>
          </cell>
          <cell r="W573" t="e">
            <v>#NAME?</v>
          </cell>
          <cell r="X573" t="e">
            <v>#NAME?</v>
          </cell>
          <cell r="Y573" t="e">
            <v>#NAME?</v>
          </cell>
          <cell r="Z573" t="e">
            <v>#NAME?</v>
          </cell>
          <cell r="AA573" t="e">
            <v>#NAME?</v>
          </cell>
          <cell r="AB573" t="e">
            <v>#NAME?</v>
          </cell>
          <cell r="AC573" t="e">
            <v>#NAME?</v>
          </cell>
          <cell r="AD573" t="e">
            <v>#NAME?</v>
          </cell>
          <cell r="AE573" t="e">
            <v>#NAME?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 t="e">
            <v>#NAME?</v>
          </cell>
          <cell r="AK573" t="e">
            <v>#NAME?</v>
          </cell>
          <cell r="AL573" t="e">
            <v>#NAME?</v>
          </cell>
          <cell r="AM573" t="e">
            <v>#NAME?</v>
          </cell>
          <cell r="AN573" t="e">
            <v>#NAME?</v>
          </cell>
          <cell r="AO573" t="e">
            <v>#NAME?</v>
          </cell>
          <cell r="AP573" t="e">
            <v>#NAME?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 t="str">
            <v>WET</v>
          </cell>
          <cell r="F574" t="str">
            <v>Lalan Mehta</v>
          </cell>
          <cell r="G574">
            <v>43404</v>
          </cell>
          <cell r="H574">
            <v>43432</v>
          </cell>
          <cell r="I574">
            <v>43513</v>
          </cell>
          <cell r="J574" t="str">
            <v>YES</v>
          </cell>
          <cell r="K574" t="str">
            <v>YES</v>
          </cell>
          <cell r="L574">
            <v>3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 t="e">
            <v>#NAME?</v>
          </cell>
          <cell r="S574" t="e">
            <v>#NAME?</v>
          </cell>
          <cell r="T574">
            <v>0</v>
          </cell>
          <cell r="U574">
            <v>0</v>
          </cell>
          <cell r="V574" t="e">
            <v>#NAME?</v>
          </cell>
          <cell r="W574" t="e">
            <v>#NAME?</v>
          </cell>
          <cell r="X574" t="e">
            <v>#NAME?</v>
          </cell>
          <cell r="Y574" t="e">
            <v>#NAME?</v>
          </cell>
          <cell r="Z574" t="e">
            <v>#NAME?</v>
          </cell>
          <cell r="AA574" t="e">
            <v>#NAME?</v>
          </cell>
          <cell r="AB574" t="e">
            <v>#NAME?</v>
          </cell>
          <cell r="AC574" t="e">
            <v>#NAME?</v>
          </cell>
          <cell r="AD574" t="e">
            <v>#NAME?</v>
          </cell>
          <cell r="AE574" t="e">
            <v>#NAME?</v>
          </cell>
          <cell r="AF574">
            <v>171.56</v>
          </cell>
          <cell r="AG574">
            <v>36.64</v>
          </cell>
          <cell r="AH574">
            <v>7.56</v>
          </cell>
          <cell r="AI574">
            <v>215.76</v>
          </cell>
          <cell r="AJ574" t="e">
            <v>#NAME?</v>
          </cell>
          <cell r="AK574" t="e">
            <v>#NAME?</v>
          </cell>
          <cell r="AL574" t="e">
            <v>#NAME?</v>
          </cell>
          <cell r="AM574" t="e">
            <v>#NAME?</v>
          </cell>
          <cell r="AN574" t="e">
            <v>#NAME?</v>
          </cell>
          <cell r="AO574" t="e">
            <v>#NAME?</v>
          </cell>
          <cell r="AP574" t="e">
            <v>#NAME?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 t="str">
            <v>WET</v>
          </cell>
          <cell r="F575" t="str">
            <v>Pralhad Construction</v>
          </cell>
          <cell r="G575">
            <v>43572</v>
          </cell>
          <cell r="H575">
            <v>43600</v>
          </cell>
          <cell r="I575">
            <v>0</v>
          </cell>
          <cell r="J575">
            <v>43582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 t="e">
            <v>#NAME?</v>
          </cell>
          <cell r="S575" t="e">
            <v>#NAME?</v>
          </cell>
          <cell r="T575">
            <v>0</v>
          </cell>
          <cell r="U575">
            <v>0</v>
          </cell>
          <cell r="V575" t="e">
            <v>#NAME?</v>
          </cell>
          <cell r="W575" t="e">
            <v>#NAME?</v>
          </cell>
          <cell r="X575" t="e">
            <v>#NAME?</v>
          </cell>
          <cell r="Y575" t="e">
            <v>#NAME?</v>
          </cell>
          <cell r="Z575" t="e">
            <v>#NAME?</v>
          </cell>
          <cell r="AA575" t="e">
            <v>#NAME?</v>
          </cell>
          <cell r="AB575" t="e">
            <v>#NAME?</v>
          </cell>
          <cell r="AC575" t="e">
            <v>#NAME?</v>
          </cell>
          <cell r="AD575" t="e">
            <v>#NAME?</v>
          </cell>
          <cell r="AE575" t="e">
            <v>#NAME?</v>
          </cell>
          <cell r="AF575">
            <v>301.24</v>
          </cell>
          <cell r="AG575">
            <v>49.2</v>
          </cell>
          <cell r="AH575">
            <v>10.3</v>
          </cell>
          <cell r="AI575">
            <v>360.74</v>
          </cell>
          <cell r="AJ575" t="e">
            <v>#NAME?</v>
          </cell>
          <cell r="AK575" t="e">
            <v>#NAME?</v>
          </cell>
          <cell r="AL575" t="e">
            <v>#NAME?</v>
          </cell>
          <cell r="AM575" t="e">
            <v>#NAME?</v>
          </cell>
          <cell r="AN575" t="e">
            <v>#NAME?</v>
          </cell>
          <cell r="AO575" t="e">
            <v>#NAME?</v>
          </cell>
          <cell r="AP575" t="e">
            <v>#NAME?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>
            <v>0</v>
          </cell>
          <cell r="G576">
            <v>0</v>
          </cell>
          <cell r="H576">
            <v>28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 t="e">
            <v>#NAME?</v>
          </cell>
          <cell r="S576" t="e">
            <v>#NAME?</v>
          </cell>
          <cell r="T576">
            <v>0</v>
          </cell>
          <cell r="U576">
            <v>0</v>
          </cell>
          <cell r="V576" t="e">
            <v>#NAME?</v>
          </cell>
          <cell r="W576" t="e">
            <v>#NAME?</v>
          </cell>
          <cell r="X576" t="e">
            <v>#NAME?</v>
          </cell>
          <cell r="Y576" t="e">
            <v>#NAME?</v>
          </cell>
          <cell r="Z576" t="e">
            <v>#NAME?</v>
          </cell>
          <cell r="AA576" t="e">
            <v>#NAME?</v>
          </cell>
          <cell r="AB576" t="e">
            <v>#NAME?</v>
          </cell>
          <cell r="AC576" t="e">
            <v>#NAME?</v>
          </cell>
          <cell r="AD576" t="e">
            <v>#NAME?</v>
          </cell>
          <cell r="AE576" t="e">
            <v>#NAME?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 t="e">
            <v>#NAME?</v>
          </cell>
          <cell r="AK576" t="e">
            <v>#NAME?</v>
          </cell>
          <cell r="AL576" t="e">
            <v>#NAME?</v>
          </cell>
          <cell r="AM576" t="e">
            <v>#NAME?</v>
          </cell>
          <cell r="AN576" t="e">
            <v>#NAME?</v>
          </cell>
          <cell r="AO576" t="e">
            <v>#NAME?</v>
          </cell>
          <cell r="AP576" t="e">
            <v>#NAME?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</row>
        <row r="577">
          <cell r="A577" t="str">
            <v>132KV DC Dumraon-Buxar TL Line</v>
          </cell>
          <cell r="B577">
            <v>108</v>
          </cell>
          <cell r="C577" t="str">
            <v>2/0</v>
          </cell>
          <cell r="D577" t="str">
            <v>DR+0</v>
          </cell>
          <cell r="E577" t="str">
            <v>WET</v>
          </cell>
          <cell r="F577" t="str">
            <v>Deepak Pandey</v>
          </cell>
          <cell r="G577">
            <v>43579</v>
          </cell>
          <cell r="H577">
            <v>43607</v>
          </cell>
          <cell r="I577">
            <v>43613</v>
          </cell>
          <cell r="J577" t="str">
            <v>wrong open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 t="e">
            <v>#NAME?</v>
          </cell>
          <cell r="S577" t="e">
            <v>#NAME?</v>
          </cell>
          <cell r="T577">
            <v>0</v>
          </cell>
          <cell r="U577">
            <v>0</v>
          </cell>
          <cell r="V577" t="e">
            <v>#NAME?</v>
          </cell>
          <cell r="W577" t="e">
            <v>#NAME?</v>
          </cell>
          <cell r="X577" t="e">
            <v>#NAME?</v>
          </cell>
          <cell r="Y577" t="e">
            <v>#NAME?</v>
          </cell>
          <cell r="Z577" t="e">
            <v>#NAME?</v>
          </cell>
          <cell r="AA577" t="e">
            <v>#NAME?</v>
          </cell>
          <cell r="AB577" t="e">
            <v>#NAME?</v>
          </cell>
          <cell r="AC577" t="e">
            <v>#NAME?</v>
          </cell>
          <cell r="AD577" t="e">
            <v>#NAME?</v>
          </cell>
          <cell r="AE577" t="e">
            <v>#NAME?</v>
          </cell>
          <cell r="AF577">
            <v>249.32</v>
          </cell>
          <cell r="AG577">
            <v>32.799999999999997</v>
          </cell>
          <cell r="AH577">
            <v>8</v>
          </cell>
          <cell r="AI577">
            <v>290.12</v>
          </cell>
          <cell r="AJ577" t="e">
            <v>#NAME?</v>
          </cell>
          <cell r="AK577" t="e">
            <v>#NAME?</v>
          </cell>
          <cell r="AL577" t="e">
            <v>#NAME?</v>
          </cell>
          <cell r="AM577" t="e">
            <v>#NAME?</v>
          </cell>
          <cell r="AN577" t="e">
            <v>#NAME?</v>
          </cell>
          <cell r="AO577" t="e">
            <v>#NAME?</v>
          </cell>
          <cell r="AP577" t="e">
            <v>#NAME?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</row>
        <row r="578">
          <cell r="A578" t="str">
            <v>132KV DC Dumraon-Buxar TL Line</v>
          </cell>
          <cell r="B578">
            <v>113</v>
          </cell>
          <cell r="C578" t="str">
            <v>21/0</v>
          </cell>
          <cell r="D578" t="str">
            <v>DS+18</v>
          </cell>
          <cell r="E578" t="str">
            <v>WET</v>
          </cell>
          <cell r="F578" t="str">
            <v>Pralhad Construction</v>
          </cell>
          <cell r="G578">
            <v>43587</v>
          </cell>
          <cell r="H578">
            <v>43615</v>
          </cell>
          <cell r="I578">
            <v>0</v>
          </cell>
          <cell r="J578" t="str">
            <v>YES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 t="e">
            <v>#NAME?</v>
          </cell>
          <cell r="S578" t="e">
            <v>#NAME?</v>
          </cell>
          <cell r="T578">
            <v>0</v>
          </cell>
          <cell r="U578">
            <v>0</v>
          </cell>
          <cell r="V578" t="e">
            <v>#NAME?</v>
          </cell>
          <cell r="W578" t="e">
            <v>#NAME?</v>
          </cell>
          <cell r="X578" t="e">
            <v>#NAME?</v>
          </cell>
          <cell r="Y578" t="e">
            <v>#NAME?</v>
          </cell>
          <cell r="Z578" t="e">
            <v>#NAME?</v>
          </cell>
          <cell r="AA578" t="e">
            <v>#NAME?</v>
          </cell>
          <cell r="AB578" t="e">
            <v>#NAME?</v>
          </cell>
          <cell r="AC578" t="e">
            <v>#NAME?</v>
          </cell>
          <cell r="AD578" t="e">
            <v>#NAME?</v>
          </cell>
          <cell r="AE578" t="e">
            <v>#NAME?</v>
          </cell>
          <cell r="AF578">
            <v>301.24</v>
          </cell>
          <cell r="AG578">
            <v>49.2</v>
          </cell>
          <cell r="AH578">
            <v>10.3</v>
          </cell>
          <cell r="AI578">
            <v>360.74</v>
          </cell>
          <cell r="AJ578" t="e">
            <v>#NAME?</v>
          </cell>
          <cell r="AK578" t="e">
            <v>#NAME?</v>
          </cell>
          <cell r="AL578" t="e">
            <v>#NAME?</v>
          </cell>
          <cell r="AM578" t="e">
            <v>#NAME?</v>
          </cell>
          <cell r="AN578" t="e">
            <v>#NAME?</v>
          </cell>
          <cell r="AO578" t="e">
            <v>#NAME?</v>
          </cell>
          <cell r="AP578" t="e">
            <v>#NAME?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 t="str">
            <v>WET</v>
          </cell>
          <cell r="F579" t="str">
            <v>Pralhad Construction</v>
          </cell>
          <cell r="G579">
            <v>43579</v>
          </cell>
          <cell r="H579">
            <v>43607</v>
          </cell>
          <cell r="I579">
            <v>0</v>
          </cell>
          <cell r="J579">
            <v>43582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 t="e">
            <v>#NAME?</v>
          </cell>
          <cell r="S579" t="e">
            <v>#NAME?</v>
          </cell>
          <cell r="T579">
            <v>0</v>
          </cell>
          <cell r="U579">
            <v>0</v>
          </cell>
          <cell r="V579" t="e">
            <v>#NAME?</v>
          </cell>
          <cell r="W579" t="e">
            <v>#NAME?</v>
          </cell>
          <cell r="X579" t="e">
            <v>#NAME?</v>
          </cell>
          <cell r="Y579" t="e">
            <v>#NAME?</v>
          </cell>
          <cell r="Z579" t="e">
            <v>#NAME?</v>
          </cell>
          <cell r="AA579" t="e">
            <v>#NAME?</v>
          </cell>
          <cell r="AB579" t="e">
            <v>#NAME?</v>
          </cell>
          <cell r="AC579" t="e">
            <v>#NAME?</v>
          </cell>
          <cell r="AD579" t="e">
            <v>#NAME?</v>
          </cell>
          <cell r="AE579" t="e">
            <v>#NAME?</v>
          </cell>
          <cell r="AF579">
            <v>301.24</v>
          </cell>
          <cell r="AG579">
            <v>49.2</v>
          </cell>
          <cell r="AH579">
            <v>10.3</v>
          </cell>
          <cell r="AI579">
            <v>360.74</v>
          </cell>
          <cell r="AJ579" t="e">
            <v>#NAME?</v>
          </cell>
          <cell r="AK579" t="e">
            <v>#NAME?</v>
          </cell>
          <cell r="AL579" t="e">
            <v>#NAME?</v>
          </cell>
          <cell r="AM579" t="e">
            <v>#NAME?</v>
          </cell>
          <cell r="AN579" t="e">
            <v>#NAME?</v>
          </cell>
          <cell r="AO579" t="e">
            <v>#NAME?</v>
          </cell>
          <cell r="AP579" t="e">
            <v>#NAME?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</row>
        <row r="580">
          <cell r="A580" t="str">
            <v>132KV DC Dumraon-Buxar TL Line</v>
          </cell>
          <cell r="B580">
            <v>105</v>
          </cell>
          <cell r="C580" t="str">
            <v>24/0</v>
          </cell>
          <cell r="D580" t="str">
            <v>DR+3</v>
          </cell>
          <cell r="E580" t="str">
            <v>WET</v>
          </cell>
          <cell r="F580" t="str">
            <v>Pralhad Construction</v>
          </cell>
          <cell r="G580">
            <v>43569</v>
          </cell>
          <cell r="H580">
            <v>43597</v>
          </cell>
          <cell r="I580">
            <v>0</v>
          </cell>
          <cell r="J580">
            <v>43582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 t="e">
            <v>#NAME?</v>
          </cell>
          <cell r="S580" t="e">
            <v>#NAME?</v>
          </cell>
          <cell r="T580">
            <v>0</v>
          </cell>
          <cell r="U580">
            <v>0</v>
          </cell>
          <cell r="V580" t="e">
            <v>#NAME?</v>
          </cell>
          <cell r="W580" t="e">
            <v>#NAME?</v>
          </cell>
          <cell r="X580" t="e">
            <v>#NAME?</v>
          </cell>
          <cell r="Y580" t="e">
            <v>#NAME?</v>
          </cell>
          <cell r="Z580" t="e">
            <v>#NAME?</v>
          </cell>
          <cell r="AA580" t="e">
            <v>#NAME?</v>
          </cell>
          <cell r="AB580" t="e">
            <v>#NAME?</v>
          </cell>
          <cell r="AC580" t="e">
            <v>#NAME?</v>
          </cell>
          <cell r="AD580" t="e">
            <v>#NAME?</v>
          </cell>
          <cell r="AE580" t="e">
            <v>#NAME?</v>
          </cell>
          <cell r="AF580">
            <v>249.32</v>
          </cell>
          <cell r="AG580">
            <v>32.799999999999997</v>
          </cell>
          <cell r="AH580">
            <v>8</v>
          </cell>
          <cell r="AI580">
            <v>290.12</v>
          </cell>
          <cell r="AJ580" t="e">
            <v>#NAME?</v>
          </cell>
          <cell r="AK580" t="e">
            <v>#NAME?</v>
          </cell>
          <cell r="AL580" t="e">
            <v>#NAME?</v>
          </cell>
          <cell r="AM580" t="e">
            <v>#NAME?</v>
          </cell>
          <cell r="AN580" t="e">
            <v>#NAME?</v>
          </cell>
          <cell r="AO580" t="e">
            <v>#NAME?</v>
          </cell>
          <cell r="AP580" t="e">
            <v>#NAME?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</row>
        <row r="581">
          <cell r="A581" t="str">
            <v>132KV DC Dumraon-Buxar TL Line</v>
          </cell>
          <cell r="B581">
            <v>112</v>
          </cell>
          <cell r="C581" t="str">
            <v>3/0</v>
          </cell>
          <cell r="D581" t="str">
            <v>DR+0</v>
          </cell>
          <cell r="E581" t="str">
            <v>WET</v>
          </cell>
          <cell r="F581" t="str">
            <v>Navnit Kumar</v>
          </cell>
          <cell r="G581">
            <v>43583</v>
          </cell>
          <cell r="H581">
            <v>43611</v>
          </cell>
          <cell r="I581">
            <v>0</v>
          </cell>
          <cell r="J581" t="str">
            <v>vendor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 t="e">
            <v>#NAME?</v>
          </cell>
          <cell r="S581" t="e">
            <v>#NAME?</v>
          </cell>
          <cell r="T581">
            <v>0</v>
          </cell>
          <cell r="U581">
            <v>0</v>
          </cell>
          <cell r="V581" t="e">
            <v>#NAME?</v>
          </cell>
          <cell r="W581" t="e">
            <v>#NAME?</v>
          </cell>
          <cell r="X581" t="e">
            <v>#NAME?</v>
          </cell>
          <cell r="Y581" t="e">
            <v>#NAME?</v>
          </cell>
          <cell r="Z581" t="e">
            <v>#NAME?</v>
          </cell>
          <cell r="AA581" t="e">
            <v>#NAME?</v>
          </cell>
          <cell r="AB581" t="e">
            <v>#NAME?</v>
          </cell>
          <cell r="AC581" t="e">
            <v>#NAME?</v>
          </cell>
          <cell r="AD581" t="e">
            <v>#NAME?</v>
          </cell>
          <cell r="AE581" t="e">
            <v>#NAME?</v>
          </cell>
          <cell r="AF581">
            <v>249.32</v>
          </cell>
          <cell r="AG581">
            <v>32.799999999999997</v>
          </cell>
          <cell r="AH581">
            <v>8</v>
          </cell>
          <cell r="AI581">
            <v>290.12</v>
          </cell>
          <cell r="AJ581" t="e">
            <v>#NAME?</v>
          </cell>
          <cell r="AK581" t="e">
            <v>#NAME?</v>
          </cell>
          <cell r="AL581" t="e">
            <v>#NAME?</v>
          </cell>
          <cell r="AM581" t="e">
            <v>#NAME?</v>
          </cell>
          <cell r="AN581" t="e">
            <v>#NAME?</v>
          </cell>
          <cell r="AO581" t="e">
            <v>#NAME?</v>
          </cell>
          <cell r="AP581" t="e">
            <v>#NAME?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</row>
        <row r="582">
          <cell r="A582" t="str">
            <v>132KV DC Gaya-Jehanabad TL Line</v>
          </cell>
          <cell r="B582">
            <v>13</v>
          </cell>
          <cell r="C582" t="str">
            <v>15/5</v>
          </cell>
          <cell r="D582" t="str">
            <v>DA+3</v>
          </cell>
          <cell r="E582" t="str">
            <v>PS</v>
          </cell>
          <cell r="F582" t="str">
            <v>Rajiv Kumar</v>
          </cell>
          <cell r="G582">
            <v>43403</v>
          </cell>
          <cell r="H582">
            <v>43431</v>
          </cell>
          <cell r="I582" t="str">
            <v>21/02</v>
          </cell>
          <cell r="J582" t="str">
            <v>YES</v>
          </cell>
          <cell r="K582" t="str">
            <v>YES</v>
          </cell>
          <cell r="L582">
            <v>1</v>
          </cell>
          <cell r="M582">
            <v>13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 t="e">
            <v>#NAME?</v>
          </cell>
          <cell r="S582" t="e">
            <v>#NAME?</v>
          </cell>
          <cell r="T582">
            <v>0</v>
          </cell>
          <cell r="U582">
            <v>0</v>
          </cell>
          <cell r="V582" t="e">
            <v>#NAME?</v>
          </cell>
          <cell r="W582" t="e">
            <v>#NAME?</v>
          </cell>
          <cell r="X582" t="e">
            <v>#NAME?</v>
          </cell>
          <cell r="Y582" t="e">
            <v>#NAME?</v>
          </cell>
          <cell r="Z582" t="e">
            <v>#NAME?</v>
          </cell>
          <cell r="AA582" t="e">
            <v>#NAME?</v>
          </cell>
          <cell r="AB582" t="e">
            <v>#NAME?</v>
          </cell>
          <cell r="AC582" t="e">
            <v>#NAME?</v>
          </cell>
          <cell r="AD582" t="e">
            <v>#NAME?</v>
          </cell>
          <cell r="AE582" t="e">
            <v>#NAME?</v>
          </cell>
          <cell r="AF582">
            <v>171.56</v>
          </cell>
          <cell r="AG582">
            <v>36.64</v>
          </cell>
          <cell r="AH582">
            <v>7.56</v>
          </cell>
          <cell r="AI582">
            <v>215.76</v>
          </cell>
          <cell r="AJ582" t="e">
            <v>#NAME?</v>
          </cell>
          <cell r="AK582" t="e">
            <v>#NAME?</v>
          </cell>
          <cell r="AL582" t="e">
            <v>#NAME?</v>
          </cell>
          <cell r="AM582" t="e">
            <v>#NAME?</v>
          </cell>
          <cell r="AN582" t="e">
            <v>#NAME?</v>
          </cell>
          <cell r="AO582" t="e">
            <v>#NAME?</v>
          </cell>
          <cell r="AP582" t="e">
            <v>#NAME?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>
            <v>0</v>
          </cell>
          <cell r="G583">
            <v>0</v>
          </cell>
          <cell r="H583">
            <v>28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 t="e">
            <v>#NAME?</v>
          </cell>
          <cell r="S583" t="e">
            <v>#NAME?</v>
          </cell>
          <cell r="T583">
            <v>0</v>
          </cell>
          <cell r="U583">
            <v>0</v>
          </cell>
          <cell r="V583" t="e">
            <v>#NAME?</v>
          </cell>
          <cell r="W583" t="e">
            <v>#NAME?</v>
          </cell>
          <cell r="X583" t="e">
            <v>#NAME?</v>
          </cell>
          <cell r="Y583" t="e">
            <v>#NAME?</v>
          </cell>
          <cell r="Z583" t="e">
            <v>#NAME?</v>
          </cell>
          <cell r="AA583" t="e">
            <v>#NAME?</v>
          </cell>
          <cell r="AB583" t="e">
            <v>#NAME?</v>
          </cell>
          <cell r="AC583" t="e">
            <v>#NAME?</v>
          </cell>
          <cell r="AD583" t="e">
            <v>#NAME?</v>
          </cell>
          <cell r="AE583" t="e">
            <v>#NAME?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 t="e">
            <v>#NAME?</v>
          </cell>
          <cell r="AK583" t="e">
            <v>#NAME?</v>
          </cell>
          <cell r="AL583" t="e">
            <v>#NAME?</v>
          </cell>
          <cell r="AM583" t="e">
            <v>#NAME?</v>
          </cell>
          <cell r="AN583" t="e">
            <v>#NAME?</v>
          </cell>
          <cell r="AO583" t="e">
            <v>#NAME?</v>
          </cell>
          <cell r="AP583" t="e">
            <v>#NAME?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>
            <v>0</v>
          </cell>
          <cell r="G584">
            <v>0</v>
          </cell>
          <cell r="H584">
            <v>28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 t="e">
            <v>#NAME?</v>
          </cell>
          <cell r="S584" t="e">
            <v>#NAME?</v>
          </cell>
          <cell r="T584">
            <v>0</v>
          </cell>
          <cell r="U584">
            <v>0</v>
          </cell>
          <cell r="V584" t="e">
            <v>#NAME?</v>
          </cell>
          <cell r="W584" t="e">
            <v>#NAME?</v>
          </cell>
          <cell r="X584" t="e">
            <v>#NAME?</v>
          </cell>
          <cell r="Y584" t="e">
            <v>#NAME?</v>
          </cell>
          <cell r="Z584" t="e">
            <v>#NAME?</v>
          </cell>
          <cell r="AA584" t="e">
            <v>#NAME?</v>
          </cell>
          <cell r="AB584" t="e">
            <v>#NAME?</v>
          </cell>
          <cell r="AC584" t="e">
            <v>#NAME?</v>
          </cell>
          <cell r="AD584" t="e">
            <v>#NAME?</v>
          </cell>
          <cell r="AE584" t="e">
            <v>#NAME?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 t="e">
            <v>#NAME?</v>
          </cell>
          <cell r="AK584" t="e">
            <v>#NAME?</v>
          </cell>
          <cell r="AL584" t="e">
            <v>#NAME?</v>
          </cell>
          <cell r="AM584" t="e">
            <v>#NAME?</v>
          </cell>
          <cell r="AN584" t="e">
            <v>#NAME?</v>
          </cell>
          <cell r="AO584" t="e">
            <v>#NAME?</v>
          </cell>
          <cell r="AP584" t="e">
            <v>#NAME?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>
            <v>0</v>
          </cell>
          <cell r="G585">
            <v>0</v>
          </cell>
          <cell r="H585">
            <v>28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 t="e">
            <v>#NAME?</v>
          </cell>
          <cell r="S585" t="e">
            <v>#NAME?</v>
          </cell>
          <cell r="T585">
            <v>0</v>
          </cell>
          <cell r="U585">
            <v>0</v>
          </cell>
          <cell r="V585" t="e">
            <v>#NAME?</v>
          </cell>
          <cell r="W585" t="e">
            <v>#NAME?</v>
          </cell>
          <cell r="X585" t="e">
            <v>#NAME?</v>
          </cell>
          <cell r="Y585" t="e">
            <v>#NAME?</v>
          </cell>
          <cell r="Z585" t="e">
            <v>#NAME?</v>
          </cell>
          <cell r="AA585" t="e">
            <v>#NAME?</v>
          </cell>
          <cell r="AB585" t="e">
            <v>#NAME?</v>
          </cell>
          <cell r="AC585" t="e">
            <v>#NAME?</v>
          </cell>
          <cell r="AD585" t="e">
            <v>#NAME?</v>
          </cell>
          <cell r="AE585" t="e">
            <v>#NAME?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 t="e">
            <v>#NAME?</v>
          </cell>
          <cell r="AK585" t="e">
            <v>#NAME?</v>
          </cell>
          <cell r="AL585" t="e">
            <v>#NAME?</v>
          </cell>
          <cell r="AM585" t="e">
            <v>#NAME?</v>
          </cell>
          <cell r="AN585" t="e">
            <v>#NAME?</v>
          </cell>
          <cell r="AO585" t="e">
            <v>#NAME?</v>
          </cell>
          <cell r="AP585" t="e">
            <v>#NAME?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>
            <v>0</v>
          </cell>
          <cell r="G586">
            <v>0</v>
          </cell>
          <cell r="H586">
            <v>28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 t="e">
            <v>#NAME?</v>
          </cell>
          <cell r="S586" t="e">
            <v>#NAME?</v>
          </cell>
          <cell r="T586">
            <v>0</v>
          </cell>
          <cell r="U586">
            <v>0</v>
          </cell>
          <cell r="V586" t="e">
            <v>#NAME?</v>
          </cell>
          <cell r="W586" t="e">
            <v>#NAME?</v>
          </cell>
          <cell r="X586" t="e">
            <v>#NAME?</v>
          </cell>
          <cell r="Y586" t="e">
            <v>#NAME?</v>
          </cell>
          <cell r="Z586" t="e">
            <v>#NAME?</v>
          </cell>
          <cell r="AA586" t="e">
            <v>#NAME?</v>
          </cell>
          <cell r="AB586" t="e">
            <v>#NAME?</v>
          </cell>
          <cell r="AC586" t="e">
            <v>#NAME?</v>
          </cell>
          <cell r="AD586" t="e">
            <v>#NAME?</v>
          </cell>
          <cell r="AE586" t="e">
            <v>#NAME?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 t="e">
            <v>#NAME?</v>
          </cell>
          <cell r="AK586" t="e">
            <v>#NAME?</v>
          </cell>
          <cell r="AL586" t="e">
            <v>#NAME?</v>
          </cell>
          <cell r="AM586" t="e">
            <v>#NAME?</v>
          </cell>
          <cell r="AN586" t="e">
            <v>#NAME?</v>
          </cell>
          <cell r="AO586" t="e">
            <v>#NAME?</v>
          </cell>
          <cell r="AP586" t="e">
            <v>#NAME?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 t="str">
            <v>PS</v>
          </cell>
          <cell r="F587" t="str">
            <v>Lalan Mehta</v>
          </cell>
          <cell r="G587">
            <v>43402</v>
          </cell>
          <cell r="H587">
            <v>43430</v>
          </cell>
          <cell r="I587">
            <v>43513</v>
          </cell>
          <cell r="J587" t="str">
            <v>YES</v>
          </cell>
          <cell r="K587" t="str">
            <v>YES</v>
          </cell>
          <cell r="L587">
            <v>3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 t="e">
            <v>#NAME?</v>
          </cell>
          <cell r="S587" t="e">
            <v>#NAME?</v>
          </cell>
          <cell r="T587">
            <v>0</v>
          </cell>
          <cell r="U587">
            <v>0</v>
          </cell>
          <cell r="V587" t="e">
            <v>#NAME?</v>
          </cell>
          <cell r="W587" t="e">
            <v>#NAME?</v>
          </cell>
          <cell r="X587" t="e">
            <v>#NAME?</v>
          </cell>
          <cell r="Y587" t="e">
            <v>#NAME?</v>
          </cell>
          <cell r="Z587" t="e">
            <v>#NAME?</v>
          </cell>
          <cell r="AA587" t="e">
            <v>#NAME?</v>
          </cell>
          <cell r="AB587" t="e">
            <v>#NAME?</v>
          </cell>
          <cell r="AC587" t="e">
            <v>#NAME?</v>
          </cell>
          <cell r="AD587" t="e">
            <v>#NAME?</v>
          </cell>
          <cell r="AE587" t="e">
            <v>#NAME?</v>
          </cell>
          <cell r="AF587">
            <v>171.56</v>
          </cell>
          <cell r="AG587">
            <v>36.64</v>
          </cell>
          <cell r="AH587">
            <v>7.56</v>
          </cell>
          <cell r="AI587">
            <v>215.76</v>
          </cell>
          <cell r="AJ587" t="e">
            <v>#NAME?</v>
          </cell>
          <cell r="AK587" t="e">
            <v>#NAME?</v>
          </cell>
          <cell r="AL587" t="e">
            <v>#NAME?</v>
          </cell>
          <cell r="AM587" t="e">
            <v>#NAME?</v>
          </cell>
          <cell r="AN587" t="e">
            <v>#NAME?</v>
          </cell>
          <cell r="AO587" t="e">
            <v>#NAME?</v>
          </cell>
          <cell r="AP587" t="e">
            <v>#NAME?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 t="str">
            <v>WET</v>
          </cell>
          <cell r="F588" t="str">
            <v>Lalan Mehta</v>
          </cell>
          <cell r="G588">
            <v>43516</v>
          </cell>
          <cell r="H588">
            <v>43544</v>
          </cell>
          <cell r="I588">
            <v>43573</v>
          </cell>
          <cell r="J588">
            <v>43552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 t="e">
            <v>#NAME?</v>
          </cell>
          <cell r="S588" t="e">
            <v>#NAME?</v>
          </cell>
          <cell r="T588">
            <v>0</v>
          </cell>
          <cell r="U588">
            <v>0</v>
          </cell>
          <cell r="V588" t="e">
            <v>#NAME?</v>
          </cell>
          <cell r="W588" t="e">
            <v>#NAME?</v>
          </cell>
          <cell r="X588" t="e">
            <v>#NAME?</v>
          </cell>
          <cell r="Y588" t="e">
            <v>#NAME?</v>
          </cell>
          <cell r="Z588" t="e">
            <v>#NAME?</v>
          </cell>
          <cell r="AA588" t="e">
            <v>#NAME?</v>
          </cell>
          <cell r="AB588" t="e">
            <v>#NAME?</v>
          </cell>
          <cell r="AC588" t="e">
            <v>#NAME?</v>
          </cell>
          <cell r="AD588" t="e">
            <v>#NAME?</v>
          </cell>
          <cell r="AE588" t="e">
            <v>#NAME?</v>
          </cell>
          <cell r="AF588">
            <v>396.56</v>
          </cell>
          <cell r="AG588">
            <v>0</v>
          </cell>
          <cell r="AH588">
            <v>8.26</v>
          </cell>
          <cell r="AI588">
            <v>404.82</v>
          </cell>
          <cell r="AJ588" t="e">
            <v>#NAME?</v>
          </cell>
          <cell r="AK588" t="e">
            <v>#NAME?</v>
          </cell>
          <cell r="AL588" t="e">
            <v>#NAME?</v>
          </cell>
          <cell r="AM588" t="e">
            <v>#NAME?</v>
          </cell>
          <cell r="AN588" t="e">
            <v>#NAME?</v>
          </cell>
          <cell r="AO588" t="e">
            <v>#NAME?</v>
          </cell>
          <cell r="AP588" t="e">
            <v>#NAME?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</row>
        <row r="589">
          <cell r="A589" t="str">
            <v>132KV DC Naubatpur-Paliganj TL Line</v>
          </cell>
          <cell r="B589">
            <v>7</v>
          </cell>
          <cell r="C589" t="str">
            <v>7/2</v>
          </cell>
          <cell r="D589" t="str">
            <v>DA+6</v>
          </cell>
          <cell r="E589" t="str">
            <v>WET</v>
          </cell>
          <cell r="F589" t="str">
            <v>Lalan Mehta</v>
          </cell>
          <cell r="G589">
            <v>43400</v>
          </cell>
          <cell r="H589">
            <v>43428</v>
          </cell>
          <cell r="I589">
            <v>43513</v>
          </cell>
          <cell r="J589" t="str">
            <v>YES</v>
          </cell>
          <cell r="K589" t="str">
            <v>YES</v>
          </cell>
          <cell r="L589">
            <v>3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 t="e">
            <v>#NAME?</v>
          </cell>
          <cell r="S589" t="e">
            <v>#NAME?</v>
          </cell>
          <cell r="T589">
            <v>0</v>
          </cell>
          <cell r="U589">
            <v>0</v>
          </cell>
          <cell r="V589" t="e">
            <v>#NAME?</v>
          </cell>
          <cell r="W589" t="e">
            <v>#NAME?</v>
          </cell>
          <cell r="X589" t="e">
            <v>#NAME?</v>
          </cell>
          <cell r="Y589" t="e">
            <v>#NAME?</v>
          </cell>
          <cell r="Z589" t="e">
            <v>#NAME?</v>
          </cell>
          <cell r="AA589" t="e">
            <v>#NAME?</v>
          </cell>
          <cell r="AB589" t="e">
            <v>#NAME?</v>
          </cell>
          <cell r="AC589" t="e">
            <v>#NAME?</v>
          </cell>
          <cell r="AD589" t="e">
            <v>#NAME?</v>
          </cell>
          <cell r="AE589" t="e">
            <v>#NAME?</v>
          </cell>
          <cell r="AF589">
            <v>171.56</v>
          </cell>
          <cell r="AG589">
            <v>36.64</v>
          </cell>
          <cell r="AH589">
            <v>7.56</v>
          </cell>
          <cell r="AI589">
            <v>215.76</v>
          </cell>
          <cell r="AJ589" t="e">
            <v>#NAME?</v>
          </cell>
          <cell r="AK589" t="e">
            <v>#NAME?</v>
          </cell>
          <cell r="AL589" t="e">
            <v>#NAME?</v>
          </cell>
          <cell r="AM589" t="e">
            <v>#NAME?</v>
          </cell>
          <cell r="AN589" t="e">
            <v>#NAME?</v>
          </cell>
          <cell r="AO589" t="e">
            <v>#NAME?</v>
          </cell>
          <cell r="AP589" t="e">
            <v>#NAME?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 t="str">
            <v>WET</v>
          </cell>
          <cell r="F590" t="str">
            <v>Deepak Pandey</v>
          </cell>
          <cell r="G590">
            <v>43587</v>
          </cell>
          <cell r="H590">
            <v>43615</v>
          </cell>
          <cell r="I590">
            <v>43613</v>
          </cell>
          <cell r="J590" t="str">
            <v>YES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 t="e">
            <v>#NAME?</v>
          </cell>
          <cell r="S590" t="e">
            <v>#NAME?</v>
          </cell>
          <cell r="T590">
            <v>0</v>
          </cell>
          <cell r="U590">
            <v>0</v>
          </cell>
          <cell r="V590" t="e">
            <v>#NAME?</v>
          </cell>
          <cell r="W590" t="e">
            <v>#NAME?</v>
          </cell>
          <cell r="X590" t="e">
            <v>#NAME?</v>
          </cell>
          <cell r="Y590" t="e">
            <v>#NAME?</v>
          </cell>
          <cell r="Z590" t="e">
            <v>#NAME?</v>
          </cell>
          <cell r="AA590" t="e">
            <v>#NAME?</v>
          </cell>
          <cell r="AB590" t="e">
            <v>#NAME?</v>
          </cell>
          <cell r="AC590" t="e">
            <v>#NAME?</v>
          </cell>
          <cell r="AD590" t="e">
            <v>#NAME?</v>
          </cell>
          <cell r="AE590" t="e">
            <v>#NAME?</v>
          </cell>
          <cell r="AF590">
            <v>301.24</v>
          </cell>
          <cell r="AG590">
            <v>49.2</v>
          </cell>
          <cell r="AH590">
            <v>10.3</v>
          </cell>
          <cell r="AI590">
            <v>360.74</v>
          </cell>
          <cell r="AJ590" t="e">
            <v>#NAME?</v>
          </cell>
          <cell r="AK590" t="e">
            <v>#NAME?</v>
          </cell>
          <cell r="AL590" t="e">
            <v>#NAME?</v>
          </cell>
          <cell r="AM590" t="e">
            <v>#NAME?</v>
          </cell>
          <cell r="AN590" t="e">
            <v>#NAME?</v>
          </cell>
          <cell r="AO590" t="e">
            <v>#NAME?</v>
          </cell>
          <cell r="AP590" t="e">
            <v>#NAME?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</row>
        <row r="591">
          <cell r="A591" t="str">
            <v>132KV DC Gaya-Jehanabad TL Line</v>
          </cell>
          <cell r="B591">
            <v>12</v>
          </cell>
          <cell r="C591" t="str">
            <v>14/1</v>
          </cell>
          <cell r="D591" t="str">
            <v>DA+6</v>
          </cell>
          <cell r="E591" t="str">
            <v>WET</v>
          </cell>
          <cell r="F591" t="str">
            <v>Rajiv Kumar</v>
          </cell>
          <cell r="G591">
            <v>43399</v>
          </cell>
          <cell r="H591">
            <v>43427</v>
          </cell>
          <cell r="I591" t="str">
            <v>21/02</v>
          </cell>
          <cell r="J591" t="str">
            <v>YES</v>
          </cell>
          <cell r="K591" t="str">
            <v>YES</v>
          </cell>
          <cell r="L591">
            <v>1</v>
          </cell>
          <cell r="M591">
            <v>12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 t="e">
            <v>#NAME?</v>
          </cell>
          <cell r="S591" t="e">
            <v>#NAME?</v>
          </cell>
          <cell r="T591">
            <v>0</v>
          </cell>
          <cell r="U591">
            <v>0</v>
          </cell>
          <cell r="V591" t="e">
            <v>#NAME?</v>
          </cell>
          <cell r="W591" t="e">
            <v>#NAME?</v>
          </cell>
          <cell r="X591" t="e">
            <v>#NAME?</v>
          </cell>
          <cell r="Y591" t="e">
            <v>#NAME?</v>
          </cell>
          <cell r="Z591" t="e">
            <v>#NAME?</v>
          </cell>
          <cell r="AA591" t="e">
            <v>#NAME?</v>
          </cell>
          <cell r="AB591" t="e">
            <v>#NAME?</v>
          </cell>
          <cell r="AC591" t="e">
            <v>#NAME?</v>
          </cell>
          <cell r="AD591" t="e">
            <v>#NAME?</v>
          </cell>
          <cell r="AE591" t="e">
            <v>#NAME?</v>
          </cell>
          <cell r="AF591">
            <v>171.56</v>
          </cell>
          <cell r="AG591">
            <v>36.64</v>
          </cell>
          <cell r="AH591">
            <v>7.56</v>
          </cell>
          <cell r="AI591">
            <v>215.76</v>
          </cell>
          <cell r="AJ591" t="e">
            <v>#NAME?</v>
          </cell>
          <cell r="AK591" t="e">
            <v>#NAME?</v>
          </cell>
          <cell r="AL591" t="e">
            <v>#NAME?</v>
          </cell>
          <cell r="AM591" t="e">
            <v>#NAME?</v>
          </cell>
          <cell r="AN591" t="e">
            <v>#NAME?</v>
          </cell>
          <cell r="AO591" t="e">
            <v>#NAME?</v>
          </cell>
          <cell r="AP591" t="e">
            <v>#NAME?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</row>
        <row r="592">
          <cell r="A592" t="str">
            <v>132KV DC Naubatpur-Paliganj TL Line</v>
          </cell>
          <cell r="B592">
            <v>6</v>
          </cell>
          <cell r="C592" t="str">
            <v>7/3</v>
          </cell>
          <cell r="D592" t="str">
            <v>DA+0</v>
          </cell>
          <cell r="E592" t="str">
            <v>WET</v>
          </cell>
          <cell r="F592" t="str">
            <v>Lalan Mehta</v>
          </cell>
          <cell r="G592">
            <v>43398</v>
          </cell>
          <cell r="H592">
            <v>43426</v>
          </cell>
          <cell r="I592">
            <v>43513</v>
          </cell>
          <cell r="J592" t="str">
            <v>YES</v>
          </cell>
          <cell r="K592" t="str">
            <v>YES</v>
          </cell>
          <cell r="L592">
            <v>1</v>
          </cell>
          <cell r="M592" t="str">
            <v>YES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 t="e">
            <v>#NAME?</v>
          </cell>
          <cell r="S592" t="e">
            <v>#NAME?</v>
          </cell>
          <cell r="T592">
            <v>0</v>
          </cell>
          <cell r="U592">
            <v>0</v>
          </cell>
          <cell r="V592" t="e">
            <v>#NAME?</v>
          </cell>
          <cell r="W592" t="e">
            <v>#NAME?</v>
          </cell>
          <cell r="X592" t="e">
            <v>#NAME?</v>
          </cell>
          <cell r="Y592" t="e">
            <v>#NAME?</v>
          </cell>
          <cell r="Z592" t="e">
            <v>#NAME?</v>
          </cell>
          <cell r="AA592" t="e">
            <v>#NAME?</v>
          </cell>
          <cell r="AB592" t="e">
            <v>#NAME?</v>
          </cell>
          <cell r="AC592" t="e">
            <v>#NAME?</v>
          </cell>
          <cell r="AD592" t="e">
            <v>#NAME?</v>
          </cell>
          <cell r="AE592" t="e">
            <v>#NAME?</v>
          </cell>
          <cell r="AF592">
            <v>171.56</v>
          </cell>
          <cell r="AG592">
            <v>36.64</v>
          </cell>
          <cell r="AH592">
            <v>7.56</v>
          </cell>
          <cell r="AI592">
            <v>215.76</v>
          </cell>
          <cell r="AJ592" t="e">
            <v>#NAME?</v>
          </cell>
          <cell r="AK592" t="e">
            <v>#NAME?</v>
          </cell>
          <cell r="AL592" t="e">
            <v>#NAME?</v>
          </cell>
          <cell r="AM592" t="e">
            <v>#NAME?</v>
          </cell>
          <cell r="AN592" t="e">
            <v>#NAME?</v>
          </cell>
          <cell r="AO592" t="e">
            <v>#NAME?</v>
          </cell>
          <cell r="AP592" t="e">
            <v>#NAME?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 t="str">
            <v>WET</v>
          </cell>
          <cell r="F593" t="str">
            <v>Lalan Mehta</v>
          </cell>
          <cell r="G593">
            <v>43508</v>
          </cell>
          <cell r="H593">
            <v>43536</v>
          </cell>
          <cell r="I593">
            <v>43573</v>
          </cell>
          <cell r="J593" t="str">
            <v>yes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 t="e">
            <v>#NAME?</v>
          </cell>
          <cell r="S593" t="e">
            <v>#NAME?</v>
          </cell>
          <cell r="T593">
            <v>0</v>
          </cell>
          <cell r="U593">
            <v>0</v>
          </cell>
          <cell r="V593" t="e">
            <v>#NAME?</v>
          </cell>
          <cell r="W593" t="e">
            <v>#NAME?</v>
          </cell>
          <cell r="X593" t="e">
            <v>#NAME?</v>
          </cell>
          <cell r="Y593" t="e">
            <v>#NAME?</v>
          </cell>
          <cell r="Z593" t="e">
            <v>#NAME?</v>
          </cell>
          <cell r="AA593" t="e">
            <v>#NAME?</v>
          </cell>
          <cell r="AB593" t="e">
            <v>#NAME?</v>
          </cell>
          <cell r="AC593" t="e">
            <v>#NAME?</v>
          </cell>
          <cell r="AD593" t="e">
            <v>#NAME?</v>
          </cell>
          <cell r="AE593" t="e">
            <v>#NAME?</v>
          </cell>
          <cell r="AF593">
            <v>171.56</v>
          </cell>
          <cell r="AG593">
            <v>36.64</v>
          </cell>
          <cell r="AH593">
            <v>7.56</v>
          </cell>
          <cell r="AI593">
            <v>215.76</v>
          </cell>
          <cell r="AJ593" t="e">
            <v>#NAME?</v>
          </cell>
          <cell r="AK593" t="e">
            <v>#NAME?</v>
          </cell>
          <cell r="AL593" t="e">
            <v>#NAME?</v>
          </cell>
          <cell r="AM593" t="e">
            <v>#NAME?</v>
          </cell>
          <cell r="AN593" t="e">
            <v>#NAME?</v>
          </cell>
          <cell r="AO593" t="e">
            <v>#NAME?</v>
          </cell>
          <cell r="AP593" t="e">
            <v>#NAME?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 t="str">
            <v>WET</v>
          </cell>
          <cell r="F594" t="str">
            <v>Lalan Mehta</v>
          </cell>
          <cell r="G594">
            <v>43506</v>
          </cell>
          <cell r="H594">
            <v>43534</v>
          </cell>
          <cell r="I594">
            <v>43552</v>
          </cell>
          <cell r="J594">
            <v>43513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 t="e">
            <v>#NAME?</v>
          </cell>
          <cell r="S594" t="e">
            <v>#NAME?</v>
          </cell>
          <cell r="T594">
            <v>0</v>
          </cell>
          <cell r="U594">
            <v>0</v>
          </cell>
          <cell r="V594" t="e">
            <v>#NAME?</v>
          </cell>
          <cell r="W594" t="e">
            <v>#NAME?</v>
          </cell>
          <cell r="X594" t="e">
            <v>#NAME?</v>
          </cell>
          <cell r="Y594" t="e">
            <v>#NAME?</v>
          </cell>
          <cell r="Z594" t="e">
            <v>#NAME?</v>
          </cell>
          <cell r="AA594" t="e">
            <v>#NAME?</v>
          </cell>
          <cell r="AB594" t="e">
            <v>#NAME?</v>
          </cell>
          <cell r="AC594" t="e">
            <v>#NAME?</v>
          </cell>
          <cell r="AD594" t="e">
            <v>#NAME?</v>
          </cell>
          <cell r="AE594" t="e">
            <v>#NAME?</v>
          </cell>
          <cell r="AF594">
            <v>171.56</v>
          </cell>
          <cell r="AG594">
            <v>36.64</v>
          </cell>
          <cell r="AH594">
            <v>7.56</v>
          </cell>
          <cell r="AI594">
            <v>215.76</v>
          </cell>
          <cell r="AJ594" t="e">
            <v>#NAME?</v>
          </cell>
          <cell r="AK594" t="e">
            <v>#NAME?</v>
          </cell>
          <cell r="AL594" t="e">
            <v>#NAME?</v>
          </cell>
          <cell r="AM594" t="e">
            <v>#NAME?</v>
          </cell>
          <cell r="AN594" t="e">
            <v>#NAME?</v>
          </cell>
          <cell r="AO594" t="e">
            <v>#NAME?</v>
          </cell>
          <cell r="AP594" t="e">
            <v>#NAME?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 t="str">
            <v>WET</v>
          </cell>
          <cell r="F595" t="str">
            <v>Lalan Mehta</v>
          </cell>
          <cell r="G595">
            <v>43504</v>
          </cell>
          <cell r="H595">
            <v>43532</v>
          </cell>
          <cell r="I595" t="str">
            <v>YES</v>
          </cell>
          <cell r="J595" t="str">
            <v>YES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 t="e">
            <v>#NAME?</v>
          </cell>
          <cell r="S595" t="e">
            <v>#NAME?</v>
          </cell>
          <cell r="T595">
            <v>0</v>
          </cell>
          <cell r="U595">
            <v>0</v>
          </cell>
          <cell r="V595" t="e">
            <v>#NAME?</v>
          </cell>
          <cell r="W595" t="e">
            <v>#NAME?</v>
          </cell>
          <cell r="X595" t="e">
            <v>#NAME?</v>
          </cell>
          <cell r="Y595" t="e">
            <v>#NAME?</v>
          </cell>
          <cell r="Z595" t="e">
            <v>#NAME?</v>
          </cell>
          <cell r="AA595" t="e">
            <v>#NAME?</v>
          </cell>
          <cell r="AB595" t="e">
            <v>#NAME?</v>
          </cell>
          <cell r="AC595" t="e">
            <v>#NAME?</v>
          </cell>
          <cell r="AD595" t="e">
            <v>#NAME?</v>
          </cell>
          <cell r="AE595" t="e">
            <v>#NAME?</v>
          </cell>
          <cell r="AF595">
            <v>259.52</v>
          </cell>
          <cell r="AG595">
            <v>54.08</v>
          </cell>
          <cell r="AH595">
            <v>8.26</v>
          </cell>
          <cell r="AI595">
            <v>321.85999999999996</v>
          </cell>
          <cell r="AJ595" t="e">
            <v>#NAME?</v>
          </cell>
          <cell r="AK595" t="e">
            <v>#NAME?</v>
          </cell>
          <cell r="AL595" t="e">
            <v>#NAME?</v>
          </cell>
          <cell r="AM595" t="e">
            <v>#NAME?</v>
          </cell>
          <cell r="AN595" t="e">
            <v>#NAME?</v>
          </cell>
          <cell r="AO595" t="e">
            <v>#NAME?</v>
          </cell>
          <cell r="AP595" t="e">
            <v>#NAME?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>
            <v>0</v>
          </cell>
          <cell r="G596">
            <v>0</v>
          </cell>
          <cell r="H596">
            <v>28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 t="e">
            <v>#NAME?</v>
          </cell>
          <cell r="S596" t="e">
            <v>#NAME?</v>
          </cell>
          <cell r="T596">
            <v>0</v>
          </cell>
          <cell r="U596">
            <v>0</v>
          </cell>
          <cell r="V596" t="e">
            <v>#NAME?</v>
          </cell>
          <cell r="W596" t="e">
            <v>#NAME?</v>
          </cell>
          <cell r="X596" t="e">
            <v>#NAME?</v>
          </cell>
          <cell r="Y596" t="e">
            <v>#NAME?</v>
          </cell>
          <cell r="Z596" t="e">
            <v>#NAME?</v>
          </cell>
          <cell r="AA596" t="e">
            <v>#NAME?</v>
          </cell>
          <cell r="AB596" t="e">
            <v>#NAME?</v>
          </cell>
          <cell r="AC596" t="e">
            <v>#NAME?</v>
          </cell>
          <cell r="AD596" t="e">
            <v>#NAME?</v>
          </cell>
          <cell r="AE596" t="e">
            <v>#NAME?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 t="e">
            <v>#NAME?</v>
          </cell>
          <cell r="AK596" t="e">
            <v>#NAME?</v>
          </cell>
          <cell r="AL596" t="e">
            <v>#NAME?</v>
          </cell>
          <cell r="AM596" t="e">
            <v>#NAME?</v>
          </cell>
          <cell r="AN596" t="e">
            <v>#NAME?</v>
          </cell>
          <cell r="AO596" t="e">
            <v>#NAME?</v>
          </cell>
          <cell r="AP596" t="e">
            <v>#NAME?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</row>
        <row r="597">
          <cell r="A597" t="str">
            <v>220 KV DC Naubatpur-Bihta TL Line</v>
          </cell>
          <cell r="B597">
            <v>18</v>
          </cell>
          <cell r="C597" t="str">
            <v>1A/0</v>
          </cell>
          <cell r="D597" t="str">
            <v>MD+0</v>
          </cell>
          <cell r="E597" t="str">
            <v>WET</v>
          </cell>
          <cell r="F597" t="str">
            <v>Lalan Mehta</v>
          </cell>
          <cell r="G597">
            <v>43572</v>
          </cell>
          <cell r="H597">
            <v>43600</v>
          </cell>
          <cell r="I597">
            <v>0</v>
          </cell>
          <cell r="J597">
            <v>43582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 t="e">
            <v>#NAME?</v>
          </cell>
          <cell r="S597" t="e">
            <v>#NAME?</v>
          </cell>
          <cell r="T597">
            <v>0</v>
          </cell>
          <cell r="U597">
            <v>0</v>
          </cell>
          <cell r="V597" t="e">
            <v>#NAME?</v>
          </cell>
          <cell r="W597" t="e">
            <v>#NAME?</v>
          </cell>
          <cell r="X597" t="e">
            <v>#NAME?</v>
          </cell>
          <cell r="Y597" t="e">
            <v>#NAME?</v>
          </cell>
          <cell r="Z597" t="e">
            <v>#NAME?</v>
          </cell>
          <cell r="AA597" t="e">
            <v>#NAME?</v>
          </cell>
          <cell r="AB597" t="e">
            <v>#NAME?</v>
          </cell>
          <cell r="AC597" t="e">
            <v>#NAME?</v>
          </cell>
          <cell r="AD597" t="e">
            <v>#NAME?</v>
          </cell>
          <cell r="AE597" t="e">
            <v>#NAME?</v>
          </cell>
          <cell r="AF597">
            <v>1257.48</v>
          </cell>
          <cell r="AG597">
            <v>0</v>
          </cell>
          <cell r="AH597">
            <v>12.46</v>
          </cell>
          <cell r="AI597">
            <v>1269.94</v>
          </cell>
          <cell r="AJ597" t="e">
            <v>#NAME?</v>
          </cell>
          <cell r="AK597" t="e">
            <v>#NAME?</v>
          </cell>
          <cell r="AL597" t="e">
            <v>#NAME?</v>
          </cell>
          <cell r="AM597" t="e">
            <v>#NAME?</v>
          </cell>
          <cell r="AN597" t="e">
            <v>#NAME?</v>
          </cell>
          <cell r="AO597" t="e">
            <v>#NAME?</v>
          </cell>
          <cell r="AP597" t="e">
            <v>#NAME?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</row>
        <row r="598">
          <cell r="A598" t="str">
            <v>220 KV DC Naubatpur-Bihta TL Line</v>
          </cell>
          <cell r="B598">
            <v>19</v>
          </cell>
          <cell r="C598" t="str">
            <v>5/3</v>
          </cell>
          <cell r="D598" t="str">
            <v>DA+0</v>
          </cell>
          <cell r="E598" t="str">
            <v>WET</v>
          </cell>
          <cell r="F598" t="str">
            <v>Lalan Mehta</v>
          </cell>
          <cell r="G598">
            <v>43575</v>
          </cell>
          <cell r="H598">
            <v>43603</v>
          </cell>
          <cell r="I598">
            <v>0</v>
          </cell>
          <cell r="J598">
            <v>43576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 t="e">
            <v>#NAME?</v>
          </cell>
          <cell r="S598" t="e">
            <v>#NAME?</v>
          </cell>
          <cell r="T598">
            <v>0</v>
          </cell>
          <cell r="U598">
            <v>0</v>
          </cell>
          <cell r="V598" t="e">
            <v>#NAME?</v>
          </cell>
          <cell r="W598" t="e">
            <v>#NAME?</v>
          </cell>
          <cell r="X598" t="e">
            <v>#NAME?</v>
          </cell>
          <cell r="Y598" t="e">
            <v>#NAME?</v>
          </cell>
          <cell r="Z598" t="e">
            <v>#NAME?</v>
          </cell>
          <cell r="AA598" t="e">
            <v>#NAME?</v>
          </cell>
          <cell r="AB598" t="e">
            <v>#NAME?</v>
          </cell>
          <cell r="AC598" t="e">
            <v>#NAME?</v>
          </cell>
          <cell r="AD598" t="e">
            <v>#NAME?</v>
          </cell>
          <cell r="AE598" t="e">
            <v>#NAME?</v>
          </cell>
          <cell r="AF598">
            <v>171.56</v>
          </cell>
          <cell r="AG598">
            <v>36.64</v>
          </cell>
          <cell r="AH598">
            <v>7.56</v>
          </cell>
          <cell r="AI598">
            <v>215.76</v>
          </cell>
          <cell r="AJ598" t="e">
            <v>#NAME?</v>
          </cell>
          <cell r="AK598" t="e">
            <v>#NAME?</v>
          </cell>
          <cell r="AL598" t="e">
            <v>#NAME?</v>
          </cell>
          <cell r="AM598" t="e">
            <v>#NAME?</v>
          </cell>
          <cell r="AN598" t="e">
            <v>#NAME?</v>
          </cell>
          <cell r="AO598" t="e">
            <v>#NAME?</v>
          </cell>
          <cell r="AP598" t="e">
            <v>#NAME?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</row>
        <row r="599">
          <cell r="A599" t="str">
            <v>220 KV DC Naubatpur-Bihta TL Line</v>
          </cell>
          <cell r="B599">
            <v>20</v>
          </cell>
          <cell r="C599" t="str">
            <v>5/4</v>
          </cell>
          <cell r="D599" t="str">
            <v>DA+0</v>
          </cell>
          <cell r="E599" t="str">
            <v>WET</v>
          </cell>
          <cell r="F599" t="str">
            <v>Lalan Mehta</v>
          </cell>
          <cell r="G599">
            <v>43597</v>
          </cell>
          <cell r="H599">
            <v>43625</v>
          </cell>
          <cell r="I599">
            <v>0</v>
          </cell>
          <cell r="J599" t="str">
            <v>YES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 t="e">
            <v>#NAME?</v>
          </cell>
          <cell r="S599" t="e">
            <v>#NAME?</v>
          </cell>
          <cell r="T599">
            <v>0</v>
          </cell>
          <cell r="U599">
            <v>0</v>
          </cell>
          <cell r="V599" t="e">
            <v>#NAME?</v>
          </cell>
          <cell r="W599" t="e">
            <v>#NAME?</v>
          </cell>
          <cell r="X599" t="e">
            <v>#NAME?</v>
          </cell>
          <cell r="Y599" t="e">
            <v>#NAME?</v>
          </cell>
          <cell r="Z599" t="e">
            <v>#NAME?</v>
          </cell>
          <cell r="AA599" t="e">
            <v>#NAME?</v>
          </cell>
          <cell r="AB599" t="e">
            <v>#NAME?</v>
          </cell>
          <cell r="AC599" t="e">
            <v>#NAME?</v>
          </cell>
          <cell r="AD599" t="e">
            <v>#NAME?</v>
          </cell>
          <cell r="AE599" t="e">
            <v>#NAME?</v>
          </cell>
          <cell r="AF599">
            <v>171.56</v>
          </cell>
          <cell r="AG599">
            <v>36.64</v>
          </cell>
          <cell r="AH599">
            <v>7.56</v>
          </cell>
          <cell r="AI599">
            <v>215.76</v>
          </cell>
          <cell r="AJ599" t="e">
            <v>#NAME?</v>
          </cell>
          <cell r="AK599" t="e">
            <v>#NAME?</v>
          </cell>
          <cell r="AL599" t="e">
            <v>#NAME?</v>
          </cell>
          <cell r="AM599" t="e">
            <v>#NAME?</v>
          </cell>
          <cell r="AN599" t="e">
            <v>#NAME?</v>
          </cell>
          <cell r="AO599" t="e">
            <v>#NAME?</v>
          </cell>
          <cell r="AP599" t="e">
            <v>#NAME?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 t="str">
            <v>WET</v>
          </cell>
          <cell r="F600" t="str">
            <v>Lalan Mehta</v>
          </cell>
          <cell r="G600">
            <v>43607</v>
          </cell>
          <cell r="H600">
            <v>43635</v>
          </cell>
          <cell r="I600">
            <v>0</v>
          </cell>
          <cell r="J600">
            <v>43613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 t="e">
            <v>#NAME?</v>
          </cell>
          <cell r="S600" t="e">
            <v>#NAME?</v>
          </cell>
          <cell r="T600">
            <v>0</v>
          </cell>
          <cell r="U600">
            <v>0</v>
          </cell>
          <cell r="V600" t="e">
            <v>#NAME?</v>
          </cell>
          <cell r="W600" t="e">
            <v>#NAME?</v>
          </cell>
          <cell r="X600" t="e">
            <v>#NAME?</v>
          </cell>
          <cell r="Y600" t="e">
            <v>#NAME?</v>
          </cell>
          <cell r="Z600" t="e">
            <v>#NAME?</v>
          </cell>
          <cell r="AA600" t="e">
            <v>#NAME?</v>
          </cell>
          <cell r="AB600" t="e">
            <v>#NAME?</v>
          </cell>
          <cell r="AC600" t="e">
            <v>#NAME?</v>
          </cell>
          <cell r="AD600" t="e">
            <v>#NAME?</v>
          </cell>
          <cell r="AE600" t="e">
            <v>#NAME?</v>
          </cell>
          <cell r="AF600">
            <v>171.56</v>
          </cell>
          <cell r="AG600">
            <v>36.64</v>
          </cell>
          <cell r="AH600">
            <v>7.56</v>
          </cell>
          <cell r="AI600">
            <v>215.76</v>
          </cell>
          <cell r="AJ600" t="e">
            <v>#NAME?</v>
          </cell>
          <cell r="AK600" t="e">
            <v>#NAME?</v>
          </cell>
          <cell r="AL600" t="e">
            <v>#NAME?</v>
          </cell>
          <cell r="AM600" t="e">
            <v>#NAME?</v>
          </cell>
          <cell r="AN600" t="e">
            <v>#NAME?</v>
          </cell>
          <cell r="AO600" t="e">
            <v>#NAME?</v>
          </cell>
          <cell r="AP600" t="e">
            <v>#NAME?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</row>
        <row r="601">
          <cell r="A601" t="str">
            <v>220 KV DC Naubatpur-Bihta TL Line</v>
          </cell>
          <cell r="B601">
            <v>21</v>
          </cell>
          <cell r="C601" t="str">
            <v>6/0</v>
          </cell>
          <cell r="D601" t="str">
            <v>DC+0</v>
          </cell>
          <cell r="E601" t="str">
            <v>WET</v>
          </cell>
          <cell r="F601" t="str">
            <v>Lalan Mehta</v>
          </cell>
          <cell r="G601">
            <v>43598</v>
          </cell>
          <cell r="H601">
            <v>43626</v>
          </cell>
          <cell r="I601">
            <v>0</v>
          </cell>
          <cell r="J601" t="str">
            <v>YES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 t="e">
            <v>#NAME?</v>
          </cell>
          <cell r="S601" t="e">
            <v>#NAME?</v>
          </cell>
          <cell r="T601">
            <v>0</v>
          </cell>
          <cell r="U601">
            <v>0</v>
          </cell>
          <cell r="V601" t="e">
            <v>#NAME?</v>
          </cell>
          <cell r="W601" t="e">
            <v>#NAME?</v>
          </cell>
          <cell r="X601" t="e">
            <v>#NAME?</v>
          </cell>
          <cell r="Y601" t="e">
            <v>#NAME?</v>
          </cell>
          <cell r="Z601" t="e">
            <v>#NAME?</v>
          </cell>
          <cell r="AA601" t="e">
            <v>#NAME?</v>
          </cell>
          <cell r="AB601" t="e">
            <v>#NAME?</v>
          </cell>
          <cell r="AC601" t="e">
            <v>#NAME?</v>
          </cell>
          <cell r="AD601" t="e">
            <v>#NAME?</v>
          </cell>
          <cell r="AE601" t="e">
            <v>#NAME?</v>
          </cell>
          <cell r="AF601">
            <v>259.52</v>
          </cell>
          <cell r="AG601">
            <v>54.08</v>
          </cell>
          <cell r="AH601">
            <v>8.26</v>
          </cell>
          <cell r="AI601">
            <v>321.85999999999996</v>
          </cell>
          <cell r="AJ601" t="e">
            <v>#NAME?</v>
          </cell>
          <cell r="AK601" t="e">
            <v>#NAME?</v>
          </cell>
          <cell r="AL601" t="e">
            <v>#NAME?</v>
          </cell>
          <cell r="AM601" t="e">
            <v>#NAME?</v>
          </cell>
          <cell r="AN601" t="e">
            <v>#NAME?</v>
          </cell>
          <cell r="AO601" t="e">
            <v>#NAME?</v>
          </cell>
          <cell r="AP601" t="e">
            <v>#NAME?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</row>
        <row r="602">
          <cell r="A602" t="str">
            <v>220 KV DC Naubatpur-Bihta TL Line</v>
          </cell>
          <cell r="B602">
            <v>22</v>
          </cell>
          <cell r="C602" t="str">
            <v>6/1</v>
          </cell>
          <cell r="D602" t="str">
            <v>DA+3</v>
          </cell>
          <cell r="E602" t="str">
            <v>WET</v>
          </cell>
          <cell r="F602" t="str">
            <v>Lalan Mehta</v>
          </cell>
          <cell r="G602">
            <v>43599</v>
          </cell>
          <cell r="H602">
            <v>43627</v>
          </cell>
          <cell r="I602">
            <v>0</v>
          </cell>
          <cell r="J602" t="str">
            <v>YES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 t="e">
            <v>#NAME?</v>
          </cell>
          <cell r="S602" t="e">
            <v>#NAME?</v>
          </cell>
          <cell r="T602">
            <v>0</v>
          </cell>
          <cell r="U602">
            <v>0</v>
          </cell>
          <cell r="V602" t="e">
            <v>#NAME?</v>
          </cell>
          <cell r="W602" t="e">
            <v>#NAME?</v>
          </cell>
          <cell r="X602" t="e">
            <v>#NAME?</v>
          </cell>
          <cell r="Y602" t="e">
            <v>#NAME?</v>
          </cell>
          <cell r="Z602" t="e">
            <v>#NAME?</v>
          </cell>
          <cell r="AA602" t="e">
            <v>#NAME?</v>
          </cell>
          <cell r="AB602" t="e">
            <v>#NAME?</v>
          </cell>
          <cell r="AC602" t="e">
            <v>#NAME?</v>
          </cell>
          <cell r="AD602" t="e">
            <v>#NAME?</v>
          </cell>
          <cell r="AE602" t="e">
            <v>#NAME?</v>
          </cell>
          <cell r="AF602">
            <v>171.56</v>
          </cell>
          <cell r="AG602">
            <v>36.64</v>
          </cell>
          <cell r="AH602">
            <v>7.56</v>
          </cell>
          <cell r="AI602">
            <v>215.76</v>
          </cell>
          <cell r="AJ602" t="e">
            <v>#NAME?</v>
          </cell>
          <cell r="AK602" t="e">
            <v>#NAME?</v>
          </cell>
          <cell r="AL602" t="e">
            <v>#NAME?</v>
          </cell>
          <cell r="AM602" t="e">
            <v>#NAME?</v>
          </cell>
          <cell r="AN602" t="e">
            <v>#NAME?</v>
          </cell>
          <cell r="AO602" t="e">
            <v>#NAME?</v>
          </cell>
          <cell r="AP602" t="e">
            <v>#NAME?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>
            <v>0</v>
          </cell>
          <cell r="G603">
            <v>0</v>
          </cell>
          <cell r="H603">
            <v>28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 t="e">
            <v>#NAME?</v>
          </cell>
          <cell r="S603" t="e">
            <v>#NAME?</v>
          </cell>
          <cell r="T603">
            <v>0</v>
          </cell>
          <cell r="U603">
            <v>0</v>
          </cell>
          <cell r="V603" t="e">
            <v>#NAME?</v>
          </cell>
          <cell r="W603" t="e">
            <v>#NAME?</v>
          </cell>
          <cell r="X603" t="e">
            <v>#NAME?</v>
          </cell>
          <cell r="Y603" t="e">
            <v>#NAME?</v>
          </cell>
          <cell r="Z603" t="e">
            <v>#NAME?</v>
          </cell>
          <cell r="AA603" t="e">
            <v>#NAME?</v>
          </cell>
          <cell r="AB603" t="e">
            <v>#NAME?</v>
          </cell>
          <cell r="AC603" t="e">
            <v>#NAME?</v>
          </cell>
          <cell r="AD603" t="e">
            <v>#NAME?</v>
          </cell>
          <cell r="AE603" t="e">
            <v>#NAME?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 t="e">
            <v>#NAME?</v>
          </cell>
          <cell r="AK603" t="e">
            <v>#NAME?</v>
          </cell>
          <cell r="AL603" t="e">
            <v>#NAME?</v>
          </cell>
          <cell r="AM603" t="e">
            <v>#NAME?</v>
          </cell>
          <cell r="AN603" t="e">
            <v>#NAME?</v>
          </cell>
          <cell r="AO603" t="e">
            <v>#NAME?</v>
          </cell>
          <cell r="AP603" t="e">
            <v>#NAME?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</row>
        <row r="604">
          <cell r="A604" t="str">
            <v>220 KV DC Naubatpur-Bihta TL Line</v>
          </cell>
          <cell r="B604">
            <v>23</v>
          </cell>
          <cell r="C604" t="str">
            <v>7/0</v>
          </cell>
          <cell r="D604" t="str">
            <v>DD+3</v>
          </cell>
          <cell r="E604" t="str">
            <v>WET</v>
          </cell>
          <cell r="F604" t="str">
            <v>Lalan Mehta</v>
          </cell>
          <cell r="G604">
            <v>43601</v>
          </cell>
          <cell r="H604">
            <v>43629</v>
          </cell>
          <cell r="I604">
            <v>0</v>
          </cell>
          <cell r="J604" t="str">
            <v>YES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 t="e">
            <v>#NAME?</v>
          </cell>
          <cell r="S604" t="e">
            <v>#NAME?</v>
          </cell>
          <cell r="T604">
            <v>0</v>
          </cell>
          <cell r="U604">
            <v>0</v>
          </cell>
          <cell r="V604" t="e">
            <v>#NAME?</v>
          </cell>
          <cell r="W604" t="e">
            <v>#NAME?</v>
          </cell>
          <cell r="X604" t="e">
            <v>#NAME?</v>
          </cell>
          <cell r="Y604" t="e">
            <v>#NAME?</v>
          </cell>
          <cell r="Z604" t="e">
            <v>#NAME?</v>
          </cell>
          <cell r="AA604" t="e">
            <v>#NAME?</v>
          </cell>
          <cell r="AB604" t="e">
            <v>#NAME?</v>
          </cell>
          <cell r="AC604" t="e">
            <v>#NAME?</v>
          </cell>
          <cell r="AD604" t="e">
            <v>#NAME?</v>
          </cell>
          <cell r="AE604" t="e">
            <v>#NAME?</v>
          </cell>
          <cell r="AF604">
            <v>396.56</v>
          </cell>
          <cell r="AG604">
            <v>0</v>
          </cell>
          <cell r="AH604">
            <v>8.26</v>
          </cell>
          <cell r="AI604">
            <v>404.82</v>
          </cell>
          <cell r="AJ604" t="e">
            <v>#NAME?</v>
          </cell>
          <cell r="AK604" t="e">
            <v>#NAME?</v>
          </cell>
          <cell r="AL604" t="e">
            <v>#NAME?</v>
          </cell>
          <cell r="AM604" t="e">
            <v>#NAME?</v>
          </cell>
          <cell r="AN604" t="e">
            <v>#NAME?</v>
          </cell>
          <cell r="AO604" t="e">
            <v>#NAME?</v>
          </cell>
          <cell r="AP604" t="e">
            <v>#NAME?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</row>
        <row r="605">
          <cell r="A605" t="str">
            <v>220 KV DC Naubatpur-Bihta TL Line</v>
          </cell>
          <cell r="B605">
            <v>24</v>
          </cell>
          <cell r="C605" t="str">
            <v>7/1</v>
          </cell>
          <cell r="D605" t="str">
            <v>DA+6</v>
          </cell>
          <cell r="E605" t="str">
            <v>WET</v>
          </cell>
          <cell r="F605" t="str">
            <v>Lalan Mehta</v>
          </cell>
          <cell r="G605">
            <v>43603</v>
          </cell>
          <cell r="H605">
            <v>43631</v>
          </cell>
          <cell r="I605">
            <v>0</v>
          </cell>
          <cell r="J605">
            <v>43613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 t="e">
            <v>#NAME?</v>
          </cell>
          <cell r="S605" t="e">
            <v>#NAME?</v>
          </cell>
          <cell r="T605">
            <v>0</v>
          </cell>
          <cell r="U605">
            <v>0</v>
          </cell>
          <cell r="V605" t="e">
            <v>#NAME?</v>
          </cell>
          <cell r="W605" t="e">
            <v>#NAME?</v>
          </cell>
          <cell r="X605" t="e">
            <v>#NAME?</v>
          </cell>
          <cell r="Y605" t="e">
            <v>#NAME?</v>
          </cell>
          <cell r="Z605" t="e">
            <v>#NAME?</v>
          </cell>
          <cell r="AA605" t="e">
            <v>#NAME?</v>
          </cell>
          <cell r="AB605" t="e">
            <v>#NAME?</v>
          </cell>
          <cell r="AC605" t="e">
            <v>#NAME?</v>
          </cell>
          <cell r="AD605" t="e">
            <v>#NAME?</v>
          </cell>
          <cell r="AE605" t="e">
            <v>#NAME?</v>
          </cell>
          <cell r="AF605">
            <v>171.56</v>
          </cell>
          <cell r="AG605">
            <v>36.64</v>
          </cell>
          <cell r="AH605">
            <v>7.56</v>
          </cell>
          <cell r="AI605">
            <v>215.76</v>
          </cell>
          <cell r="AJ605" t="e">
            <v>#NAME?</v>
          </cell>
          <cell r="AK605" t="e">
            <v>#NAME?</v>
          </cell>
          <cell r="AL605" t="e">
            <v>#NAME?</v>
          </cell>
          <cell r="AM605" t="e">
            <v>#NAME?</v>
          </cell>
          <cell r="AN605" t="e">
            <v>#NAME?</v>
          </cell>
          <cell r="AO605" t="e">
            <v>#NAME?</v>
          </cell>
          <cell r="AP605" t="e">
            <v>#NAME?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</row>
        <row r="606">
          <cell r="A606" t="str">
            <v>220 KV DC Naubatpur-Bihta TL Line</v>
          </cell>
          <cell r="B606">
            <v>25</v>
          </cell>
          <cell r="C606" t="str">
            <v>7/2</v>
          </cell>
          <cell r="D606" t="str">
            <v>DA+0</v>
          </cell>
          <cell r="E606" t="str">
            <v>PS</v>
          </cell>
          <cell r="F606" t="str">
            <v>Lalan Mehta</v>
          </cell>
          <cell r="G606">
            <v>43606</v>
          </cell>
          <cell r="H606">
            <v>43634</v>
          </cell>
          <cell r="I606">
            <v>0</v>
          </cell>
          <cell r="J606">
            <v>43613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 t="e">
            <v>#NAME?</v>
          </cell>
          <cell r="S606" t="e">
            <v>#NAME?</v>
          </cell>
          <cell r="T606">
            <v>0</v>
          </cell>
          <cell r="U606">
            <v>0</v>
          </cell>
          <cell r="V606" t="e">
            <v>#NAME?</v>
          </cell>
          <cell r="W606" t="e">
            <v>#NAME?</v>
          </cell>
          <cell r="X606" t="e">
            <v>#NAME?</v>
          </cell>
          <cell r="Y606" t="e">
            <v>#NAME?</v>
          </cell>
          <cell r="Z606" t="e">
            <v>#NAME?</v>
          </cell>
          <cell r="AA606" t="e">
            <v>#NAME?</v>
          </cell>
          <cell r="AB606" t="e">
            <v>#NAME?</v>
          </cell>
          <cell r="AC606" t="e">
            <v>#NAME?</v>
          </cell>
          <cell r="AD606" t="e">
            <v>#NAME?</v>
          </cell>
          <cell r="AE606" t="e">
            <v>#NAME?</v>
          </cell>
          <cell r="AF606">
            <v>171.56</v>
          </cell>
          <cell r="AG606">
            <v>36.64</v>
          </cell>
          <cell r="AH606">
            <v>7.56</v>
          </cell>
          <cell r="AI606">
            <v>215.76</v>
          </cell>
          <cell r="AJ606" t="e">
            <v>#NAME?</v>
          </cell>
          <cell r="AK606" t="e">
            <v>#NAME?</v>
          </cell>
          <cell r="AL606" t="e">
            <v>#NAME?</v>
          </cell>
          <cell r="AM606" t="e">
            <v>#NAME?</v>
          </cell>
          <cell r="AN606" t="e">
            <v>#NAME?</v>
          </cell>
          <cell r="AO606" t="e">
            <v>#NAME?</v>
          </cell>
          <cell r="AP606" t="e">
            <v>#NAME?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>
            <v>0</v>
          </cell>
          <cell r="G607">
            <v>0</v>
          </cell>
          <cell r="H607">
            <v>28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 t="e">
            <v>#NAME?</v>
          </cell>
          <cell r="S607" t="e">
            <v>#NAME?</v>
          </cell>
          <cell r="T607">
            <v>0</v>
          </cell>
          <cell r="U607">
            <v>0</v>
          </cell>
          <cell r="V607" t="e">
            <v>#NAME?</v>
          </cell>
          <cell r="W607" t="e">
            <v>#NAME?</v>
          </cell>
          <cell r="X607" t="e">
            <v>#NAME?</v>
          </cell>
          <cell r="Y607" t="e">
            <v>#NAME?</v>
          </cell>
          <cell r="Z607" t="e">
            <v>#NAME?</v>
          </cell>
          <cell r="AA607" t="e">
            <v>#NAME?</v>
          </cell>
          <cell r="AB607" t="e">
            <v>#NAME?</v>
          </cell>
          <cell r="AC607" t="e">
            <v>#NAME?</v>
          </cell>
          <cell r="AD607" t="e">
            <v>#NAME?</v>
          </cell>
          <cell r="AE607" t="e">
            <v>#NAME?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 t="e">
            <v>#NAME?</v>
          </cell>
          <cell r="AK607" t="e">
            <v>#NAME?</v>
          </cell>
          <cell r="AL607" t="e">
            <v>#NAME?</v>
          </cell>
          <cell r="AM607" t="e">
            <v>#NAME?</v>
          </cell>
          <cell r="AN607" t="e">
            <v>#NAME?</v>
          </cell>
          <cell r="AO607" t="e">
            <v>#NAME?</v>
          </cell>
          <cell r="AP607" t="e">
            <v>#NAME?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>
            <v>0</v>
          </cell>
          <cell r="G608">
            <v>0</v>
          </cell>
          <cell r="H608">
            <v>28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 t="e">
            <v>#NAME?</v>
          </cell>
          <cell r="S608" t="e">
            <v>#NAME?</v>
          </cell>
          <cell r="T608">
            <v>0</v>
          </cell>
          <cell r="U608">
            <v>0</v>
          </cell>
          <cell r="V608" t="e">
            <v>#NAME?</v>
          </cell>
          <cell r="W608" t="e">
            <v>#NAME?</v>
          </cell>
          <cell r="X608" t="e">
            <v>#NAME?</v>
          </cell>
          <cell r="Y608" t="e">
            <v>#NAME?</v>
          </cell>
          <cell r="Z608" t="e">
            <v>#NAME?</v>
          </cell>
          <cell r="AA608" t="e">
            <v>#NAME?</v>
          </cell>
          <cell r="AB608" t="e">
            <v>#NAME?</v>
          </cell>
          <cell r="AC608" t="e">
            <v>#NAME?</v>
          </cell>
          <cell r="AD608" t="e">
            <v>#NAME?</v>
          </cell>
          <cell r="AE608" t="e">
            <v>#NAME?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 t="e">
            <v>#NAME?</v>
          </cell>
          <cell r="AK608" t="e">
            <v>#NAME?</v>
          </cell>
          <cell r="AL608" t="e">
            <v>#NAME?</v>
          </cell>
          <cell r="AM608" t="e">
            <v>#NAME?</v>
          </cell>
          <cell r="AN608" t="e">
            <v>#NAME?</v>
          </cell>
          <cell r="AO608" t="e">
            <v>#NAME?</v>
          </cell>
          <cell r="AP608" t="e">
            <v>#NAME?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</row>
        <row r="609">
          <cell r="A609" t="str">
            <v>220 KV DC Naubatpur-Bihta TL Line</v>
          </cell>
          <cell r="B609">
            <v>27</v>
          </cell>
          <cell r="C609" t="str">
            <v>9/0</v>
          </cell>
          <cell r="D609" t="str">
            <v>DD+0</v>
          </cell>
          <cell r="E609" t="str">
            <v>PS</v>
          </cell>
          <cell r="F609" t="str">
            <v>Lalan Mehta</v>
          </cell>
          <cell r="G609">
            <v>43610</v>
          </cell>
          <cell r="H609">
            <v>43638</v>
          </cell>
          <cell r="I609">
            <v>0</v>
          </cell>
          <cell r="J609">
            <v>43613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 t="e">
            <v>#NAME?</v>
          </cell>
          <cell r="S609" t="e">
            <v>#NAME?</v>
          </cell>
          <cell r="T609">
            <v>0</v>
          </cell>
          <cell r="U609">
            <v>0</v>
          </cell>
          <cell r="V609" t="e">
            <v>#NAME?</v>
          </cell>
          <cell r="W609" t="e">
            <v>#NAME?</v>
          </cell>
          <cell r="X609" t="e">
            <v>#NAME?</v>
          </cell>
          <cell r="Y609" t="e">
            <v>#NAME?</v>
          </cell>
          <cell r="Z609" t="e">
            <v>#NAME?</v>
          </cell>
          <cell r="AA609" t="e">
            <v>#NAME?</v>
          </cell>
          <cell r="AB609" t="e">
            <v>#NAME?</v>
          </cell>
          <cell r="AC609" t="e">
            <v>#NAME?</v>
          </cell>
          <cell r="AD609" t="e">
            <v>#NAME?</v>
          </cell>
          <cell r="AE609" t="e">
            <v>#NAME?</v>
          </cell>
          <cell r="AF609">
            <v>396.56</v>
          </cell>
          <cell r="AG609">
            <v>0</v>
          </cell>
          <cell r="AH609">
            <v>8.26</v>
          </cell>
          <cell r="AI609">
            <v>404.82</v>
          </cell>
          <cell r="AJ609" t="e">
            <v>#NAME?</v>
          </cell>
          <cell r="AK609" t="e">
            <v>#NAME?</v>
          </cell>
          <cell r="AL609" t="e">
            <v>#NAME?</v>
          </cell>
          <cell r="AM609" t="e">
            <v>#NAME?</v>
          </cell>
          <cell r="AN609" t="e">
            <v>#NAME?</v>
          </cell>
          <cell r="AO609" t="e">
            <v>#NAME?</v>
          </cell>
          <cell r="AP609" t="e">
            <v>#NAME?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 t="str">
            <v>WET</v>
          </cell>
          <cell r="F610" t="str">
            <v>Lalan Mehta</v>
          </cell>
          <cell r="G610">
            <v>43396</v>
          </cell>
          <cell r="H610">
            <v>43424</v>
          </cell>
          <cell r="I610">
            <v>43513</v>
          </cell>
          <cell r="J610" t="str">
            <v>YES</v>
          </cell>
          <cell r="K610" t="str">
            <v>YES</v>
          </cell>
          <cell r="L610">
            <v>1</v>
          </cell>
          <cell r="M610" t="str">
            <v>YES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 t="e">
            <v>#NAME?</v>
          </cell>
          <cell r="S610" t="e">
            <v>#NAME?</v>
          </cell>
          <cell r="T610">
            <v>0</v>
          </cell>
          <cell r="U610">
            <v>0</v>
          </cell>
          <cell r="V610" t="e">
            <v>#NAME?</v>
          </cell>
          <cell r="W610" t="e">
            <v>#NAME?</v>
          </cell>
          <cell r="X610" t="e">
            <v>#NAME?</v>
          </cell>
          <cell r="Y610" t="e">
            <v>#NAME?</v>
          </cell>
          <cell r="Z610" t="e">
            <v>#NAME?</v>
          </cell>
          <cell r="AA610" t="e">
            <v>#NAME?</v>
          </cell>
          <cell r="AB610" t="e">
            <v>#NAME?</v>
          </cell>
          <cell r="AC610" t="e">
            <v>#NAME?</v>
          </cell>
          <cell r="AD610" t="e">
            <v>#NAME?</v>
          </cell>
          <cell r="AE610" t="e">
            <v>#NAME?</v>
          </cell>
          <cell r="AF610">
            <v>171.56</v>
          </cell>
          <cell r="AG610">
            <v>36.64</v>
          </cell>
          <cell r="AH610">
            <v>7.56</v>
          </cell>
          <cell r="AI610">
            <v>215.76</v>
          </cell>
          <cell r="AJ610" t="e">
            <v>#NAME?</v>
          </cell>
          <cell r="AK610" t="e">
            <v>#NAME?</v>
          </cell>
          <cell r="AL610" t="e">
            <v>#NAME?</v>
          </cell>
          <cell r="AM610" t="e">
            <v>#NAME?</v>
          </cell>
          <cell r="AN610" t="e">
            <v>#NAME?</v>
          </cell>
          <cell r="AO610" t="e">
            <v>#NAME?</v>
          </cell>
          <cell r="AP610" t="e">
            <v>#NAME?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>
            <v>0</v>
          </cell>
          <cell r="G611">
            <v>0</v>
          </cell>
          <cell r="H611">
            <v>28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 t="e">
            <v>#NAME?</v>
          </cell>
          <cell r="S611" t="e">
            <v>#NAME?</v>
          </cell>
          <cell r="T611">
            <v>0</v>
          </cell>
          <cell r="U611">
            <v>0</v>
          </cell>
          <cell r="V611" t="e">
            <v>#NAME?</v>
          </cell>
          <cell r="W611" t="e">
            <v>#NAME?</v>
          </cell>
          <cell r="X611" t="e">
            <v>#NAME?</v>
          </cell>
          <cell r="Y611" t="e">
            <v>#NAME?</v>
          </cell>
          <cell r="Z611" t="e">
            <v>#NAME?</v>
          </cell>
          <cell r="AA611" t="e">
            <v>#NAME?</v>
          </cell>
          <cell r="AB611" t="e">
            <v>#NAME?</v>
          </cell>
          <cell r="AC611" t="e">
            <v>#NAME?</v>
          </cell>
          <cell r="AD611" t="e">
            <v>#NAME?</v>
          </cell>
          <cell r="AE611" t="e">
            <v>#NAME?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 t="e">
            <v>#NAME?</v>
          </cell>
          <cell r="AK611" t="e">
            <v>#NAME?</v>
          </cell>
          <cell r="AL611" t="e">
            <v>#NAME?</v>
          </cell>
          <cell r="AM611" t="e">
            <v>#NAME?</v>
          </cell>
          <cell r="AN611" t="e">
            <v>#NAME?</v>
          </cell>
          <cell r="AO611" t="e">
            <v>#NAME?</v>
          </cell>
          <cell r="AP611" t="e">
            <v>#NAME?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>
            <v>0</v>
          </cell>
          <cell r="G612">
            <v>0</v>
          </cell>
          <cell r="H612">
            <v>28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 t="e">
            <v>#NAME?</v>
          </cell>
          <cell r="S612" t="e">
            <v>#NAME?</v>
          </cell>
          <cell r="T612">
            <v>0</v>
          </cell>
          <cell r="U612">
            <v>0</v>
          </cell>
          <cell r="V612" t="e">
            <v>#NAME?</v>
          </cell>
          <cell r="W612" t="e">
            <v>#NAME?</v>
          </cell>
          <cell r="X612" t="e">
            <v>#NAME?</v>
          </cell>
          <cell r="Y612" t="e">
            <v>#NAME?</v>
          </cell>
          <cell r="Z612" t="e">
            <v>#NAME?</v>
          </cell>
          <cell r="AA612" t="e">
            <v>#NAME?</v>
          </cell>
          <cell r="AB612" t="e">
            <v>#NAME?</v>
          </cell>
          <cell r="AC612" t="e">
            <v>#NAME?</v>
          </cell>
          <cell r="AD612" t="e">
            <v>#NAME?</v>
          </cell>
          <cell r="AE612" t="e">
            <v>#NAME?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 t="e">
            <v>#NAME?</v>
          </cell>
          <cell r="AK612" t="e">
            <v>#NAME?</v>
          </cell>
          <cell r="AL612" t="e">
            <v>#NAME?</v>
          </cell>
          <cell r="AM612" t="e">
            <v>#NAME?</v>
          </cell>
          <cell r="AN612" t="e">
            <v>#NAME?</v>
          </cell>
          <cell r="AO612" t="e">
            <v>#NAME?</v>
          </cell>
          <cell r="AP612" t="e">
            <v>#NAME?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>
            <v>0</v>
          </cell>
          <cell r="G613">
            <v>0</v>
          </cell>
          <cell r="H613">
            <v>28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 t="e">
            <v>#NAME?</v>
          </cell>
          <cell r="S613" t="e">
            <v>#NAME?</v>
          </cell>
          <cell r="T613">
            <v>0</v>
          </cell>
          <cell r="U613">
            <v>0</v>
          </cell>
          <cell r="V613" t="e">
            <v>#NAME?</v>
          </cell>
          <cell r="W613" t="e">
            <v>#NAME?</v>
          </cell>
          <cell r="X613" t="e">
            <v>#NAME?</v>
          </cell>
          <cell r="Y613" t="e">
            <v>#NAME?</v>
          </cell>
          <cell r="Z613" t="e">
            <v>#NAME?</v>
          </cell>
          <cell r="AA613" t="e">
            <v>#NAME?</v>
          </cell>
          <cell r="AB613" t="e">
            <v>#NAME?</v>
          </cell>
          <cell r="AC613" t="e">
            <v>#NAME?</v>
          </cell>
          <cell r="AD613" t="e">
            <v>#NAME?</v>
          </cell>
          <cell r="AE613" t="e">
            <v>#NAME?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 t="e">
            <v>#NAME?</v>
          </cell>
          <cell r="AK613" t="e">
            <v>#NAME?</v>
          </cell>
          <cell r="AL613" t="e">
            <v>#NAME?</v>
          </cell>
          <cell r="AM613" t="e">
            <v>#NAME?</v>
          </cell>
          <cell r="AN613" t="e">
            <v>#NAME?</v>
          </cell>
          <cell r="AO613" t="e">
            <v>#NAME?</v>
          </cell>
          <cell r="AP613" t="e">
            <v>#NAME?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>
            <v>0</v>
          </cell>
          <cell r="G614">
            <v>0</v>
          </cell>
          <cell r="H614">
            <v>28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 t="e">
            <v>#NAME?</v>
          </cell>
          <cell r="S614" t="e">
            <v>#NAME?</v>
          </cell>
          <cell r="T614">
            <v>0</v>
          </cell>
          <cell r="U614">
            <v>0</v>
          </cell>
          <cell r="V614" t="e">
            <v>#NAME?</v>
          </cell>
          <cell r="W614" t="e">
            <v>#NAME?</v>
          </cell>
          <cell r="X614" t="e">
            <v>#NAME?</v>
          </cell>
          <cell r="Y614" t="e">
            <v>#NAME?</v>
          </cell>
          <cell r="Z614" t="e">
            <v>#NAME?</v>
          </cell>
          <cell r="AA614" t="e">
            <v>#NAME?</v>
          </cell>
          <cell r="AB614" t="e">
            <v>#NAME?</v>
          </cell>
          <cell r="AC614" t="e">
            <v>#NAME?</v>
          </cell>
          <cell r="AD614" t="e">
            <v>#NAME?</v>
          </cell>
          <cell r="AE614" t="e">
            <v>#NAME?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 t="e">
            <v>#NAME?</v>
          </cell>
          <cell r="AK614" t="e">
            <v>#NAME?</v>
          </cell>
          <cell r="AL614" t="e">
            <v>#NAME?</v>
          </cell>
          <cell r="AM614" t="e">
            <v>#NAME?</v>
          </cell>
          <cell r="AN614" t="e">
            <v>#NAME?</v>
          </cell>
          <cell r="AO614" t="e">
            <v>#NAME?</v>
          </cell>
          <cell r="AP614" t="e">
            <v>#NAME?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>
            <v>0</v>
          </cell>
          <cell r="G615">
            <v>0</v>
          </cell>
          <cell r="H615">
            <v>28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 t="e">
            <v>#NAME?</v>
          </cell>
          <cell r="S615" t="e">
            <v>#NAME?</v>
          </cell>
          <cell r="T615">
            <v>0</v>
          </cell>
          <cell r="U615">
            <v>0</v>
          </cell>
          <cell r="V615" t="e">
            <v>#NAME?</v>
          </cell>
          <cell r="W615" t="e">
            <v>#NAME?</v>
          </cell>
          <cell r="X615" t="e">
            <v>#NAME?</v>
          </cell>
          <cell r="Y615" t="e">
            <v>#NAME?</v>
          </cell>
          <cell r="Z615" t="e">
            <v>#NAME?</v>
          </cell>
          <cell r="AA615" t="e">
            <v>#NAME?</v>
          </cell>
          <cell r="AB615" t="e">
            <v>#NAME?</v>
          </cell>
          <cell r="AC615" t="e">
            <v>#NAME?</v>
          </cell>
          <cell r="AD615" t="e">
            <v>#NAME?</v>
          </cell>
          <cell r="AE615" t="e">
            <v>#NAME?</v>
          </cell>
          <cell r="AF615">
            <v>527.76</v>
          </cell>
          <cell r="AG615">
            <v>165.26999999999998</v>
          </cell>
          <cell r="AH615">
            <v>21.450000000000003</v>
          </cell>
          <cell r="AI615">
            <v>714.48</v>
          </cell>
          <cell r="AJ615" t="e">
            <v>#NAME?</v>
          </cell>
          <cell r="AK615" t="e">
            <v>#NAME?</v>
          </cell>
          <cell r="AL615" t="e">
            <v>#NAME?</v>
          </cell>
          <cell r="AM615" t="e">
            <v>#NAME?</v>
          </cell>
          <cell r="AN615" t="e">
            <v>#NAME?</v>
          </cell>
          <cell r="AO615" t="e">
            <v>#NAME?</v>
          </cell>
          <cell r="AP615" t="e">
            <v>#NAME?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>
            <v>0</v>
          </cell>
          <cell r="G616">
            <v>0</v>
          </cell>
          <cell r="H616">
            <v>28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 t="e">
            <v>#NAME?</v>
          </cell>
          <cell r="S616" t="e">
            <v>#NAME?</v>
          </cell>
          <cell r="T616">
            <v>0</v>
          </cell>
          <cell r="U616">
            <v>0</v>
          </cell>
          <cell r="V616" t="e">
            <v>#NAME?</v>
          </cell>
          <cell r="W616" t="e">
            <v>#NAME?</v>
          </cell>
          <cell r="X616" t="e">
            <v>#NAME?</v>
          </cell>
          <cell r="Y616" t="e">
            <v>#NAME?</v>
          </cell>
          <cell r="Z616" t="e">
            <v>#NAME?</v>
          </cell>
          <cell r="AA616" t="e">
            <v>#NAME?</v>
          </cell>
          <cell r="AB616" t="e">
            <v>#NAME?</v>
          </cell>
          <cell r="AC616" t="e">
            <v>#NAME?</v>
          </cell>
          <cell r="AD616" t="e">
            <v>#NAME?</v>
          </cell>
          <cell r="AE616" t="e">
            <v>#NAME?</v>
          </cell>
          <cell r="AF616">
            <v>527.76</v>
          </cell>
          <cell r="AG616">
            <v>165.26999999999998</v>
          </cell>
          <cell r="AH616">
            <v>21.450000000000003</v>
          </cell>
          <cell r="AI616">
            <v>714.48</v>
          </cell>
          <cell r="AJ616" t="e">
            <v>#NAME?</v>
          </cell>
          <cell r="AK616" t="e">
            <v>#NAME?</v>
          </cell>
          <cell r="AL616" t="e">
            <v>#NAME?</v>
          </cell>
          <cell r="AM616" t="e">
            <v>#NAME?</v>
          </cell>
          <cell r="AN616" t="e">
            <v>#NAME?</v>
          </cell>
          <cell r="AO616" t="e">
            <v>#NAME?</v>
          </cell>
          <cell r="AP616" t="e">
            <v>#NAME?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>
            <v>0</v>
          </cell>
          <cell r="G617">
            <v>0</v>
          </cell>
          <cell r="H617">
            <v>28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 t="e">
            <v>#NAME?</v>
          </cell>
          <cell r="S617" t="e">
            <v>#NAME?</v>
          </cell>
          <cell r="T617">
            <v>0</v>
          </cell>
          <cell r="U617">
            <v>0</v>
          </cell>
          <cell r="V617" t="e">
            <v>#NAME?</v>
          </cell>
          <cell r="W617" t="e">
            <v>#NAME?</v>
          </cell>
          <cell r="X617" t="e">
            <v>#NAME?</v>
          </cell>
          <cell r="Y617" t="e">
            <v>#NAME?</v>
          </cell>
          <cell r="Z617" t="e">
            <v>#NAME?</v>
          </cell>
          <cell r="AA617" t="e">
            <v>#NAME?</v>
          </cell>
          <cell r="AB617" t="e">
            <v>#NAME?</v>
          </cell>
          <cell r="AC617" t="e">
            <v>#NAME?</v>
          </cell>
          <cell r="AD617" t="e">
            <v>#NAME?</v>
          </cell>
          <cell r="AE617" t="e">
            <v>#NAME?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 t="e">
            <v>#NAME?</v>
          </cell>
          <cell r="AK617" t="e">
            <v>#NAME?</v>
          </cell>
          <cell r="AL617" t="e">
            <v>#NAME?</v>
          </cell>
          <cell r="AM617" t="e">
            <v>#NAME?</v>
          </cell>
          <cell r="AN617" t="e">
            <v>#NAME?</v>
          </cell>
          <cell r="AO617" t="e">
            <v>#NAME?</v>
          </cell>
          <cell r="AP617" t="e">
            <v>#NAME?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>
            <v>0</v>
          </cell>
          <cell r="G618">
            <v>0</v>
          </cell>
          <cell r="H618">
            <v>28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 t="e">
            <v>#NAME?</v>
          </cell>
          <cell r="S618" t="e">
            <v>#NAME?</v>
          </cell>
          <cell r="T618">
            <v>0</v>
          </cell>
          <cell r="U618">
            <v>0</v>
          </cell>
          <cell r="V618" t="e">
            <v>#NAME?</v>
          </cell>
          <cell r="W618" t="e">
            <v>#NAME?</v>
          </cell>
          <cell r="X618" t="e">
            <v>#NAME?</v>
          </cell>
          <cell r="Y618" t="e">
            <v>#NAME?</v>
          </cell>
          <cell r="Z618" t="e">
            <v>#NAME?</v>
          </cell>
          <cell r="AA618" t="e">
            <v>#NAME?</v>
          </cell>
          <cell r="AB618" t="e">
            <v>#NAME?</v>
          </cell>
          <cell r="AC618" t="e">
            <v>#NAME?</v>
          </cell>
          <cell r="AD618" t="e">
            <v>#NAME?</v>
          </cell>
          <cell r="AE618" t="e">
            <v>#NAME?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 t="e">
            <v>#NAME?</v>
          </cell>
          <cell r="AK618" t="e">
            <v>#NAME?</v>
          </cell>
          <cell r="AL618" t="e">
            <v>#NAME?</v>
          </cell>
          <cell r="AM618" t="e">
            <v>#NAME?</v>
          </cell>
          <cell r="AN618" t="e">
            <v>#NAME?</v>
          </cell>
          <cell r="AO618" t="e">
            <v>#NAME?</v>
          </cell>
          <cell r="AP618" t="e">
            <v>#NAME?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>
            <v>0</v>
          </cell>
          <cell r="G619">
            <v>0</v>
          </cell>
          <cell r="H619">
            <v>28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 t="e">
            <v>#NAME?</v>
          </cell>
          <cell r="S619" t="e">
            <v>#NAME?</v>
          </cell>
          <cell r="T619">
            <v>0</v>
          </cell>
          <cell r="U619">
            <v>0</v>
          </cell>
          <cell r="V619" t="e">
            <v>#NAME?</v>
          </cell>
          <cell r="W619" t="e">
            <v>#NAME?</v>
          </cell>
          <cell r="X619" t="e">
            <v>#NAME?</v>
          </cell>
          <cell r="Y619" t="e">
            <v>#NAME?</v>
          </cell>
          <cell r="Z619" t="e">
            <v>#NAME?</v>
          </cell>
          <cell r="AA619" t="e">
            <v>#NAME?</v>
          </cell>
          <cell r="AB619" t="e">
            <v>#NAME?</v>
          </cell>
          <cell r="AC619" t="e">
            <v>#NAME?</v>
          </cell>
          <cell r="AD619" t="e">
            <v>#NAME?</v>
          </cell>
          <cell r="AE619" t="e">
            <v>#NAME?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 t="e">
            <v>#NAME?</v>
          </cell>
          <cell r="AK619" t="e">
            <v>#NAME?</v>
          </cell>
          <cell r="AL619" t="e">
            <v>#NAME?</v>
          </cell>
          <cell r="AM619" t="e">
            <v>#NAME?</v>
          </cell>
          <cell r="AN619" t="e">
            <v>#NAME?</v>
          </cell>
          <cell r="AO619" t="e">
            <v>#NAME?</v>
          </cell>
          <cell r="AP619" t="e">
            <v>#NAME?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 t="str">
            <v>WET</v>
          </cell>
          <cell r="F620" t="str">
            <v>Lalan Mehta</v>
          </cell>
          <cell r="G620">
            <v>43621</v>
          </cell>
          <cell r="H620">
            <v>43649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 t="e">
            <v>#NAME?</v>
          </cell>
          <cell r="S620" t="e">
            <v>#NAME?</v>
          </cell>
          <cell r="T620">
            <v>0</v>
          </cell>
          <cell r="U620">
            <v>0</v>
          </cell>
          <cell r="V620" t="e">
            <v>#NAME?</v>
          </cell>
          <cell r="W620" t="e">
            <v>#NAME?</v>
          </cell>
          <cell r="X620" t="e">
            <v>#NAME?</v>
          </cell>
          <cell r="Y620" t="e">
            <v>#NAME?</v>
          </cell>
          <cell r="Z620" t="e">
            <v>#NAME?</v>
          </cell>
          <cell r="AA620" t="e">
            <v>#NAME?</v>
          </cell>
          <cell r="AB620" t="e">
            <v>#NAME?</v>
          </cell>
          <cell r="AC620" t="e">
            <v>#NAME?</v>
          </cell>
          <cell r="AD620" t="e">
            <v>#NAME?</v>
          </cell>
          <cell r="AE620" t="e">
            <v>#NAME?</v>
          </cell>
          <cell r="AF620">
            <v>171.56</v>
          </cell>
          <cell r="AG620">
            <v>36.64</v>
          </cell>
          <cell r="AH620">
            <v>7.56</v>
          </cell>
          <cell r="AI620">
            <v>215.76</v>
          </cell>
          <cell r="AJ620" t="e">
            <v>#NAME?</v>
          </cell>
          <cell r="AK620" t="e">
            <v>#NAME?</v>
          </cell>
          <cell r="AL620" t="e">
            <v>#NAME?</v>
          </cell>
          <cell r="AM620" t="e">
            <v>#NAME?</v>
          </cell>
          <cell r="AN620" t="e">
            <v>#NAME?</v>
          </cell>
          <cell r="AO620" t="e">
            <v>#NAME?</v>
          </cell>
          <cell r="AP620" t="e">
            <v>#NAME?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 t="str">
            <v>WET</v>
          </cell>
          <cell r="F621" t="str">
            <v>Lalan Mehta</v>
          </cell>
          <cell r="G621">
            <v>43622</v>
          </cell>
          <cell r="H621">
            <v>43650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 t="e">
            <v>#NAME?</v>
          </cell>
          <cell r="S621" t="e">
            <v>#NAME?</v>
          </cell>
          <cell r="T621">
            <v>0</v>
          </cell>
          <cell r="U621">
            <v>0</v>
          </cell>
          <cell r="V621" t="e">
            <v>#NAME?</v>
          </cell>
          <cell r="W621" t="e">
            <v>#NAME?</v>
          </cell>
          <cell r="X621" t="e">
            <v>#NAME?</v>
          </cell>
          <cell r="Y621" t="e">
            <v>#NAME?</v>
          </cell>
          <cell r="Z621" t="e">
            <v>#NAME?</v>
          </cell>
          <cell r="AA621" t="e">
            <v>#NAME?</v>
          </cell>
          <cell r="AB621" t="e">
            <v>#NAME?</v>
          </cell>
          <cell r="AC621" t="e">
            <v>#NAME?</v>
          </cell>
          <cell r="AD621" t="e">
            <v>#NAME?</v>
          </cell>
          <cell r="AE621" t="e">
            <v>#NAME?</v>
          </cell>
          <cell r="AF621">
            <v>171.56</v>
          </cell>
          <cell r="AG621">
            <v>36.64</v>
          </cell>
          <cell r="AH621">
            <v>7.56</v>
          </cell>
          <cell r="AI621">
            <v>215.76</v>
          </cell>
          <cell r="AJ621" t="e">
            <v>#NAME?</v>
          </cell>
          <cell r="AK621" t="e">
            <v>#NAME?</v>
          </cell>
          <cell r="AL621" t="e">
            <v>#NAME?</v>
          </cell>
          <cell r="AM621" t="e">
            <v>#NAME?</v>
          </cell>
          <cell r="AN621" t="e">
            <v>#NAME?</v>
          </cell>
          <cell r="AO621" t="e">
            <v>#NAME?</v>
          </cell>
          <cell r="AP621" t="e">
            <v>#NAME?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</row>
        <row r="622">
          <cell r="A622" t="str">
            <v>220 KV DC Naubatpur-Bihta TL Line</v>
          </cell>
          <cell r="B622">
            <v>28</v>
          </cell>
          <cell r="C622" t="str">
            <v>16/0</v>
          </cell>
          <cell r="D622" t="str">
            <v>DD+3</v>
          </cell>
          <cell r="E622" t="str">
            <v>PS</v>
          </cell>
          <cell r="F622" t="str">
            <v>Lalan Mehta</v>
          </cell>
          <cell r="G622">
            <v>43613</v>
          </cell>
          <cell r="H622">
            <v>43641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 t="e">
            <v>#NAME?</v>
          </cell>
          <cell r="S622" t="e">
            <v>#NAME?</v>
          </cell>
          <cell r="T622">
            <v>0</v>
          </cell>
          <cell r="U622">
            <v>0</v>
          </cell>
          <cell r="V622" t="e">
            <v>#NAME?</v>
          </cell>
          <cell r="W622" t="e">
            <v>#NAME?</v>
          </cell>
          <cell r="X622" t="e">
            <v>#NAME?</v>
          </cell>
          <cell r="Y622" t="e">
            <v>#NAME?</v>
          </cell>
          <cell r="Z622" t="e">
            <v>#NAME?</v>
          </cell>
          <cell r="AA622" t="e">
            <v>#NAME?</v>
          </cell>
          <cell r="AB622" t="e">
            <v>#NAME?</v>
          </cell>
          <cell r="AC622" t="e">
            <v>#NAME?</v>
          </cell>
          <cell r="AD622" t="e">
            <v>#NAME?</v>
          </cell>
          <cell r="AE622" t="e">
            <v>#NAME?</v>
          </cell>
          <cell r="AF622">
            <v>396.56</v>
          </cell>
          <cell r="AG622">
            <v>0</v>
          </cell>
          <cell r="AH622">
            <v>8.26</v>
          </cell>
          <cell r="AI622">
            <v>404.82</v>
          </cell>
          <cell r="AJ622" t="e">
            <v>#NAME?</v>
          </cell>
          <cell r="AK622" t="e">
            <v>#NAME?</v>
          </cell>
          <cell r="AL622" t="e">
            <v>#NAME?</v>
          </cell>
          <cell r="AM622" t="e">
            <v>#NAME?</v>
          </cell>
          <cell r="AN622" t="e">
            <v>#NAME?</v>
          </cell>
          <cell r="AO622" t="e">
            <v>#NAME?</v>
          </cell>
          <cell r="AP622" t="e">
            <v>#NAME?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</row>
        <row r="623">
          <cell r="A623" t="str">
            <v>220 KV DC Naubatpur-Bihta TL Line</v>
          </cell>
          <cell r="B623">
            <v>38</v>
          </cell>
          <cell r="C623" t="str">
            <v>16/1</v>
          </cell>
          <cell r="D623" t="str">
            <v>DA+6</v>
          </cell>
          <cell r="E623" t="str">
            <v>WET</v>
          </cell>
          <cell r="F623" t="str">
            <v>Lalan Mehta</v>
          </cell>
          <cell r="G623">
            <v>43634</v>
          </cell>
          <cell r="H623">
            <v>43662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 t="e">
            <v>#NAME?</v>
          </cell>
          <cell r="S623" t="e">
            <v>#NAME?</v>
          </cell>
          <cell r="T623">
            <v>0</v>
          </cell>
          <cell r="U623">
            <v>0</v>
          </cell>
          <cell r="V623" t="e">
            <v>#NAME?</v>
          </cell>
          <cell r="W623" t="e">
            <v>#NAME?</v>
          </cell>
          <cell r="X623" t="e">
            <v>#NAME?</v>
          </cell>
          <cell r="Y623" t="e">
            <v>#NAME?</v>
          </cell>
          <cell r="Z623" t="e">
            <v>#NAME?</v>
          </cell>
          <cell r="AA623" t="e">
            <v>#NAME?</v>
          </cell>
          <cell r="AB623" t="e">
            <v>#NAME?</v>
          </cell>
          <cell r="AC623" t="e">
            <v>#NAME?</v>
          </cell>
          <cell r="AD623" t="e">
            <v>#NAME?</v>
          </cell>
          <cell r="AE623" t="e">
            <v>#NAME?</v>
          </cell>
          <cell r="AF623">
            <v>171.56</v>
          </cell>
          <cell r="AG623">
            <v>36.64</v>
          </cell>
          <cell r="AH623">
            <v>7.56</v>
          </cell>
          <cell r="AI623">
            <v>215.76</v>
          </cell>
          <cell r="AJ623" t="e">
            <v>#NAME?</v>
          </cell>
          <cell r="AK623" t="e">
            <v>#NAME?</v>
          </cell>
          <cell r="AL623" t="e">
            <v>#NAME?</v>
          </cell>
          <cell r="AM623" t="e">
            <v>#NAME?</v>
          </cell>
          <cell r="AN623" t="e">
            <v>#NAME?</v>
          </cell>
          <cell r="AO623" t="e">
            <v>#NAME?</v>
          </cell>
          <cell r="AP623" t="e">
            <v>#NAME?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</row>
        <row r="624">
          <cell r="A624" t="str">
            <v>220 KV DC Naubatpur-Bihta TL Line</v>
          </cell>
          <cell r="B624">
            <v>29</v>
          </cell>
          <cell r="C624" t="str">
            <v>17/0</v>
          </cell>
          <cell r="D624" t="str">
            <v>DD+0</v>
          </cell>
          <cell r="E624" t="str">
            <v>PS</v>
          </cell>
          <cell r="F624" t="str">
            <v>Lalan Mehta</v>
          </cell>
          <cell r="G624">
            <v>43616</v>
          </cell>
          <cell r="H624">
            <v>43644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 t="e">
            <v>#NAME?</v>
          </cell>
          <cell r="S624" t="e">
            <v>#NAME?</v>
          </cell>
          <cell r="T624">
            <v>0</v>
          </cell>
          <cell r="U624">
            <v>0</v>
          </cell>
          <cell r="V624" t="e">
            <v>#NAME?</v>
          </cell>
          <cell r="W624" t="e">
            <v>#NAME?</v>
          </cell>
          <cell r="X624" t="e">
            <v>#NAME?</v>
          </cell>
          <cell r="Y624" t="e">
            <v>#NAME?</v>
          </cell>
          <cell r="Z624" t="e">
            <v>#NAME?</v>
          </cell>
          <cell r="AA624" t="e">
            <v>#NAME?</v>
          </cell>
          <cell r="AB624" t="e">
            <v>#NAME?</v>
          </cell>
          <cell r="AC624" t="e">
            <v>#NAME?</v>
          </cell>
          <cell r="AD624" t="e">
            <v>#NAME?</v>
          </cell>
          <cell r="AE624" t="e">
            <v>#NAME?</v>
          </cell>
          <cell r="AF624">
            <v>396.56</v>
          </cell>
          <cell r="AG624">
            <v>0</v>
          </cell>
          <cell r="AH624">
            <v>8.26</v>
          </cell>
          <cell r="AI624">
            <v>404.82</v>
          </cell>
          <cell r="AJ624" t="e">
            <v>#NAME?</v>
          </cell>
          <cell r="AK624" t="e">
            <v>#NAME?</v>
          </cell>
          <cell r="AL624" t="e">
            <v>#NAME?</v>
          </cell>
          <cell r="AM624" t="e">
            <v>#NAME?</v>
          </cell>
          <cell r="AN624" t="e">
            <v>#NAME?</v>
          </cell>
          <cell r="AO624" t="e">
            <v>#NAME?</v>
          </cell>
          <cell r="AP624" t="e">
            <v>#NAME?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 t="str">
            <v>WET</v>
          </cell>
          <cell r="F625" t="str">
            <v>Lalan Mehta</v>
          </cell>
          <cell r="G625">
            <v>43620</v>
          </cell>
          <cell r="H625">
            <v>43648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 t="e">
            <v>#NAME?</v>
          </cell>
          <cell r="S625" t="e">
            <v>#NAME?</v>
          </cell>
          <cell r="T625">
            <v>0</v>
          </cell>
          <cell r="U625">
            <v>0</v>
          </cell>
          <cell r="V625" t="e">
            <v>#NAME?</v>
          </cell>
          <cell r="W625" t="e">
            <v>#NAME?</v>
          </cell>
          <cell r="X625" t="e">
            <v>#NAME?</v>
          </cell>
          <cell r="Y625" t="e">
            <v>#NAME?</v>
          </cell>
          <cell r="Z625" t="e">
            <v>#NAME?</v>
          </cell>
          <cell r="AA625" t="e">
            <v>#NAME?</v>
          </cell>
          <cell r="AB625" t="e">
            <v>#NAME?</v>
          </cell>
          <cell r="AC625" t="e">
            <v>#NAME?</v>
          </cell>
          <cell r="AD625" t="e">
            <v>#NAME?</v>
          </cell>
          <cell r="AE625" t="e">
            <v>#NAME?</v>
          </cell>
          <cell r="AF625">
            <v>396.56</v>
          </cell>
          <cell r="AG625">
            <v>0</v>
          </cell>
          <cell r="AH625">
            <v>8.26</v>
          </cell>
          <cell r="AI625">
            <v>404.82</v>
          </cell>
          <cell r="AJ625" t="e">
            <v>#NAME?</v>
          </cell>
          <cell r="AK625" t="e">
            <v>#NAME?</v>
          </cell>
          <cell r="AL625" t="e">
            <v>#NAME?</v>
          </cell>
          <cell r="AM625" t="e">
            <v>#NAME?</v>
          </cell>
          <cell r="AN625" t="e">
            <v>#NAME?</v>
          </cell>
          <cell r="AO625" t="e">
            <v>#NAME?</v>
          </cell>
          <cell r="AP625" t="e">
            <v>#NAME?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</row>
        <row r="626">
          <cell r="A626" t="str">
            <v>220 KV DC Naubatpur-Bihta TL Line</v>
          </cell>
          <cell r="B626">
            <v>30</v>
          </cell>
          <cell r="C626" t="str">
            <v>18/1</v>
          </cell>
          <cell r="D626" t="str">
            <v>DA+3</v>
          </cell>
          <cell r="E626" t="str">
            <v>WET</v>
          </cell>
          <cell r="F626" t="str">
            <v>Lalan Mehta</v>
          </cell>
          <cell r="G626">
            <v>43617</v>
          </cell>
          <cell r="H626">
            <v>43645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 t="e">
            <v>#NAME?</v>
          </cell>
          <cell r="S626" t="e">
            <v>#NAME?</v>
          </cell>
          <cell r="T626">
            <v>0</v>
          </cell>
          <cell r="U626">
            <v>0</v>
          </cell>
          <cell r="V626" t="e">
            <v>#NAME?</v>
          </cell>
          <cell r="W626" t="e">
            <v>#NAME?</v>
          </cell>
          <cell r="X626" t="e">
            <v>#NAME?</v>
          </cell>
          <cell r="Y626" t="e">
            <v>#NAME?</v>
          </cell>
          <cell r="Z626" t="e">
            <v>#NAME?</v>
          </cell>
          <cell r="AA626" t="e">
            <v>#NAME?</v>
          </cell>
          <cell r="AB626" t="e">
            <v>#NAME?</v>
          </cell>
          <cell r="AC626" t="e">
            <v>#NAME?</v>
          </cell>
          <cell r="AD626" t="e">
            <v>#NAME?</v>
          </cell>
          <cell r="AE626" t="e">
            <v>#NAME?</v>
          </cell>
          <cell r="AF626">
            <v>171.56</v>
          </cell>
          <cell r="AG626">
            <v>36.64</v>
          </cell>
          <cell r="AH626">
            <v>7.56</v>
          </cell>
          <cell r="AI626">
            <v>215.76</v>
          </cell>
          <cell r="AJ626" t="e">
            <v>#NAME?</v>
          </cell>
          <cell r="AK626" t="e">
            <v>#NAME?</v>
          </cell>
          <cell r="AL626" t="e">
            <v>#NAME?</v>
          </cell>
          <cell r="AM626" t="e">
            <v>#NAME?</v>
          </cell>
          <cell r="AN626" t="e">
            <v>#NAME?</v>
          </cell>
          <cell r="AO626" t="e">
            <v>#NAME?</v>
          </cell>
          <cell r="AP626" t="e">
            <v>#NAME?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</row>
        <row r="627">
          <cell r="A627" t="str">
            <v>220 KV DC Naubatpur-Bihta TL Line</v>
          </cell>
          <cell r="B627">
            <v>37</v>
          </cell>
          <cell r="C627" t="str">
            <v>19/0</v>
          </cell>
          <cell r="D627" t="str">
            <v>DD+6</v>
          </cell>
          <cell r="E627" t="str">
            <v>WET</v>
          </cell>
          <cell r="F627" t="str">
            <v>Lalan Mehta</v>
          </cell>
          <cell r="G627">
            <v>43632</v>
          </cell>
          <cell r="H627">
            <v>43660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 t="e">
            <v>#NAME?</v>
          </cell>
          <cell r="S627" t="e">
            <v>#NAME?</v>
          </cell>
          <cell r="T627">
            <v>0</v>
          </cell>
          <cell r="U627">
            <v>0</v>
          </cell>
          <cell r="V627" t="e">
            <v>#NAME?</v>
          </cell>
          <cell r="W627" t="e">
            <v>#NAME?</v>
          </cell>
          <cell r="X627" t="e">
            <v>#NAME?</v>
          </cell>
          <cell r="Y627" t="e">
            <v>#NAME?</v>
          </cell>
          <cell r="Z627" t="e">
            <v>#NAME?</v>
          </cell>
          <cell r="AA627" t="e">
            <v>#NAME?</v>
          </cell>
          <cell r="AB627" t="e">
            <v>#NAME?</v>
          </cell>
          <cell r="AC627" t="e">
            <v>#NAME?</v>
          </cell>
          <cell r="AD627" t="e">
            <v>#NAME?</v>
          </cell>
          <cell r="AE627" t="e">
            <v>#NAME?</v>
          </cell>
          <cell r="AF627">
            <v>396.56</v>
          </cell>
          <cell r="AG627">
            <v>0</v>
          </cell>
          <cell r="AH627">
            <v>8.26</v>
          </cell>
          <cell r="AI627">
            <v>404.82</v>
          </cell>
          <cell r="AJ627" t="e">
            <v>#NAME?</v>
          </cell>
          <cell r="AK627" t="e">
            <v>#NAME?</v>
          </cell>
          <cell r="AL627" t="e">
            <v>#NAME?</v>
          </cell>
          <cell r="AM627" t="e">
            <v>#NAME?</v>
          </cell>
          <cell r="AN627" t="e">
            <v>#NAME?</v>
          </cell>
          <cell r="AO627" t="e">
            <v>#NAME?</v>
          </cell>
          <cell r="AP627" t="e">
            <v>#NAME?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 t="str">
            <v>PS</v>
          </cell>
          <cell r="F628" t="str">
            <v>Lalan Mehta</v>
          </cell>
          <cell r="G628">
            <v>43624</v>
          </cell>
          <cell r="H628">
            <v>43652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 t="e">
            <v>#NAME?</v>
          </cell>
          <cell r="S628" t="e">
            <v>#NAME?</v>
          </cell>
          <cell r="T628">
            <v>0</v>
          </cell>
          <cell r="U628">
            <v>0</v>
          </cell>
          <cell r="V628" t="e">
            <v>#NAME?</v>
          </cell>
          <cell r="W628" t="e">
            <v>#NAME?</v>
          </cell>
          <cell r="X628" t="e">
            <v>#NAME?</v>
          </cell>
          <cell r="Y628" t="e">
            <v>#NAME?</v>
          </cell>
          <cell r="Z628" t="e">
            <v>#NAME?</v>
          </cell>
          <cell r="AA628" t="e">
            <v>#NAME?</v>
          </cell>
          <cell r="AB628" t="e">
            <v>#NAME?</v>
          </cell>
          <cell r="AC628" t="e">
            <v>#NAME?</v>
          </cell>
          <cell r="AD628" t="e">
            <v>#NAME?</v>
          </cell>
          <cell r="AE628" t="e">
            <v>#NAME?</v>
          </cell>
          <cell r="AF628">
            <v>396.56</v>
          </cell>
          <cell r="AG628">
            <v>0</v>
          </cell>
          <cell r="AH628">
            <v>8.26</v>
          </cell>
          <cell r="AI628">
            <v>404.82</v>
          </cell>
          <cell r="AJ628" t="e">
            <v>#NAME?</v>
          </cell>
          <cell r="AK628" t="e">
            <v>#NAME?</v>
          </cell>
          <cell r="AL628" t="e">
            <v>#NAME?</v>
          </cell>
          <cell r="AM628" t="e">
            <v>#NAME?</v>
          </cell>
          <cell r="AN628" t="e">
            <v>#NAME?</v>
          </cell>
          <cell r="AO628" t="e">
            <v>#NAME?</v>
          </cell>
          <cell r="AP628" t="e">
            <v>#NAME?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20/1</v>
          </cell>
          <cell r="D629" t="str">
            <v>Gantry</v>
          </cell>
          <cell r="E629">
            <v>0</v>
          </cell>
          <cell r="F629">
            <v>0</v>
          </cell>
          <cell r="G629">
            <v>0</v>
          </cell>
          <cell r="H629">
            <v>28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 t="e">
            <v>#NAME?</v>
          </cell>
          <cell r="S629" t="e">
            <v>#NAME?</v>
          </cell>
          <cell r="T629">
            <v>0</v>
          </cell>
          <cell r="U629">
            <v>0</v>
          </cell>
          <cell r="V629" t="e">
            <v>#NAME?</v>
          </cell>
          <cell r="W629" t="e">
            <v>#NAME?</v>
          </cell>
          <cell r="X629" t="e">
            <v>#NAME?</v>
          </cell>
          <cell r="Y629" t="e">
            <v>#NAME?</v>
          </cell>
          <cell r="Z629" t="e">
            <v>#NAME?</v>
          </cell>
          <cell r="AA629" t="e">
            <v>#NAME?</v>
          </cell>
          <cell r="AB629" t="e">
            <v>#NAME?</v>
          </cell>
          <cell r="AC629" t="e">
            <v>#NAME?</v>
          </cell>
          <cell r="AD629" t="e">
            <v>#NAME?</v>
          </cell>
          <cell r="AE629" t="e">
            <v>#NAME?</v>
          </cell>
          <cell r="AF629">
            <v>527.76</v>
          </cell>
          <cell r="AG629">
            <v>165.26999999999998</v>
          </cell>
          <cell r="AH629">
            <v>21.450000000000003</v>
          </cell>
          <cell r="AI629">
            <v>714.48</v>
          </cell>
          <cell r="AJ629" t="e">
            <v>#NAME?</v>
          </cell>
          <cell r="AK629" t="e">
            <v>#NAME?</v>
          </cell>
          <cell r="AL629" t="e">
            <v>#NAME?</v>
          </cell>
          <cell r="AM629" t="e">
            <v>#NAME?</v>
          </cell>
          <cell r="AN629" t="e">
            <v>#NAME?</v>
          </cell>
          <cell r="AO629" t="e">
            <v>#NAME?</v>
          </cell>
          <cell r="AP629" t="e">
            <v>#NAME?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20/2</v>
          </cell>
          <cell r="D630" t="str">
            <v>Gantry</v>
          </cell>
          <cell r="E630">
            <v>0</v>
          </cell>
          <cell r="F630">
            <v>0</v>
          </cell>
          <cell r="G630">
            <v>0</v>
          </cell>
          <cell r="H630">
            <v>28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 t="e">
            <v>#NAME?</v>
          </cell>
          <cell r="S630" t="e">
            <v>#NAME?</v>
          </cell>
          <cell r="T630">
            <v>0</v>
          </cell>
          <cell r="U630">
            <v>0</v>
          </cell>
          <cell r="V630" t="e">
            <v>#NAME?</v>
          </cell>
          <cell r="W630" t="e">
            <v>#NAME?</v>
          </cell>
          <cell r="X630" t="e">
            <v>#NAME?</v>
          </cell>
          <cell r="Y630" t="e">
            <v>#NAME?</v>
          </cell>
          <cell r="Z630" t="e">
            <v>#NAME?</v>
          </cell>
          <cell r="AA630" t="e">
            <v>#NAME?</v>
          </cell>
          <cell r="AB630" t="e">
            <v>#NAME?</v>
          </cell>
          <cell r="AC630" t="e">
            <v>#NAME?</v>
          </cell>
          <cell r="AD630" t="e">
            <v>#NAME?</v>
          </cell>
          <cell r="AE630" t="e">
            <v>#NAME?</v>
          </cell>
          <cell r="AF630">
            <v>527.76</v>
          </cell>
          <cell r="AG630">
            <v>165.26999999999998</v>
          </cell>
          <cell r="AH630">
            <v>21.450000000000003</v>
          </cell>
          <cell r="AI630">
            <v>714.48</v>
          </cell>
          <cell r="AJ630" t="e">
            <v>#NAME?</v>
          </cell>
          <cell r="AK630" t="e">
            <v>#NAME?</v>
          </cell>
          <cell r="AL630" t="e">
            <v>#NAME?</v>
          </cell>
          <cell r="AM630" t="e">
            <v>#NAME?</v>
          </cell>
          <cell r="AN630" t="e">
            <v>#NAME?</v>
          </cell>
          <cell r="AO630" t="e">
            <v>#NAME?</v>
          </cell>
          <cell r="AP630" t="e">
            <v>#NAME?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 t="str">
            <v>WET</v>
          </cell>
          <cell r="F631" t="str">
            <v>Lalan Mehta</v>
          </cell>
          <cell r="G631">
            <v>43630</v>
          </cell>
          <cell r="H631">
            <v>43658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 t="e">
            <v>#NAME?</v>
          </cell>
          <cell r="S631" t="e">
            <v>#NAME?</v>
          </cell>
          <cell r="T631">
            <v>0</v>
          </cell>
          <cell r="U631">
            <v>0</v>
          </cell>
          <cell r="V631" t="e">
            <v>#NAME?</v>
          </cell>
          <cell r="W631" t="e">
            <v>#NAME?</v>
          </cell>
          <cell r="X631" t="e">
            <v>#NAME?</v>
          </cell>
          <cell r="Y631" t="e">
            <v>#NAME?</v>
          </cell>
          <cell r="Z631" t="e">
            <v>#NAME?</v>
          </cell>
          <cell r="AA631" t="e">
            <v>#NAME?</v>
          </cell>
          <cell r="AB631" t="e">
            <v>#NAME?</v>
          </cell>
          <cell r="AC631" t="e">
            <v>#NAME?</v>
          </cell>
          <cell r="AD631" t="e">
            <v>#NAME?</v>
          </cell>
          <cell r="AE631" t="e">
            <v>#NAME?</v>
          </cell>
          <cell r="AF631">
            <v>396.56</v>
          </cell>
          <cell r="AG631">
            <v>0</v>
          </cell>
          <cell r="AH631">
            <v>8.26</v>
          </cell>
          <cell r="AI631">
            <v>404.82</v>
          </cell>
          <cell r="AJ631" t="e">
            <v>#NAME?</v>
          </cell>
          <cell r="AK631" t="e">
            <v>#NAME?</v>
          </cell>
          <cell r="AL631" t="e">
            <v>#NAME?</v>
          </cell>
          <cell r="AM631" t="e">
            <v>#NAME?</v>
          </cell>
          <cell r="AN631" t="e">
            <v>#NAME?</v>
          </cell>
          <cell r="AO631" t="e">
            <v>#NAME?</v>
          </cell>
          <cell r="AP631" t="e">
            <v>#NAME?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 t="str">
            <v>WET</v>
          </cell>
          <cell r="F632" t="str">
            <v>Lalan Mehta</v>
          </cell>
          <cell r="G632">
            <v>43627</v>
          </cell>
          <cell r="H632">
            <v>43655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 t="e">
            <v>#NAME?</v>
          </cell>
          <cell r="S632" t="e">
            <v>#NAME?</v>
          </cell>
          <cell r="T632">
            <v>0</v>
          </cell>
          <cell r="U632">
            <v>0</v>
          </cell>
          <cell r="V632" t="e">
            <v>#NAME?</v>
          </cell>
          <cell r="W632" t="e">
            <v>#NAME?</v>
          </cell>
          <cell r="X632" t="e">
            <v>#NAME?</v>
          </cell>
          <cell r="Y632" t="e">
            <v>#NAME?</v>
          </cell>
          <cell r="Z632" t="e">
            <v>#NAME?</v>
          </cell>
          <cell r="AA632" t="e">
            <v>#NAME?</v>
          </cell>
          <cell r="AB632" t="e">
            <v>#NAME?</v>
          </cell>
          <cell r="AC632" t="e">
            <v>#NAME?</v>
          </cell>
          <cell r="AD632" t="e">
            <v>#NAME?</v>
          </cell>
          <cell r="AE632" t="e">
            <v>#NAME?</v>
          </cell>
          <cell r="AF632">
            <v>396.56</v>
          </cell>
          <cell r="AG632">
            <v>0</v>
          </cell>
          <cell r="AH632">
            <v>8.26</v>
          </cell>
          <cell r="AI632">
            <v>404.82</v>
          </cell>
          <cell r="AJ632" t="e">
            <v>#NAME?</v>
          </cell>
          <cell r="AK632" t="e">
            <v>#NAME?</v>
          </cell>
          <cell r="AL632" t="e">
            <v>#NAME?</v>
          </cell>
          <cell r="AM632" t="e">
            <v>#NAME?</v>
          </cell>
          <cell r="AN632" t="e">
            <v>#NAME?</v>
          </cell>
          <cell r="AO632" t="e">
            <v>#NAME?</v>
          </cell>
          <cell r="AP632" t="e">
            <v>#NAME?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</row>
        <row r="633">
          <cell r="A633" t="str">
            <v>220 KV DC Naubatpur-Bihta TL Line</v>
          </cell>
          <cell r="B633">
            <v>0</v>
          </cell>
          <cell r="C633" t="str">
            <v>22/1</v>
          </cell>
          <cell r="D633" t="str">
            <v>DA+0</v>
          </cell>
          <cell r="E633">
            <v>0</v>
          </cell>
          <cell r="F633">
            <v>0</v>
          </cell>
          <cell r="G633">
            <v>0</v>
          </cell>
          <cell r="H633">
            <v>28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 t="e">
            <v>#NAME?</v>
          </cell>
          <cell r="S633" t="e">
            <v>#NAME?</v>
          </cell>
          <cell r="T633">
            <v>0</v>
          </cell>
          <cell r="U633">
            <v>0</v>
          </cell>
          <cell r="V633" t="e">
            <v>#NAME?</v>
          </cell>
          <cell r="W633" t="e">
            <v>#NAME?</v>
          </cell>
          <cell r="X633" t="e">
            <v>#NAME?</v>
          </cell>
          <cell r="Y633" t="e">
            <v>#NAME?</v>
          </cell>
          <cell r="Z633" t="e">
            <v>#NAME?</v>
          </cell>
          <cell r="AA633" t="e">
            <v>#NAME?</v>
          </cell>
          <cell r="AB633" t="e">
            <v>#NAME?</v>
          </cell>
          <cell r="AC633" t="e">
            <v>#NAME?</v>
          </cell>
          <cell r="AD633" t="e">
            <v>#NAME?</v>
          </cell>
          <cell r="AE633" t="e">
            <v>#NAME?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</row>
        <row r="634">
          <cell r="A634" t="str">
            <v>220 KV DC Naubatpur-Bihta TL Line</v>
          </cell>
          <cell r="B634">
            <v>0</v>
          </cell>
          <cell r="C634" t="str">
            <v>22/2</v>
          </cell>
          <cell r="D634" t="str">
            <v>DA+0</v>
          </cell>
          <cell r="E634">
            <v>0</v>
          </cell>
          <cell r="F634">
            <v>0</v>
          </cell>
          <cell r="G634">
            <v>0</v>
          </cell>
          <cell r="H634">
            <v>28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 t="e">
            <v>#NAME?</v>
          </cell>
          <cell r="S634" t="e">
            <v>#NAME?</v>
          </cell>
          <cell r="T634">
            <v>0</v>
          </cell>
          <cell r="U634">
            <v>0</v>
          </cell>
          <cell r="V634" t="e">
            <v>#NAME?</v>
          </cell>
          <cell r="W634" t="e">
            <v>#NAME?</v>
          </cell>
          <cell r="X634" t="e">
            <v>#NAME?</v>
          </cell>
          <cell r="Y634" t="e">
            <v>#NAME?</v>
          </cell>
          <cell r="Z634" t="e">
            <v>#NAME?</v>
          </cell>
          <cell r="AA634" t="e">
            <v>#NAME?</v>
          </cell>
          <cell r="AB634" t="e">
            <v>#NAME?</v>
          </cell>
          <cell r="AC634" t="e">
            <v>#NAME?</v>
          </cell>
          <cell r="AD634" t="e">
            <v>#NAME?</v>
          </cell>
          <cell r="AE634" t="e">
            <v>#NAME?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</row>
        <row r="635">
          <cell r="A635" t="str">
            <v>220 KV DC Naubatpur-Bihta TL Line</v>
          </cell>
          <cell r="B635">
            <v>0</v>
          </cell>
          <cell r="C635" t="str">
            <v>22/3</v>
          </cell>
          <cell r="D635" t="str">
            <v>DA+0</v>
          </cell>
          <cell r="E635">
            <v>0</v>
          </cell>
          <cell r="F635">
            <v>0</v>
          </cell>
          <cell r="G635">
            <v>0</v>
          </cell>
          <cell r="H635">
            <v>28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 t="e">
            <v>#NAME?</v>
          </cell>
          <cell r="S635" t="e">
            <v>#NAME?</v>
          </cell>
          <cell r="T635">
            <v>0</v>
          </cell>
          <cell r="U635">
            <v>0</v>
          </cell>
          <cell r="V635" t="e">
            <v>#NAME?</v>
          </cell>
          <cell r="W635" t="e">
            <v>#NAME?</v>
          </cell>
          <cell r="X635" t="e">
            <v>#NAME?</v>
          </cell>
          <cell r="Y635" t="e">
            <v>#NAME?</v>
          </cell>
          <cell r="Z635" t="e">
            <v>#NAME?</v>
          </cell>
          <cell r="AA635" t="e">
            <v>#NAME?</v>
          </cell>
          <cell r="AB635" t="e">
            <v>#NAME?</v>
          </cell>
          <cell r="AC635" t="e">
            <v>#NAME?</v>
          </cell>
          <cell r="AD635" t="e">
            <v>#NAME?</v>
          </cell>
          <cell r="AE635" t="e">
            <v>#NAME?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</row>
        <row r="636">
          <cell r="A636" t="str">
            <v>220 KV DC Naubatpur-Bihta TL Line</v>
          </cell>
          <cell r="B636">
            <v>0</v>
          </cell>
          <cell r="C636" t="str">
            <v>22/4</v>
          </cell>
          <cell r="D636" t="str">
            <v>DA+6</v>
          </cell>
          <cell r="E636">
            <v>0</v>
          </cell>
          <cell r="F636">
            <v>0</v>
          </cell>
          <cell r="G636">
            <v>0</v>
          </cell>
          <cell r="H636">
            <v>28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 t="e">
            <v>#NAME?</v>
          </cell>
          <cell r="S636" t="e">
            <v>#NAME?</v>
          </cell>
          <cell r="T636">
            <v>0</v>
          </cell>
          <cell r="U636">
            <v>0</v>
          </cell>
          <cell r="V636" t="e">
            <v>#NAME?</v>
          </cell>
          <cell r="W636" t="e">
            <v>#NAME?</v>
          </cell>
          <cell r="X636" t="e">
            <v>#NAME?</v>
          </cell>
          <cell r="Y636" t="e">
            <v>#NAME?</v>
          </cell>
          <cell r="Z636" t="e">
            <v>#NAME?</v>
          </cell>
          <cell r="AA636" t="e">
            <v>#NAME?</v>
          </cell>
          <cell r="AB636" t="e">
            <v>#NAME?</v>
          </cell>
          <cell r="AC636" t="e">
            <v>#NAME?</v>
          </cell>
          <cell r="AD636" t="e">
            <v>#NAME?</v>
          </cell>
          <cell r="AE636" t="e">
            <v>#NAME?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</row>
        <row r="637">
          <cell r="A637" t="str">
            <v>220 KV DC Naubatpur-Bihta TL Line</v>
          </cell>
          <cell r="B637">
            <v>0</v>
          </cell>
          <cell r="C637" t="str">
            <v>22/5</v>
          </cell>
          <cell r="D637" t="str">
            <v>DA+3</v>
          </cell>
          <cell r="E637">
            <v>0</v>
          </cell>
          <cell r="F637">
            <v>0</v>
          </cell>
          <cell r="G637">
            <v>0</v>
          </cell>
          <cell r="H637">
            <v>28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 t="e">
            <v>#NAME?</v>
          </cell>
          <cell r="S637" t="e">
            <v>#NAME?</v>
          </cell>
          <cell r="T637">
            <v>0</v>
          </cell>
          <cell r="U637">
            <v>0</v>
          </cell>
          <cell r="V637" t="e">
            <v>#NAME?</v>
          </cell>
          <cell r="W637" t="e">
            <v>#NAME?</v>
          </cell>
          <cell r="X637" t="e">
            <v>#NAME?</v>
          </cell>
          <cell r="Y637" t="e">
            <v>#NAME?</v>
          </cell>
          <cell r="Z637" t="e">
            <v>#NAME?</v>
          </cell>
          <cell r="AA637" t="e">
            <v>#NAME?</v>
          </cell>
          <cell r="AB637" t="e">
            <v>#NAME?</v>
          </cell>
          <cell r="AC637" t="e">
            <v>#NAME?</v>
          </cell>
          <cell r="AD637" t="e">
            <v>#NAME?</v>
          </cell>
          <cell r="AE637" t="e">
            <v>#NAME?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</row>
        <row r="638">
          <cell r="A638" t="str">
            <v>220 KV DC Naubatpur-Bihta TL Line</v>
          </cell>
          <cell r="B638">
            <v>0</v>
          </cell>
          <cell r="C638" t="str">
            <v>23/0</v>
          </cell>
          <cell r="D638" t="str">
            <v>DD+6</v>
          </cell>
          <cell r="E638">
            <v>0</v>
          </cell>
          <cell r="F638">
            <v>0</v>
          </cell>
          <cell r="G638">
            <v>0</v>
          </cell>
          <cell r="H638">
            <v>28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 t="e">
            <v>#NAME?</v>
          </cell>
          <cell r="S638" t="e">
            <v>#NAME?</v>
          </cell>
          <cell r="T638">
            <v>0</v>
          </cell>
          <cell r="U638">
            <v>0</v>
          </cell>
          <cell r="V638" t="e">
            <v>#NAME?</v>
          </cell>
          <cell r="W638" t="e">
            <v>#NAME?</v>
          </cell>
          <cell r="X638" t="e">
            <v>#NAME?</v>
          </cell>
          <cell r="Y638" t="e">
            <v>#NAME?</v>
          </cell>
          <cell r="Z638" t="e">
            <v>#NAME?</v>
          </cell>
          <cell r="AA638" t="e">
            <v>#NAME?</v>
          </cell>
          <cell r="AB638" t="e">
            <v>#NAME?</v>
          </cell>
          <cell r="AC638" t="e">
            <v>#NAME?</v>
          </cell>
          <cell r="AD638" t="e">
            <v>#NAME?</v>
          </cell>
          <cell r="AE638" t="e">
            <v>#NAME?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</row>
        <row r="639">
          <cell r="A639" t="str">
            <v>220 KV DC Naubatpur-Bihta TL Line</v>
          </cell>
          <cell r="B639">
            <v>0</v>
          </cell>
          <cell r="C639" t="str">
            <v>24/0</v>
          </cell>
          <cell r="D639" t="str">
            <v>DD+0</v>
          </cell>
          <cell r="E639">
            <v>0</v>
          </cell>
          <cell r="F639">
            <v>0</v>
          </cell>
          <cell r="G639">
            <v>0</v>
          </cell>
          <cell r="H639">
            <v>28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 t="e">
            <v>#NAME?</v>
          </cell>
          <cell r="S639" t="e">
            <v>#NAME?</v>
          </cell>
          <cell r="T639">
            <v>0</v>
          </cell>
          <cell r="U639">
            <v>0</v>
          </cell>
          <cell r="V639" t="e">
            <v>#NAME?</v>
          </cell>
          <cell r="W639" t="e">
            <v>#NAME?</v>
          </cell>
          <cell r="X639" t="e">
            <v>#NAME?</v>
          </cell>
          <cell r="Y639" t="e">
            <v>#NAME?</v>
          </cell>
          <cell r="Z639" t="e">
            <v>#NAME?</v>
          </cell>
          <cell r="AA639" t="e">
            <v>#NAME?</v>
          </cell>
          <cell r="AB639" t="e">
            <v>#NAME?</v>
          </cell>
          <cell r="AC639" t="e">
            <v>#NAME?</v>
          </cell>
          <cell r="AD639" t="e">
            <v>#NAME?</v>
          </cell>
          <cell r="AE639" t="e">
            <v>#NAME?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</row>
        <row r="640">
          <cell r="A640" t="str">
            <v>220 KV DC Naubatpur-Bihta TL Line</v>
          </cell>
          <cell r="B640">
            <v>0</v>
          </cell>
          <cell r="C640" t="str">
            <v>25/0</v>
          </cell>
          <cell r="D640" t="str">
            <v>DD+0</v>
          </cell>
          <cell r="E640">
            <v>0</v>
          </cell>
          <cell r="F640">
            <v>0</v>
          </cell>
          <cell r="G640">
            <v>0</v>
          </cell>
          <cell r="H640">
            <v>28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 t="e">
            <v>#NAME?</v>
          </cell>
          <cell r="S640" t="e">
            <v>#NAME?</v>
          </cell>
          <cell r="T640">
            <v>0</v>
          </cell>
          <cell r="U640">
            <v>0</v>
          </cell>
          <cell r="V640" t="e">
            <v>#NAME?</v>
          </cell>
          <cell r="W640" t="e">
            <v>#NAME?</v>
          </cell>
          <cell r="X640" t="e">
            <v>#NAME?</v>
          </cell>
          <cell r="Y640" t="e">
            <v>#NAME?</v>
          </cell>
          <cell r="Z640" t="e">
            <v>#NAME?</v>
          </cell>
          <cell r="AA640" t="e">
            <v>#NAME?</v>
          </cell>
          <cell r="AB640" t="e">
            <v>#NAME?</v>
          </cell>
          <cell r="AC640" t="e">
            <v>#NAME?</v>
          </cell>
          <cell r="AD640" t="e">
            <v>#NAME?</v>
          </cell>
          <cell r="AE640" t="e">
            <v>#NAME?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</row>
        <row r="641">
          <cell r="A641" t="str">
            <v>220 KV DC Naubatpur-Bihta TL Line</v>
          </cell>
          <cell r="B641">
            <v>0</v>
          </cell>
          <cell r="C641" t="str">
            <v>26/0</v>
          </cell>
          <cell r="D641" t="str">
            <v>DD+18</v>
          </cell>
          <cell r="E641">
            <v>0</v>
          </cell>
          <cell r="F641">
            <v>0</v>
          </cell>
          <cell r="G641">
            <v>0</v>
          </cell>
          <cell r="H641">
            <v>28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 t="e">
            <v>#NAME?</v>
          </cell>
          <cell r="S641" t="e">
            <v>#NAME?</v>
          </cell>
          <cell r="T641">
            <v>0</v>
          </cell>
          <cell r="U641">
            <v>0</v>
          </cell>
          <cell r="V641" t="e">
            <v>#NAME?</v>
          </cell>
          <cell r="W641" t="e">
            <v>#NAME?</v>
          </cell>
          <cell r="X641" t="e">
            <v>#NAME?</v>
          </cell>
          <cell r="Y641" t="e">
            <v>#NAME?</v>
          </cell>
          <cell r="Z641" t="e">
            <v>#NAME?</v>
          </cell>
          <cell r="AA641" t="e">
            <v>#NAME?</v>
          </cell>
          <cell r="AB641" t="e">
            <v>#NAME?</v>
          </cell>
          <cell r="AC641" t="e">
            <v>#NAME?</v>
          </cell>
          <cell r="AD641" t="e">
            <v>#NAME?</v>
          </cell>
          <cell r="AE641" t="e">
            <v>#NAME?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</row>
        <row r="642">
          <cell r="A642" t="str">
            <v>220 KV DC Naubatpur-Bihta TL Line</v>
          </cell>
          <cell r="B642">
            <v>0</v>
          </cell>
          <cell r="C642" t="str">
            <v>27/0</v>
          </cell>
          <cell r="D642" t="str">
            <v>DD+18</v>
          </cell>
          <cell r="E642">
            <v>0</v>
          </cell>
          <cell r="F642">
            <v>0</v>
          </cell>
          <cell r="G642">
            <v>0</v>
          </cell>
          <cell r="H642">
            <v>28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 t="e">
            <v>#NAME?</v>
          </cell>
          <cell r="S642" t="e">
            <v>#NAME?</v>
          </cell>
          <cell r="T642">
            <v>0</v>
          </cell>
          <cell r="U642">
            <v>0</v>
          </cell>
          <cell r="V642" t="e">
            <v>#NAME?</v>
          </cell>
          <cell r="W642" t="e">
            <v>#NAME?</v>
          </cell>
          <cell r="X642" t="e">
            <v>#NAME?</v>
          </cell>
          <cell r="Y642" t="e">
            <v>#NAME?</v>
          </cell>
          <cell r="Z642" t="e">
            <v>#NAME?</v>
          </cell>
          <cell r="AA642" t="e">
            <v>#NAME?</v>
          </cell>
          <cell r="AB642" t="e">
            <v>#NAME?</v>
          </cell>
          <cell r="AC642" t="e">
            <v>#NAME?</v>
          </cell>
          <cell r="AD642" t="e">
            <v>#NAME?</v>
          </cell>
          <cell r="AE642" t="e">
            <v>#NAME?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</row>
        <row r="643">
          <cell r="A643" t="str">
            <v>220 KV DC Naubatpur-Bihta TL Line</v>
          </cell>
          <cell r="B643">
            <v>0</v>
          </cell>
          <cell r="C643" t="str">
            <v>27/1</v>
          </cell>
          <cell r="D643" t="str">
            <v>DA+6</v>
          </cell>
          <cell r="E643">
            <v>0</v>
          </cell>
          <cell r="F643">
            <v>0</v>
          </cell>
          <cell r="G643">
            <v>0</v>
          </cell>
          <cell r="H643">
            <v>28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 t="e">
            <v>#NAME?</v>
          </cell>
          <cell r="S643" t="e">
            <v>#NAME?</v>
          </cell>
          <cell r="T643">
            <v>0</v>
          </cell>
          <cell r="U643">
            <v>0</v>
          </cell>
          <cell r="V643" t="e">
            <v>#NAME?</v>
          </cell>
          <cell r="W643" t="e">
            <v>#NAME?</v>
          </cell>
          <cell r="X643" t="e">
            <v>#NAME?</v>
          </cell>
          <cell r="Y643" t="e">
            <v>#NAME?</v>
          </cell>
          <cell r="Z643" t="e">
            <v>#NAME?</v>
          </cell>
          <cell r="AA643" t="e">
            <v>#NAME?</v>
          </cell>
          <cell r="AB643" t="e">
            <v>#NAME?</v>
          </cell>
          <cell r="AC643" t="e">
            <v>#NAME?</v>
          </cell>
          <cell r="AD643" t="e">
            <v>#NAME?</v>
          </cell>
          <cell r="AE643" t="e">
            <v>#NAME?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</row>
        <row r="644">
          <cell r="A644" t="str">
            <v>220 KV DC Naubatpur-Bihta TL Line</v>
          </cell>
          <cell r="B644">
            <v>0</v>
          </cell>
          <cell r="C644" t="str">
            <v>27/2</v>
          </cell>
          <cell r="D644" t="str">
            <v>DA+6</v>
          </cell>
          <cell r="E644">
            <v>0</v>
          </cell>
          <cell r="F644">
            <v>0</v>
          </cell>
          <cell r="G644">
            <v>0</v>
          </cell>
          <cell r="H644">
            <v>28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 t="e">
            <v>#NAME?</v>
          </cell>
          <cell r="S644" t="e">
            <v>#NAME?</v>
          </cell>
          <cell r="T644">
            <v>0</v>
          </cell>
          <cell r="U644">
            <v>0</v>
          </cell>
          <cell r="V644" t="e">
            <v>#NAME?</v>
          </cell>
          <cell r="W644" t="e">
            <v>#NAME?</v>
          </cell>
          <cell r="X644" t="e">
            <v>#NAME?</v>
          </cell>
          <cell r="Y644" t="e">
            <v>#NAME?</v>
          </cell>
          <cell r="Z644" t="e">
            <v>#NAME?</v>
          </cell>
          <cell r="AA644" t="e">
            <v>#NAME?</v>
          </cell>
          <cell r="AB644" t="e">
            <v>#NAME?</v>
          </cell>
          <cell r="AC644" t="e">
            <v>#NAME?</v>
          </cell>
          <cell r="AD644" t="e">
            <v>#NAME?</v>
          </cell>
          <cell r="AE644" t="e">
            <v>#NAME?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</row>
        <row r="645">
          <cell r="A645" t="str">
            <v>220 KV DC Naubatpur-Bihta TL Line</v>
          </cell>
          <cell r="B645">
            <v>0</v>
          </cell>
          <cell r="C645" t="str">
            <v>28/0</v>
          </cell>
          <cell r="D645" t="str">
            <v>DD+18</v>
          </cell>
          <cell r="E645">
            <v>0</v>
          </cell>
          <cell r="F645">
            <v>0</v>
          </cell>
          <cell r="G645">
            <v>0</v>
          </cell>
          <cell r="H645">
            <v>28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 t="e">
            <v>#NAME?</v>
          </cell>
          <cell r="S645" t="e">
            <v>#NAME?</v>
          </cell>
          <cell r="T645">
            <v>0</v>
          </cell>
          <cell r="U645">
            <v>0</v>
          </cell>
          <cell r="V645" t="e">
            <v>#NAME?</v>
          </cell>
          <cell r="W645" t="e">
            <v>#NAME?</v>
          </cell>
          <cell r="X645" t="e">
            <v>#NAME?</v>
          </cell>
          <cell r="Y645" t="e">
            <v>#NAME?</v>
          </cell>
          <cell r="Z645" t="e">
            <v>#NAME?</v>
          </cell>
          <cell r="AA645" t="e">
            <v>#NAME?</v>
          </cell>
          <cell r="AB645" t="e">
            <v>#NAME?</v>
          </cell>
          <cell r="AC645" t="e">
            <v>#NAME?</v>
          </cell>
          <cell r="AD645" t="e">
            <v>#NAME?</v>
          </cell>
          <cell r="AE645" t="e">
            <v>#NAME?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</row>
        <row r="646">
          <cell r="A646" t="str">
            <v>220 KV DC Naubatpur-Bihta TL Line</v>
          </cell>
          <cell r="B646">
            <v>0</v>
          </cell>
          <cell r="C646" t="str">
            <v>29/0</v>
          </cell>
          <cell r="D646" t="str">
            <v>DD+25</v>
          </cell>
          <cell r="E646">
            <v>0</v>
          </cell>
          <cell r="F646">
            <v>0</v>
          </cell>
          <cell r="G646">
            <v>0</v>
          </cell>
          <cell r="H646">
            <v>28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 t="e">
            <v>#NAME?</v>
          </cell>
          <cell r="S646" t="e">
            <v>#NAME?</v>
          </cell>
          <cell r="T646">
            <v>0</v>
          </cell>
          <cell r="U646">
            <v>0</v>
          </cell>
          <cell r="V646" t="e">
            <v>#NAME?</v>
          </cell>
          <cell r="W646" t="e">
            <v>#NAME?</v>
          </cell>
          <cell r="X646" t="e">
            <v>#NAME?</v>
          </cell>
          <cell r="Y646" t="e">
            <v>#NAME?</v>
          </cell>
          <cell r="Z646" t="e">
            <v>#NAME?</v>
          </cell>
          <cell r="AA646" t="e">
            <v>#NAME?</v>
          </cell>
          <cell r="AB646" t="e">
            <v>#NAME?</v>
          </cell>
          <cell r="AC646" t="e">
            <v>#NAME?</v>
          </cell>
          <cell r="AD646" t="e">
            <v>#NAME?</v>
          </cell>
          <cell r="AE646" t="e">
            <v>#NAME?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</row>
        <row r="647">
          <cell r="A647" t="str">
            <v>220 KV DC Naubatpur-Bihta TL Line</v>
          </cell>
          <cell r="B647">
            <v>0</v>
          </cell>
          <cell r="C647" t="str">
            <v>30/0</v>
          </cell>
          <cell r="D647" t="str">
            <v>DD+18</v>
          </cell>
          <cell r="E647">
            <v>0</v>
          </cell>
          <cell r="F647">
            <v>0</v>
          </cell>
          <cell r="G647">
            <v>0</v>
          </cell>
          <cell r="H647">
            <v>28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 t="e">
            <v>#NAME?</v>
          </cell>
          <cell r="S647" t="e">
            <v>#NAME?</v>
          </cell>
          <cell r="T647">
            <v>0</v>
          </cell>
          <cell r="U647">
            <v>0</v>
          </cell>
          <cell r="V647" t="e">
            <v>#NAME?</v>
          </cell>
          <cell r="W647" t="e">
            <v>#NAME?</v>
          </cell>
          <cell r="X647" t="e">
            <v>#NAME?</v>
          </cell>
          <cell r="Y647" t="e">
            <v>#NAME?</v>
          </cell>
          <cell r="Z647" t="e">
            <v>#NAME?</v>
          </cell>
          <cell r="AA647" t="e">
            <v>#NAME?</v>
          </cell>
          <cell r="AB647" t="e">
            <v>#NAME?</v>
          </cell>
          <cell r="AC647" t="e">
            <v>#NAME?</v>
          </cell>
          <cell r="AD647" t="e">
            <v>#NAME?</v>
          </cell>
          <cell r="AE647" t="e">
            <v>#NAME?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</row>
        <row r="648">
          <cell r="A648" t="str">
            <v>220 KV DC Naubatpur-Bihta TL Line</v>
          </cell>
          <cell r="B648">
            <v>0</v>
          </cell>
          <cell r="C648" t="str">
            <v>31/0</v>
          </cell>
          <cell r="D648" t="str">
            <v>DD+0</v>
          </cell>
          <cell r="E648">
            <v>0</v>
          </cell>
          <cell r="F648">
            <v>0</v>
          </cell>
          <cell r="G648">
            <v>0</v>
          </cell>
          <cell r="H648">
            <v>28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 t="e">
            <v>#NAME?</v>
          </cell>
          <cell r="S648" t="e">
            <v>#NAME?</v>
          </cell>
          <cell r="T648">
            <v>0</v>
          </cell>
          <cell r="U648">
            <v>0</v>
          </cell>
          <cell r="V648" t="e">
            <v>#NAME?</v>
          </cell>
          <cell r="W648" t="e">
            <v>#NAME?</v>
          </cell>
          <cell r="X648" t="e">
            <v>#NAME?</v>
          </cell>
          <cell r="Y648" t="e">
            <v>#NAME?</v>
          </cell>
          <cell r="Z648" t="e">
            <v>#NAME?</v>
          </cell>
          <cell r="AA648" t="e">
            <v>#NAME?</v>
          </cell>
          <cell r="AB648" t="e">
            <v>#NAME?</v>
          </cell>
          <cell r="AC648" t="e">
            <v>#NAME?</v>
          </cell>
          <cell r="AD648" t="e">
            <v>#NAME?</v>
          </cell>
          <cell r="AE648" t="e">
            <v>#NAME?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</row>
        <row r="649">
          <cell r="A649" t="str">
            <v>220 KV DC Naubatpur-Bihta TL Line</v>
          </cell>
          <cell r="B649">
            <v>0</v>
          </cell>
          <cell r="C649" t="str">
            <v>31/1</v>
          </cell>
          <cell r="D649" t="str">
            <v>DA+3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 t="e">
            <v>#NAME?</v>
          </cell>
          <cell r="S649" t="e">
            <v>#NAME?</v>
          </cell>
          <cell r="T649">
            <v>0</v>
          </cell>
          <cell r="U649">
            <v>0</v>
          </cell>
          <cell r="V649" t="e">
            <v>#NAME?</v>
          </cell>
          <cell r="W649" t="e">
            <v>#NAME?</v>
          </cell>
          <cell r="X649" t="e">
            <v>#NAME?</v>
          </cell>
          <cell r="Y649" t="e">
            <v>#NAME?</v>
          </cell>
          <cell r="Z649" t="e">
            <v>#NAME?</v>
          </cell>
          <cell r="AA649" t="e">
            <v>#NAME?</v>
          </cell>
          <cell r="AB649" t="e">
            <v>#NAME?</v>
          </cell>
          <cell r="AC649" t="e">
            <v>#NAME?</v>
          </cell>
          <cell r="AD649" t="e">
            <v>#NAME?</v>
          </cell>
          <cell r="AE649" t="e">
            <v>#NAME?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</row>
        <row r="650">
          <cell r="A650" t="str">
            <v>220 KV DC Naubatpur-Bihta TL Line</v>
          </cell>
          <cell r="B650">
            <v>0</v>
          </cell>
          <cell r="C650" t="str">
            <v>31/2</v>
          </cell>
          <cell r="D650" t="str">
            <v>DA+0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 t="e">
            <v>#NAME?</v>
          </cell>
          <cell r="S650" t="e">
            <v>#NAME?</v>
          </cell>
          <cell r="T650">
            <v>0</v>
          </cell>
          <cell r="U650">
            <v>0</v>
          </cell>
          <cell r="V650" t="e">
            <v>#NAME?</v>
          </cell>
          <cell r="W650" t="e">
            <v>#NAME?</v>
          </cell>
          <cell r="X650" t="e">
            <v>#NAME?</v>
          </cell>
          <cell r="Y650" t="e">
            <v>#NAME?</v>
          </cell>
          <cell r="Z650" t="e">
            <v>#NAME?</v>
          </cell>
          <cell r="AA650" t="e">
            <v>#NAME?</v>
          </cell>
          <cell r="AB650" t="e">
            <v>#NAME?</v>
          </cell>
          <cell r="AC650" t="e">
            <v>#NAME?</v>
          </cell>
          <cell r="AD650" t="e">
            <v>#NAME?</v>
          </cell>
          <cell r="AE650" t="e">
            <v>#NAME?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</row>
        <row r="651">
          <cell r="A651" t="str">
            <v>220 KV DC Naubatpur-Bihta TL Line</v>
          </cell>
          <cell r="B651">
            <v>0</v>
          </cell>
          <cell r="C651" t="str">
            <v>32/0</v>
          </cell>
          <cell r="D651" t="str">
            <v>DD+0</v>
          </cell>
          <cell r="E651">
            <v>0</v>
          </cell>
          <cell r="F651">
            <v>0</v>
          </cell>
          <cell r="G651">
            <v>0</v>
          </cell>
          <cell r="H651">
            <v>28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 t="e">
            <v>#NAME?</v>
          </cell>
          <cell r="S651" t="e">
            <v>#NAME?</v>
          </cell>
          <cell r="T651">
            <v>0</v>
          </cell>
          <cell r="U651">
            <v>0</v>
          </cell>
          <cell r="V651" t="e">
            <v>#NAME?</v>
          </cell>
          <cell r="W651" t="e">
            <v>#NAME?</v>
          </cell>
          <cell r="X651" t="e">
            <v>#NAME?</v>
          </cell>
          <cell r="Y651" t="e">
            <v>#NAME?</v>
          </cell>
          <cell r="Z651" t="e">
            <v>#NAME?</v>
          </cell>
          <cell r="AA651" t="e">
            <v>#NAME?</v>
          </cell>
          <cell r="AB651" t="e">
            <v>#NAME?</v>
          </cell>
          <cell r="AC651" t="e">
            <v>#NAME?</v>
          </cell>
          <cell r="AD651" t="e">
            <v>#NAME?</v>
          </cell>
          <cell r="AE651" t="e">
            <v>#NAME?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</row>
        <row r="652">
          <cell r="A652" t="str">
            <v>132KV DC Naubatpur-Paliganj TL Line</v>
          </cell>
          <cell r="B652">
            <v>4</v>
          </cell>
          <cell r="C652" t="str">
            <v>7/9</v>
          </cell>
          <cell r="D652" t="str">
            <v>DA+3</v>
          </cell>
          <cell r="E652" t="str">
            <v>WET</v>
          </cell>
          <cell r="F652" t="str">
            <v>Lalan Mehta</v>
          </cell>
          <cell r="G652">
            <v>43393</v>
          </cell>
          <cell r="H652">
            <v>43421</v>
          </cell>
          <cell r="I652">
            <v>43513</v>
          </cell>
          <cell r="J652" t="str">
            <v>YES</v>
          </cell>
          <cell r="K652" t="str">
            <v>YES</v>
          </cell>
          <cell r="L652">
            <v>1</v>
          </cell>
          <cell r="M652" t="str">
            <v>YES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 t="e">
            <v>#NAME?</v>
          </cell>
          <cell r="S652" t="e">
            <v>#NAME?</v>
          </cell>
          <cell r="T652">
            <v>0</v>
          </cell>
          <cell r="U652">
            <v>0</v>
          </cell>
          <cell r="V652" t="e">
            <v>#NAME?</v>
          </cell>
          <cell r="W652" t="e">
            <v>#NAME?</v>
          </cell>
          <cell r="X652" t="e">
            <v>#NAME?</v>
          </cell>
          <cell r="Y652" t="e">
            <v>#NAME?</v>
          </cell>
          <cell r="Z652" t="e">
            <v>#NAME?</v>
          </cell>
          <cell r="AA652" t="e">
            <v>#NAME?</v>
          </cell>
          <cell r="AB652" t="e">
            <v>#NAME?</v>
          </cell>
          <cell r="AC652" t="e">
            <v>#NAME?</v>
          </cell>
          <cell r="AD652" t="e">
            <v>#NAME?</v>
          </cell>
          <cell r="AE652" t="e">
            <v>#NAME?</v>
          </cell>
          <cell r="AF652">
            <v>171.56</v>
          </cell>
          <cell r="AG652">
            <v>36.64</v>
          </cell>
          <cell r="AH652">
            <v>7.56</v>
          </cell>
          <cell r="AI652">
            <v>215.76</v>
          </cell>
          <cell r="AJ652" t="e">
            <v>#NAME?</v>
          </cell>
          <cell r="AK652" t="e">
            <v>#NAME?</v>
          </cell>
          <cell r="AL652" t="e">
            <v>#NAME?</v>
          </cell>
          <cell r="AM652" t="e">
            <v>#NAME?</v>
          </cell>
          <cell r="AN652" t="e">
            <v>#NAME?</v>
          </cell>
          <cell r="AO652" t="e">
            <v>#NAME?</v>
          </cell>
          <cell r="AP652" t="e">
            <v>#NAME?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</row>
        <row r="653">
          <cell r="A653" t="str">
            <v>132KV DC Naubatpur-Paliganj TL Line</v>
          </cell>
          <cell r="B653">
            <v>3</v>
          </cell>
          <cell r="C653" t="str">
            <v>7/6</v>
          </cell>
          <cell r="D653" t="str">
            <v>DA+3</v>
          </cell>
          <cell r="E653" t="str">
            <v>WET</v>
          </cell>
          <cell r="F653" t="str">
            <v>Lalan Mehta</v>
          </cell>
          <cell r="G653">
            <v>43391</v>
          </cell>
          <cell r="H653">
            <v>43419</v>
          </cell>
          <cell r="I653">
            <v>43513</v>
          </cell>
          <cell r="J653" t="str">
            <v>YES</v>
          </cell>
          <cell r="K653" t="str">
            <v>YES</v>
          </cell>
          <cell r="L653">
            <v>1</v>
          </cell>
          <cell r="M653" t="str">
            <v>YES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 t="e">
            <v>#NAME?</v>
          </cell>
          <cell r="S653" t="e">
            <v>#NAME?</v>
          </cell>
          <cell r="T653">
            <v>0</v>
          </cell>
          <cell r="U653">
            <v>0</v>
          </cell>
          <cell r="V653" t="e">
            <v>#NAME?</v>
          </cell>
          <cell r="W653" t="e">
            <v>#NAME?</v>
          </cell>
          <cell r="X653" t="e">
            <v>#NAME?</v>
          </cell>
          <cell r="Y653" t="e">
            <v>#NAME?</v>
          </cell>
          <cell r="Z653" t="e">
            <v>#NAME?</v>
          </cell>
          <cell r="AA653" t="e">
            <v>#NAME?</v>
          </cell>
          <cell r="AB653" t="e">
            <v>#NAME?</v>
          </cell>
          <cell r="AC653" t="e">
            <v>#NAME?</v>
          </cell>
          <cell r="AD653" t="e">
            <v>#NAME?</v>
          </cell>
          <cell r="AE653" t="e">
            <v>#NAME?</v>
          </cell>
          <cell r="AF653">
            <v>171.56</v>
          </cell>
          <cell r="AG653">
            <v>36.64</v>
          </cell>
          <cell r="AH653">
            <v>7.56</v>
          </cell>
          <cell r="AI653">
            <v>215.76</v>
          </cell>
          <cell r="AJ653" t="e">
            <v>#NAME?</v>
          </cell>
          <cell r="AK653" t="e">
            <v>#NAME?</v>
          </cell>
          <cell r="AL653" t="e">
            <v>#NAME?</v>
          </cell>
          <cell r="AM653" t="e">
            <v>#NAME?</v>
          </cell>
          <cell r="AN653" t="e">
            <v>#NAME?</v>
          </cell>
          <cell r="AO653" t="e">
            <v>#NAME?</v>
          </cell>
          <cell r="AP653" t="e">
            <v>#NAME?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</row>
        <row r="654">
          <cell r="A654" t="str">
            <v>132KV DC Gaya-Jehanabad TL Line</v>
          </cell>
          <cell r="B654">
            <v>88</v>
          </cell>
          <cell r="C654" t="str">
            <v>16/1</v>
          </cell>
          <cell r="D654" t="str">
            <v>Gantry</v>
          </cell>
          <cell r="E654" t="str">
            <v>WET</v>
          </cell>
          <cell r="F654" t="str">
            <v>Ms Builder</v>
          </cell>
          <cell r="G654">
            <v>43585</v>
          </cell>
          <cell r="H654">
            <v>43613</v>
          </cell>
          <cell r="I654">
            <v>0</v>
          </cell>
          <cell r="J654" t="str">
            <v>YES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 t="e">
            <v>#NAME?</v>
          </cell>
          <cell r="S654" t="e">
            <v>#NAME?</v>
          </cell>
          <cell r="T654">
            <v>0</v>
          </cell>
          <cell r="U654">
            <v>0</v>
          </cell>
          <cell r="V654" t="e">
            <v>#NAME?</v>
          </cell>
          <cell r="W654" t="e">
            <v>#NAME?</v>
          </cell>
          <cell r="X654" t="e">
            <v>#NAME?</v>
          </cell>
          <cell r="Y654" t="e">
            <v>#NAME?</v>
          </cell>
          <cell r="Z654" t="e">
            <v>#NAME?</v>
          </cell>
          <cell r="AA654" t="e">
            <v>#NAME?</v>
          </cell>
          <cell r="AB654" t="e">
            <v>#NAME?</v>
          </cell>
          <cell r="AC654" t="e">
            <v>#NAME?</v>
          </cell>
          <cell r="AD654" t="e">
            <v>#NAME?</v>
          </cell>
          <cell r="AE654" t="e">
            <v>#NAME?</v>
          </cell>
          <cell r="AF654">
            <v>527.76</v>
          </cell>
          <cell r="AG654">
            <v>165.26999999999998</v>
          </cell>
          <cell r="AH654">
            <v>21.450000000000003</v>
          </cell>
          <cell r="AI654">
            <v>714.48</v>
          </cell>
          <cell r="AJ654" t="e">
            <v>#NAME?</v>
          </cell>
          <cell r="AK654" t="e">
            <v>#NAME?</v>
          </cell>
          <cell r="AL654" t="e">
            <v>#NAME?</v>
          </cell>
          <cell r="AM654" t="e">
            <v>#NAME?</v>
          </cell>
          <cell r="AN654" t="e">
            <v>#NAME?</v>
          </cell>
          <cell r="AO654" t="e">
            <v>#NAME?</v>
          </cell>
          <cell r="AP654" t="e">
            <v>#NAME?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</row>
        <row r="655">
          <cell r="A655" t="str">
            <v>132KV DC Gaya-Jehanabad TL Line</v>
          </cell>
          <cell r="B655">
            <v>89</v>
          </cell>
          <cell r="C655" t="str">
            <v>16/2</v>
          </cell>
          <cell r="D655" t="str">
            <v>Gantry</v>
          </cell>
          <cell r="E655" t="str">
            <v>WET</v>
          </cell>
          <cell r="F655" t="str">
            <v>Ms Builder</v>
          </cell>
          <cell r="G655">
            <v>43599</v>
          </cell>
          <cell r="H655">
            <v>43627</v>
          </cell>
          <cell r="I655">
            <v>0</v>
          </cell>
          <cell r="J655" t="str">
            <v>YES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 t="e">
            <v>#NAME?</v>
          </cell>
          <cell r="S655" t="e">
            <v>#NAME?</v>
          </cell>
          <cell r="T655">
            <v>0</v>
          </cell>
          <cell r="U655">
            <v>0</v>
          </cell>
          <cell r="V655" t="e">
            <v>#NAME?</v>
          </cell>
          <cell r="W655" t="e">
            <v>#NAME?</v>
          </cell>
          <cell r="X655" t="e">
            <v>#NAME?</v>
          </cell>
          <cell r="Y655" t="e">
            <v>#NAME?</v>
          </cell>
          <cell r="Z655" t="e">
            <v>#NAME?</v>
          </cell>
          <cell r="AA655" t="e">
            <v>#NAME?</v>
          </cell>
          <cell r="AB655" t="e">
            <v>#NAME?</v>
          </cell>
          <cell r="AC655" t="e">
            <v>#NAME?</v>
          </cell>
          <cell r="AD655" t="e">
            <v>#NAME?</v>
          </cell>
          <cell r="AE655" t="e">
            <v>#NAME?</v>
          </cell>
          <cell r="AF655">
            <v>527.76</v>
          </cell>
          <cell r="AG655">
            <v>165.26999999999998</v>
          </cell>
          <cell r="AH655">
            <v>21.450000000000003</v>
          </cell>
          <cell r="AI655">
            <v>714.48</v>
          </cell>
          <cell r="AJ655" t="e">
            <v>#NAME?</v>
          </cell>
          <cell r="AK655" t="e">
            <v>#NAME?</v>
          </cell>
          <cell r="AL655" t="e">
            <v>#NAME?</v>
          </cell>
          <cell r="AM655" t="e">
            <v>#NAME?</v>
          </cell>
          <cell r="AN655" t="e">
            <v>#NAME?</v>
          </cell>
          <cell r="AO655" t="e">
            <v>#NAME?</v>
          </cell>
          <cell r="AP655" t="e">
            <v>#NAME?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</row>
        <row r="656">
          <cell r="A656" t="str">
            <v>132KV DC Gaya-Jehanabad TL Line</v>
          </cell>
          <cell r="B656">
            <v>11</v>
          </cell>
          <cell r="C656" t="str">
            <v>9/1</v>
          </cell>
          <cell r="D656" t="str">
            <v>DA+6</v>
          </cell>
          <cell r="E656" t="str">
            <v>WET</v>
          </cell>
          <cell r="F656" t="str">
            <v>Fr Enterprizes</v>
          </cell>
          <cell r="G656">
            <v>43389</v>
          </cell>
          <cell r="H656">
            <v>43417</v>
          </cell>
          <cell r="I656" t="str">
            <v>YES</v>
          </cell>
          <cell r="J656" t="str">
            <v>YES</v>
          </cell>
          <cell r="K656" t="str">
            <v>YES</v>
          </cell>
          <cell r="L656">
            <v>1</v>
          </cell>
          <cell r="M656">
            <v>11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 t="e">
            <v>#NAME?</v>
          </cell>
          <cell r="S656" t="e">
            <v>#NAME?</v>
          </cell>
          <cell r="T656">
            <v>0</v>
          </cell>
          <cell r="U656">
            <v>0</v>
          </cell>
          <cell r="V656" t="e">
            <v>#NAME?</v>
          </cell>
          <cell r="W656" t="e">
            <v>#NAME?</v>
          </cell>
          <cell r="X656" t="e">
            <v>#NAME?</v>
          </cell>
          <cell r="Y656" t="e">
            <v>#NAME?</v>
          </cell>
          <cell r="Z656" t="e">
            <v>#NAME?</v>
          </cell>
          <cell r="AA656" t="e">
            <v>#NAME?</v>
          </cell>
          <cell r="AB656" t="e">
            <v>#NAME?</v>
          </cell>
          <cell r="AC656" t="e">
            <v>#NAME?</v>
          </cell>
          <cell r="AD656" t="e">
            <v>#NAME?</v>
          </cell>
          <cell r="AE656" t="e">
            <v>#NAME?</v>
          </cell>
          <cell r="AF656">
            <v>171.56</v>
          </cell>
          <cell r="AG656">
            <v>36.64</v>
          </cell>
          <cell r="AH656">
            <v>7.56</v>
          </cell>
          <cell r="AI656">
            <v>215.76</v>
          </cell>
          <cell r="AJ656" t="e">
            <v>#NAME?</v>
          </cell>
          <cell r="AK656" t="e">
            <v>#NAME?</v>
          </cell>
          <cell r="AL656" t="e">
            <v>#NAME?</v>
          </cell>
          <cell r="AM656" t="e">
            <v>#NAME?</v>
          </cell>
          <cell r="AN656" t="e">
            <v>#NAME?</v>
          </cell>
          <cell r="AO656" t="e">
            <v>#NAME?</v>
          </cell>
          <cell r="AP656" t="e">
            <v>#NAME?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</row>
        <row r="657">
          <cell r="A657" t="str">
            <v>132KV DC Naubatpur-Paliganj TL Line</v>
          </cell>
          <cell r="B657">
            <v>2</v>
          </cell>
          <cell r="C657" t="str">
            <v>7/8</v>
          </cell>
          <cell r="D657" t="str">
            <v>DA+6</v>
          </cell>
          <cell r="E657" t="str">
            <v>WET</v>
          </cell>
          <cell r="F657" t="str">
            <v>Lalan Mehta</v>
          </cell>
          <cell r="G657">
            <v>43388</v>
          </cell>
          <cell r="H657">
            <v>43416</v>
          </cell>
          <cell r="I657">
            <v>43513</v>
          </cell>
          <cell r="J657" t="str">
            <v>YES</v>
          </cell>
          <cell r="K657" t="str">
            <v>YES</v>
          </cell>
          <cell r="L657">
            <v>1</v>
          </cell>
          <cell r="M657" t="str">
            <v>YES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 t="e">
            <v>#NAME?</v>
          </cell>
          <cell r="S657" t="e">
            <v>#NAME?</v>
          </cell>
          <cell r="T657">
            <v>0</v>
          </cell>
          <cell r="U657">
            <v>0</v>
          </cell>
          <cell r="V657" t="e">
            <v>#NAME?</v>
          </cell>
          <cell r="W657" t="e">
            <v>#NAME?</v>
          </cell>
          <cell r="X657" t="e">
            <v>#NAME?</v>
          </cell>
          <cell r="Y657" t="e">
            <v>#NAME?</v>
          </cell>
          <cell r="Z657" t="e">
            <v>#NAME?</v>
          </cell>
          <cell r="AA657" t="e">
            <v>#NAME?</v>
          </cell>
          <cell r="AB657" t="e">
            <v>#NAME?</v>
          </cell>
          <cell r="AC657" t="e">
            <v>#NAME?</v>
          </cell>
          <cell r="AD657" t="e">
            <v>#NAME?</v>
          </cell>
          <cell r="AE657" t="e">
            <v>#NAME?</v>
          </cell>
          <cell r="AF657">
            <v>171.56</v>
          </cell>
          <cell r="AG657">
            <v>36.64</v>
          </cell>
          <cell r="AH657">
            <v>7.56</v>
          </cell>
          <cell r="AI657">
            <v>215.76</v>
          </cell>
          <cell r="AJ657" t="e">
            <v>#NAME?</v>
          </cell>
          <cell r="AK657" t="e">
            <v>#NAME?</v>
          </cell>
          <cell r="AL657" t="e">
            <v>#NAME?</v>
          </cell>
          <cell r="AM657" t="e">
            <v>#NAME?</v>
          </cell>
          <cell r="AN657" t="e">
            <v>#NAME?</v>
          </cell>
          <cell r="AO657" t="e">
            <v>#NAME?</v>
          </cell>
          <cell r="AP657" t="e">
            <v>#NAME?</v>
          </cell>
          <cell r="AQ657">
            <v>0</v>
          </cell>
          <cell r="AR657">
            <v>0</v>
          </cell>
          <cell r="AS657">
            <v>248.51428571428571</v>
          </cell>
          <cell r="AT657">
            <v>94.285714285714292</v>
          </cell>
        </row>
        <row r="658">
          <cell r="A658" t="str">
            <v>132KV DC Naubatpur-Paliganj TL Line</v>
          </cell>
          <cell r="B658">
            <v>1</v>
          </cell>
          <cell r="C658" t="str">
            <v>7/7</v>
          </cell>
          <cell r="D658" t="str">
            <v>DA+0</v>
          </cell>
          <cell r="E658" t="str">
            <v>WET</v>
          </cell>
          <cell r="F658" t="str">
            <v>Lalan Mehta</v>
          </cell>
          <cell r="G658">
            <v>43386</v>
          </cell>
          <cell r="H658">
            <v>43414</v>
          </cell>
          <cell r="I658">
            <v>43513</v>
          </cell>
          <cell r="J658" t="str">
            <v>YES</v>
          </cell>
          <cell r="K658" t="str">
            <v>YES</v>
          </cell>
          <cell r="L658">
            <v>1</v>
          </cell>
          <cell r="M658" t="str">
            <v>YES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 t="e">
            <v>#NAME?</v>
          </cell>
          <cell r="S658" t="e">
            <v>#NAME?</v>
          </cell>
          <cell r="T658">
            <v>0</v>
          </cell>
          <cell r="U658">
            <v>0</v>
          </cell>
          <cell r="V658" t="e">
            <v>#NAME?</v>
          </cell>
          <cell r="W658" t="e">
            <v>#NAME?</v>
          </cell>
          <cell r="X658" t="e">
            <v>#NAME?</v>
          </cell>
          <cell r="Y658" t="e">
            <v>#NAME?</v>
          </cell>
          <cell r="Z658" t="e">
            <v>#NAME?</v>
          </cell>
          <cell r="AA658" t="e">
            <v>#NAME?</v>
          </cell>
          <cell r="AB658" t="e">
            <v>#NAME?</v>
          </cell>
          <cell r="AC658" t="e">
            <v>#NAME?</v>
          </cell>
          <cell r="AD658" t="e">
            <v>#NAME?</v>
          </cell>
          <cell r="AE658" t="e">
            <v>#NAME?</v>
          </cell>
          <cell r="AF658">
            <v>171.56</v>
          </cell>
          <cell r="AG658">
            <v>36.64</v>
          </cell>
          <cell r="AH658">
            <v>7.56</v>
          </cell>
          <cell r="AI658">
            <v>215.76</v>
          </cell>
          <cell r="AJ658" t="e">
            <v>#NAME?</v>
          </cell>
          <cell r="AK658" t="e">
            <v>#NAME?</v>
          </cell>
          <cell r="AL658" t="e">
            <v>#NAME?</v>
          </cell>
          <cell r="AM658" t="e">
            <v>#NAME?</v>
          </cell>
          <cell r="AN658" t="e">
            <v>#NAME?</v>
          </cell>
          <cell r="AO658" t="e">
            <v>#NAME?</v>
          </cell>
          <cell r="AP658" t="e">
            <v>#NAME?</v>
          </cell>
          <cell r="AQ658">
            <v>0</v>
          </cell>
          <cell r="AR658">
            <v>0</v>
          </cell>
          <cell r="AS658">
            <v>273.95714285714286</v>
          </cell>
          <cell r="AT658">
            <v>131.42857142857142</v>
          </cell>
        </row>
        <row r="659">
          <cell r="A659" t="str">
            <v>132KV DC Dumraon-Buxar TL Line</v>
          </cell>
          <cell r="B659">
            <v>118</v>
          </cell>
          <cell r="C659" t="str">
            <v>8/0</v>
          </cell>
          <cell r="D659" t="str">
            <v>DR+3</v>
          </cell>
          <cell r="E659" t="str">
            <v>WET</v>
          </cell>
          <cell r="F659" t="str">
            <v>Ms Builder</v>
          </cell>
          <cell r="G659">
            <v>43637</v>
          </cell>
          <cell r="H659">
            <v>43665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 t="e">
            <v>#NAME?</v>
          </cell>
          <cell r="S659" t="e">
            <v>#NAME?</v>
          </cell>
          <cell r="T659">
            <v>0</v>
          </cell>
          <cell r="U659">
            <v>0</v>
          </cell>
          <cell r="V659" t="e">
            <v>#NAME?</v>
          </cell>
          <cell r="W659" t="e">
            <v>#NAME?</v>
          </cell>
          <cell r="X659" t="e">
            <v>#NAME?</v>
          </cell>
          <cell r="Y659" t="e">
            <v>#NAME?</v>
          </cell>
          <cell r="Z659" t="e">
            <v>#NAME?</v>
          </cell>
          <cell r="AA659" t="e">
            <v>#NAME?</v>
          </cell>
          <cell r="AB659" t="e">
            <v>#NAME?</v>
          </cell>
          <cell r="AC659" t="e">
            <v>#NAME?</v>
          </cell>
          <cell r="AD659" t="e">
            <v>#NAME?</v>
          </cell>
          <cell r="AE659" t="e">
            <v>#NAME?</v>
          </cell>
          <cell r="AF659">
            <v>249.32</v>
          </cell>
          <cell r="AG659">
            <v>32.799999999999997</v>
          </cell>
          <cell r="AH659">
            <v>8</v>
          </cell>
          <cell r="AI659">
            <v>290.12</v>
          </cell>
          <cell r="AJ659" t="e">
            <v>#NAME?</v>
          </cell>
          <cell r="AK659" t="e">
            <v>#NAME?</v>
          </cell>
          <cell r="AL659" t="e">
            <v>#NAME?</v>
          </cell>
          <cell r="AM659" t="e">
            <v>#NAME?</v>
          </cell>
          <cell r="AN659" t="e">
            <v>#NAME?</v>
          </cell>
          <cell r="AO659" t="e">
            <v>#NAME?</v>
          </cell>
          <cell r="AP659" t="e">
            <v>#NAME?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</row>
        <row r="660">
          <cell r="A660" t="str">
            <v>132KV DC Dumraon-Buxar TL Line</v>
          </cell>
          <cell r="B660">
            <v>0</v>
          </cell>
          <cell r="C660" t="str">
            <v>9/0</v>
          </cell>
          <cell r="D660" t="str">
            <v>DS+18</v>
          </cell>
          <cell r="E660" t="str">
            <v>WET</v>
          </cell>
          <cell r="F660" t="str">
            <v>Ms Builder</v>
          </cell>
          <cell r="G660">
            <v>0</v>
          </cell>
          <cell r="H660">
            <v>28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 t="e">
            <v>#NAME?</v>
          </cell>
          <cell r="S660" t="e">
            <v>#NAME?</v>
          </cell>
          <cell r="T660">
            <v>0</v>
          </cell>
          <cell r="U660">
            <v>0</v>
          </cell>
          <cell r="V660" t="e">
            <v>#NAME?</v>
          </cell>
          <cell r="W660" t="e">
            <v>#NAME?</v>
          </cell>
          <cell r="X660" t="e">
            <v>#NAME?</v>
          </cell>
          <cell r="Y660" t="e">
            <v>#NAME?</v>
          </cell>
          <cell r="Z660" t="e">
            <v>#NAME?</v>
          </cell>
          <cell r="AA660" t="e">
            <v>#NAME?</v>
          </cell>
          <cell r="AB660" t="e">
            <v>#NAME?</v>
          </cell>
          <cell r="AC660" t="e">
            <v>#NAME?</v>
          </cell>
          <cell r="AD660" t="e">
            <v>#NAME?</v>
          </cell>
          <cell r="AE660" t="e">
            <v>#NAME?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 t="e">
            <v>#NAME?</v>
          </cell>
          <cell r="AK660" t="e">
            <v>#NAME?</v>
          </cell>
          <cell r="AL660" t="e">
            <v>#NAME?</v>
          </cell>
          <cell r="AM660" t="e">
            <v>#NAME?</v>
          </cell>
          <cell r="AN660" t="e">
            <v>#NAME?</v>
          </cell>
          <cell r="AO660" t="e">
            <v>#NAME?</v>
          </cell>
          <cell r="AP660" t="e">
            <v>#NAME?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</row>
        <row r="661">
          <cell r="A661" t="str">
            <v>132KV DC Gaya-Jehanabad TL Line</v>
          </cell>
          <cell r="B661">
            <v>10</v>
          </cell>
          <cell r="C661" t="str">
            <v>12/4</v>
          </cell>
          <cell r="D661" t="str">
            <v>DA+3</v>
          </cell>
          <cell r="E661" t="str">
            <v>PS</v>
          </cell>
          <cell r="F661" t="str">
            <v>Fr Enterprizes</v>
          </cell>
          <cell r="G661">
            <v>43384</v>
          </cell>
          <cell r="H661">
            <v>43412</v>
          </cell>
          <cell r="I661" t="str">
            <v>YES</v>
          </cell>
          <cell r="J661" t="str">
            <v>YES</v>
          </cell>
          <cell r="K661" t="str">
            <v>YES</v>
          </cell>
          <cell r="L661">
            <v>1</v>
          </cell>
          <cell r="M661">
            <v>10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 t="e">
            <v>#NAME?</v>
          </cell>
          <cell r="S661" t="e">
            <v>#NAME?</v>
          </cell>
          <cell r="T661">
            <v>0</v>
          </cell>
          <cell r="U661">
            <v>0</v>
          </cell>
          <cell r="V661" t="e">
            <v>#NAME?</v>
          </cell>
          <cell r="W661" t="e">
            <v>#NAME?</v>
          </cell>
          <cell r="X661" t="e">
            <v>#NAME?</v>
          </cell>
          <cell r="Y661" t="e">
            <v>#NAME?</v>
          </cell>
          <cell r="Z661" t="e">
            <v>#NAME?</v>
          </cell>
          <cell r="AA661" t="e">
            <v>#NAME?</v>
          </cell>
          <cell r="AB661" t="e">
            <v>#NAME?</v>
          </cell>
          <cell r="AC661" t="e">
            <v>#NAME?</v>
          </cell>
          <cell r="AD661" t="e">
            <v>#NAME?</v>
          </cell>
          <cell r="AE661" t="e">
            <v>#NAME?</v>
          </cell>
          <cell r="AF661">
            <v>171.56</v>
          </cell>
          <cell r="AG661">
            <v>36.64</v>
          </cell>
          <cell r="AH661">
            <v>7.56</v>
          </cell>
          <cell r="AI661">
            <v>215.76</v>
          </cell>
          <cell r="AJ661" t="e">
            <v>#NAME?</v>
          </cell>
          <cell r="AK661" t="e">
            <v>#NAME?</v>
          </cell>
          <cell r="AL661" t="e">
            <v>#NAME?</v>
          </cell>
          <cell r="AM661" t="e">
            <v>#NAME?</v>
          </cell>
          <cell r="AN661" t="e">
            <v>#NAME?</v>
          </cell>
          <cell r="AO661" t="e">
            <v>#NAME?</v>
          </cell>
          <cell r="AP661" t="e">
            <v>#NAME?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</row>
        <row r="662">
          <cell r="A662" t="str">
            <v>132KV DC Gaya-Jehanabad TL Line</v>
          </cell>
          <cell r="B662">
            <v>90</v>
          </cell>
          <cell r="C662" t="str">
            <v>11/1</v>
          </cell>
          <cell r="D662" t="str">
            <v>Gantry</v>
          </cell>
          <cell r="E662" t="str">
            <v>WET</v>
          </cell>
          <cell r="F662" t="str">
            <v>Deepak Kumar</v>
          </cell>
          <cell r="G662">
            <v>43611</v>
          </cell>
          <cell r="H662">
            <v>43639</v>
          </cell>
          <cell r="I662">
            <v>0</v>
          </cell>
          <cell r="J662" t="str">
            <v>YES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 t="e">
            <v>#NAME?</v>
          </cell>
          <cell r="S662" t="e">
            <v>#NAME?</v>
          </cell>
          <cell r="T662">
            <v>0</v>
          </cell>
          <cell r="U662">
            <v>0</v>
          </cell>
          <cell r="V662" t="e">
            <v>#NAME?</v>
          </cell>
          <cell r="W662" t="e">
            <v>#NAME?</v>
          </cell>
          <cell r="X662" t="e">
            <v>#NAME?</v>
          </cell>
          <cell r="Y662" t="e">
            <v>#NAME?</v>
          </cell>
          <cell r="Z662" t="e">
            <v>#NAME?</v>
          </cell>
          <cell r="AA662" t="e">
            <v>#NAME?</v>
          </cell>
          <cell r="AB662" t="e">
            <v>#NAME?</v>
          </cell>
          <cell r="AC662" t="e">
            <v>#NAME?</v>
          </cell>
          <cell r="AD662" t="e">
            <v>#NAME?</v>
          </cell>
          <cell r="AE662" t="e">
            <v>#NAME?</v>
          </cell>
          <cell r="AF662">
            <v>527.76</v>
          </cell>
          <cell r="AG662">
            <v>165.26999999999998</v>
          </cell>
          <cell r="AH662">
            <v>21.450000000000003</v>
          </cell>
          <cell r="AI662">
            <v>714.48</v>
          </cell>
          <cell r="AJ662" t="e">
            <v>#NAME?</v>
          </cell>
          <cell r="AK662" t="e">
            <v>#NAME?</v>
          </cell>
          <cell r="AL662" t="e">
            <v>#NAME?</v>
          </cell>
          <cell r="AM662" t="e">
            <v>#NAME?</v>
          </cell>
          <cell r="AN662" t="e">
            <v>#NAME?</v>
          </cell>
          <cell r="AO662" t="e">
            <v>#NAME?</v>
          </cell>
          <cell r="AP662" t="e">
            <v>#NAME?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</row>
        <row r="663">
          <cell r="A663" t="str">
            <v>132KV DC Dumraon-Buxar TL Line</v>
          </cell>
          <cell r="B663">
            <v>0</v>
          </cell>
          <cell r="C663" t="str">
            <v>Dead End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28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 t="e">
            <v>#NAME?</v>
          </cell>
          <cell r="S663" t="e">
            <v>#NAME?</v>
          </cell>
          <cell r="T663">
            <v>0</v>
          </cell>
          <cell r="U663">
            <v>0</v>
          </cell>
          <cell r="V663" t="e">
            <v>#NAME?</v>
          </cell>
          <cell r="W663" t="e">
            <v>#NAME?</v>
          </cell>
          <cell r="X663" t="e">
            <v>#NAME?</v>
          </cell>
          <cell r="Y663" t="e">
            <v>#NAME?</v>
          </cell>
          <cell r="Z663" t="e">
            <v>#NAME?</v>
          </cell>
          <cell r="AA663" t="e">
            <v>#NAME?</v>
          </cell>
          <cell r="AB663" t="e">
            <v>#NAME?</v>
          </cell>
          <cell r="AC663" t="e">
            <v>#NAME?</v>
          </cell>
          <cell r="AD663" t="e">
            <v>#NAME?</v>
          </cell>
          <cell r="AE663" t="e">
            <v>#NAME?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 t="e">
            <v>#NAME?</v>
          </cell>
          <cell r="AK663" t="e">
            <v>#NAME?</v>
          </cell>
          <cell r="AL663" t="e">
            <v>#NAME?</v>
          </cell>
          <cell r="AM663" t="e">
            <v>#NAME?</v>
          </cell>
          <cell r="AN663" t="e">
            <v>#NAME?</v>
          </cell>
          <cell r="AO663" t="e">
            <v>#NAME?</v>
          </cell>
          <cell r="AP663" t="e">
            <v>#NAME?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</row>
        <row r="664">
          <cell r="A664" t="str">
            <v>132KV DC Gaya-Jehanabad TL Line</v>
          </cell>
          <cell r="B664">
            <v>9</v>
          </cell>
          <cell r="C664" t="str">
            <v>6/1</v>
          </cell>
          <cell r="D664" t="str">
            <v>DA+0</v>
          </cell>
          <cell r="E664" t="str">
            <v>PS</v>
          </cell>
          <cell r="F664" t="str">
            <v>Fr Enterprizes</v>
          </cell>
          <cell r="G664">
            <v>43378</v>
          </cell>
          <cell r="H664">
            <v>43406</v>
          </cell>
          <cell r="I664" t="str">
            <v>YES</v>
          </cell>
          <cell r="J664" t="str">
            <v>YES</v>
          </cell>
          <cell r="K664" t="str">
            <v>YES</v>
          </cell>
          <cell r="L664">
            <v>1</v>
          </cell>
          <cell r="M664">
            <v>9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 t="e">
            <v>#NAME?</v>
          </cell>
          <cell r="S664" t="e">
            <v>#NAME?</v>
          </cell>
          <cell r="T664">
            <v>0</v>
          </cell>
          <cell r="U664">
            <v>0</v>
          </cell>
          <cell r="V664" t="e">
            <v>#NAME?</v>
          </cell>
          <cell r="W664" t="e">
            <v>#NAME?</v>
          </cell>
          <cell r="X664" t="e">
            <v>#NAME?</v>
          </cell>
          <cell r="Y664" t="e">
            <v>#NAME?</v>
          </cell>
          <cell r="Z664" t="e">
            <v>#NAME?</v>
          </cell>
          <cell r="AA664" t="e">
            <v>#NAME?</v>
          </cell>
          <cell r="AB664" t="e">
            <v>#NAME?</v>
          </cell>
          <cell r="AC664" t="e">
            <v>#NAME?</v>
          </cell>
          <cell r="AD664" t="e">
            <v>#NAME?</v>
          </cell>
          <cell r="AE664" t="e">
            <v>#NAME?</v>
          </cell>
          <cell r="AF664">
            <v>171.56</v>
          </cell>
          <cell r="AG664">
            <v>36.64</v>
          </cell>
          <cell r="AH664">
            <v>7.56</v>
          </cell>
          <cell r="AI664">
            <v>215.76</v>
          </cell>
          <cell r="AJ664" t="e">
            <v>#NAME?</v>
          </cell>
          <cell r="AK664" t="e">
            <v>#NAME?</v>
          </cell>
          <cell r="AL664" t="e">
            <v>#NAME?</v>
          </cell>
          <cell r="AM664" t="e">
            <v>#NAME?</v>
          </cell>
          <cell r="AN664" t="e">
            <v>#NAME?</v>
          </cell>
          <cell r="AO664" t="e">
            <v>#NAME?</v>
          </cell>
          <cell r="AP664" t="e">
            <v>#NAME?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</row>
        <row r="665">
          <cell r="A665" t="str">
            <v>132KV DC Gaya-Jehanabad TL Line</v>
          </cell>
          <cell r="B665">
            <v>91</v>
          </cell>
          <cell r="C665" t="str">
            <v>11/2</v>
          </cell>
          <cell r="D665" t="str">
            <v>Gantry</v>
          </cell>
          <cell r="E665" t="str">
            <v>WET</v>
          </cell>
          <cell r="F665" t="str">
            <v>Deepak Kumar</v>
          </cell>
          <cell r="G665">
            <v>43632</v>
          </cell>
          <cell r="H665">
            <v>43660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 t="e">
            <v>#NAME?</v>
          </cell>
          <cell r="S665" t="e">
            <v>#NAME?</v>
          </cell>
          <cell r="T665">
            <v>0</v>
          </cell>
          <cell r="U665">
            <v>0</v>
          </cell>
          <cell r="V665" t="e">
            <v>#NAME?</v>
          </cell>
          <cell r="W665" t="e">
            <v>#NAME?</v>
          </cell>
          <cell r="X665" t="e">
            <v>#NAME?</v>
          </cell>
          <cell r="Y665" t="e">
            <v>#NAME?</v>
          </cell>
          <cell r="Z665" t="e">
            <v>#NAME?</v>
          </cell>
          <cell r="AA665" t="e">
            <v>#NAME?</v>
          </cell>
          <cell r="AB665" t="e">
            <v>#NAME?</v>
          </cell>
          <cell r="AC665" t="e">
            <v>#NAME?</v>
          </cell>
          <cell r="AD665" t="e">
            <v>#NAME?</v>
          </cell>
          <cell r="AE665" t="e">
            <v>#NAME?</v>
          </cell>
          <cell r="AF665">
            <v>527.76</v>
          </cell>
          <cell r="AG665">
            <v>165.26999999999998</v>
          </cell>
          <cell r="AH665">
            <v>21.450000000000003</v>
          </cell>
          <cell r="AI665">
            <v>714.48</v>
          </cell>
          <cell r="AJ665" t="e">
            <v>#NAME?</v>
          </cell>
          <cell r="AK665" t="e">
            <v>#NAME?</v>
          </cell>
          <cell r="AL665" t="e">
            <v>#NAME?</v>
          </cell>
          <cell r="AM665" t="e">
            <v>#NAME?</v>
          </cell>
          <cell r="AN665" t="e">
            <v>#NAME?</v>
          </cell>
          <cell r="AO665" t="e">
            <v>#NAME?</v>
          </cell>
          <cell r="AP665" t="e">
            <v>#NAME?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</row>
        <row r="666">
          <cell r="A666" t="str">
            <v>220KV DC Naubatpur-BhusaulaTL Line</v>
          </cell>
          <cell r="B666">
            <v>45</v>
          </cell>
          <cell r="C666" t="str">
            <v>11/1A</v>
          </cell>
          <cell r="D666" t="str">
            <v>DA+6</v>
          </cell>
          <cell r="E666" t="str">
            <v>WET</v>
          </cell>
          <cell r="F666" t="str">
            <v>Veena Construction</v>
          </cell>
          <cell r="G666">
            <v>43616</v>
          </cell>
          <cell r="H666">
            <v>43644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 t="e">
            <v>#NAME?</v>
          </cell>
          <cell r="S666" t="e">
            <v>#NAME?</v>
          </cell>
          <cell r="T666">
            <v>0</v>
          </cell>
          <cell r="U666">
            <v>0</v>
          </cell>
          <cell r="V666" t="e">
            <v>#NAME?</v>
          </cell>
          <cell r="W666" t="e">
            <v>#NAME?</v>
          </cell>
          <cell r="X666" t="e">
            <v>#NAME?</v>
          </cell>
          <cell r="Y666" t="e">
            <v>#NAME?</v>
          </cell>
          <cell r="Z666" t="e">
            <v>#NAME?</v>
          </cell>
          <cell r="AA666" t="e">
            <v>#NAME?</v>
          </cell>
          <cell r="AB666" t="e">
            <v>#NAME?</v>
          </cell>
          <cell r="AC666" t="e">
            <v>#NAME?</v>
          </cell>
          <cell r="AD666" t="e">
            <v>#NAME?</v>
          </cell>
          <cell r="AE666" t="e">
            <v>#NAME?</v>
          </cell>
          <cell r="AF666">
            <v>171.56</v>
          </cell>
          <cell r="AG666">
            <v>36.64</v>
          </cell>
          <cell r="AH666">
            <v>7.56</v>
          </cell>
          <cell r="AI666">
            <v>215.76</v>
          </cell>
          <cell r="AJ666" t="e">
            <v>#NAME?</v>
          </cell>
          <cell r="AK666" t="e">
            <v>#NAME?</v>
          </cell>
          <cell r="AL666" t="e">
            <v>#NAME?</v>
          </cell>
          <cell r="AM666" t="e">
            <v>#NAME?</v>
          </cell>
          <cell r="AN666" t="e">
            <v>#NAME?</v>
          </cell>
          <cell r="AO666" t="e">
            <v>#NAME?</v>
          </cell>
          <cell r="AP666" t="e">
            <v>#NAME?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</row>
        <row r="667">
          <cell r="A667" t="str">
            <v>132KV DC Dumraon-Buxar TL Line</v>
          </cell>
          <cell r="B667">
            <v>116</v>
          </cell>
          <cell r="C667" t="str">
            <v>25/1</v>
          </cell>
          <cell r="D667" t="str">
            <v>GANTRY</v>
          </cell>
          <cell r="E667" t="str">
            <v>WET</v>
          </cell>
          <cell r="F667" t="str">
            <v>Pralhad Construction</v>
          </cell>
          <cell r="G667">
            <v>43623</v>
          </cell>
          <cell r="H667">
            <v>43651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 t="e">
            <v>#NAME?</v>
          </cell>
          <cell r="S667" t="e">
            <v>#NAME?</v>
          </cell>
          <cell r="T667">
            <v>0</v>
          </cell>
          <cell r="U667">
            <v>0</v>
          </cell>
          <cell r="V667" t="e">
            <v>#NAME?</v>
          </cell>
          <cell r="W667" t="e">
            <v>#NAME?</v>
          </cell>
          <cell r="X667" t="e">
            <v>#NAME?</v>
          </cell>
          <cell r="Y667" t="e">
            <v>#NAME?</v>
          </cell>
          <cell r="Z667" t="e">
            <v>#NAME?</v>
          </cell>
          <cell r="AA667" t="e">
            <v>#NAME?</v>
          </cell>
          <cell r="AB667" t="e">
            <v>#NAME?</v>
          </cell>
          <cell r="AC667" t="e">
            <v>#NAME?</v>
          </cell>
          <cell r="AD667" t="e">
            <v>#NAME?</v>
          </cell>
          <cell r="AE667" t="e">
            <v>#NAME?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 t="e">
            <v>#NAME?</v>
          </cell>
          <cell r="AK667" t="e">
            <v>#NAME?</v>
          </cell>
          <cell r="AL667" t="e">
            <v>#NAME?</v>
          </cell>
          <cell r="AM667" t="e">
            <v>#NAME?</v>
          </cell>
          <cell r="AN667" t="e">
            <v>#NAME?</v>
          </cell>
          <cell r="AO667" t="e">
            <v>#NAME?</v>
          </cell>
          <cell r="AP667" t="e">
            <v>#NAME?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</row>
        <row r="668">
          <cell r="A668" t="str">
            <v>132KV DC Gaya-Jehanabad TL Line</v>
          </cell>
          <cell r="B668">
            <v>8</v>
          </cell>
          <cell r="C668" t="str">
            <v>2/1</v>
          </cell>
          <cell r="D668" t="str">
            <v>DA+6</v>
          </cell>
          <cell r="E668" t="str">
            <v>WET</v>
          </cell>
          <cell r="F668" t="str">
            <v>Fr Enterprizes</v>
          </cell>
          <cell r="G668">
            <v>43371</v>
          </cell>
          <cell r="H668">
            <v>43399</v>
          </cell>
          <cell r="I668" t="str">
            <v>YES</v>
          </cell>
          <cell r="J668" t="str">
            <v>YES</v>
          </cell>
          <cell r="K668" t="str">
            <v>YES</v>
          </cell>
          <cell r="L668">
            <v>1</v>
          </cell>
          <cell r="M668">
            <v>8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 t="e">
            <v>#NAME?</v>
          </cell>
          <cell r="S668" t="e">
            <v>#NAME?</v>
          </cell>
          <cell r="T668">
            <v>0</v>
          </cell>
          <cell r="U668">
            <v>0</v>
          </cell>
          <cell r="V668" t="e">
            <v>#NAME?</v>
          </cell>
          <cell r="W668" t="e">
            <v>#NAME?</v>
          </cell>
          <cell r="X668" t="e">
            <v>#NAME?</v>
          </cell>
          <cell r="Y668" t="e">
            <v>#NAME?</v>
          </cell>
          <cell r="Z668" t="e">
            <v>#NAME?</v>
          </cell>
          <cell r="AA668" t="e">
            <v>#NAME?</v>
          </cell>
          <cell r="AB668" t="e">
            <v>#NAME?</v>
          </cell>
          <cell r="AC668" t="e">
            <v>#NAME?</v>
          </cell>
          <cell r="AD668" t="e">
            <v>#NAME?</v>
          </cell>
          <cell r="AE668" t="e">
            <v>#NAME?</v>
          </cell>
          <cell r="AF668">
            <v>171.56</v>
          </cell>
          <cell r="AG668">
            <v>36.64</v>
          </cell>
          <cell r="AH668">
            <v>7.56</v>
          </cell>
          <cell r="AI668">
            <v>215.76</v>
          </cell>
          <cell r="AJ668" t="e">
            <v>#NAME?</v>
          </cell>
          <cell r="AK668" t="e">
            <v>#NAME?</v>
          </cell>
          <cell r="AL668" t="e">
            <v>#NAME?</v>
          </cell>
          <cell r="AM668" t="e">
            <v>#NAME?</v>
          </cell>
          <cell r="AN668" t="e">
            <v>#NAME?</v>
          </cell>
          <cell r="AO668" t="e">
            <v>#NAME?</v>
          </cell>
          <cell r="AP668" t="e">
            <v>#NAME?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</row>
        <row r="669">
          <cell r="A669" t="str">
            <v>132KV DC Dumraon-Buxar TL Line</v>
          </cell>
          <cell r="B669">
            <v>115</v>
          </cell>
          <cell r="C669" t="str">
            <v>25/2</v>
          </cell>
          <cell r="D669" t="str">
            <v>GANTRY</v>
          </cell>
          <cell r="E669" t="str">
            <v>WET</v>
          </cell>
          <cell r="F669" t="str">
            <v>Pralhad Construction</v>
          </cell>
          <cell r="G669">
            <v>43616</v>
          </cell>
          <cell r="H669">
            <v>43644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 t="e">
            <v>#NAME?</v>
          </cell>
          <cell r="S669" t="e">
            <v>#NAME?</v>
          </cell>
          <cell r="T669">
            <v>0</v>
          </cell>
          <cell r="U669">
            <v>0</v>
          </cell>
          <cell r="V669" t="e">
            <v>#NAME?</v>
          </cell>
          <cell r="W669" t="e">
            <v>#NAME?</v>
          </cell>
          <cell r="X669" t="e">
            <v>#NAME?</v>
          </cell>
          <cell r="Y669" t="e">
            <v>#NAME?</v>
          </cell>
          <cell r="Z669" t="e">
            <v>#NAME?</v>
          </cell>
          <cell r="AA669" t="e">
            <v>#NAME?</v>
          </cell>
          <cell r="AB669" t="e">
            <v>#NAME?</v>
          </cell>
          <cell r="AC669" t="e">
            <v>#NAME?</v>
          </cell>
          <cell r="AD669" t="e">
            <v>#NAME?</v>
          </cell>
          <cell r="AE669" t="e">
            <v>#NAME?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 t="e">
            <v>#NAME?</v>
          </cell>
          <cell r="AK669" t="e">
            <v>#NAME?</v>
          </cell>
          <cell r="AL669" t="e">
            <v>#NAME?</v>
          </cell>
          <cell r="AM669" t="e">
            <v>#NAME?</v>
          </cell>
          <cell r="AN669" t="e">
            <v>#NAME?</v>
          </cell>
          <cell r="AO669" t="e">
            <v>#NAME?</v>
          </cell>
          <cell r="AP669" t="e">
            <v>#NAME?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</row>
        <row r="670">
          <cell r="A670" t="str">
            <v>132KV DC Gaya-Jehanabad TL Line</v>
          </cell>
          <cell r="B670">
            <v>7</v>
          </cell>
          <cell r="C670" t="str">
            <v>22/1</v>
          </cell>
          <cell r="D670" t="str">
            <v>DA+0</v>
          </cell>
          <cell r="E670" t="str">
            <v>WET</v>
          </cell>
          <cell r="F670" t="str">
            <v>Parmatma Construction</v>
          </cell>
          <cell r="G670">
            <v>43368</v>
          </cell>
          <cell r="H670">
            <v>43396</v>
          </cell>
          <cell r="I670" t="str">
            <v>YES</v>
          </cell>
          <cell r="J670" t="str">
            <v>YES</v>
          </cell>
          <cell r="K670" t="str">
            <v>YES</v>
          </cell>
          <cell r="L670">
            <v>1</v>
          </cell>
          <cell r="M670">
            <v>7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 t="e">
            <v>#NAME?</v>
          </cell>
          <cell r="S670" t="e">
            <v>#NAME?</v>
          </cell>
          <cell r="T670">
            <v>0</v>
          </cell>
          <cell r="U670">
            <v>0</v>
          </cell>
          <cell r="V670" t="e">
            <v>#NAME?</v>
          </cell>
          <cell r="W670" t="e">
            <v>#NAME?</v>
          </cell>
          <cell r="X670" t="e">
            <v>#NAME?</v>
          </cell>
          <cell r="Y670" t="e">
            <v>#NAME?</v>
          </cell>
          <cell r="Z670" t="e">
            <v>#NAME?</v>
          </cell>
          <cell r="AA670" t="e">
            <v>#NAME?</v>
          </cell>
          <cell r="AB670" t="e">
            <v>#NAME?</v>
          </cell>
          <cell r="AC670" t="e">
            <v>#NAME?</v>
          </cell>
          <cell r="AD670" t="e">
            <v>#NAME?</v>
          </cell>
          <cell r="AE670" t="e">
            <v>#NAME?</v>
          </cell>
          <cell r="AF670">
            <v>171.56</v>
          </cell>
          <cell r="AG670">
            <v>36.64</v>
          </cell>
          <cell r="AH670">
            <v>7.56</v>
          </cell>
          <cell r="AI670">
            <v>215.76</v>
          </cell>
          <cell r="AJ670" t="e">
            <v>#NAME?</v>
          </cell>
          <cell r="AK670" t="e">
            <v>#NAME?</v>
          </cell>
          <cell r="AL670" t="e">
            <v>#NAME?</v>
          </cell>
          <cell r="AM670" t="e">
            <v>#NAME?</v>
          </cell>
          <cell r="AN670" t="e">
            <v>#NAME?</v>
          </cell>
          <cell r="AO670" t="e">
            <v>#NAME?</v>
          </cell>
          <cell r="AP670" t="e">
            <v>#NAME?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</row>
        <row r="671">
          <cell r="A671" t="str">
            <v>132KV DC Gaya-Jehanabad TL Line</v>
          </cell>
          <cell r="B671">
            <v>6</v>
          </cell>
          <cell r="C671" t="str">
            <v>2/2</v>
          </cell>
          <cell r="D671" t="str">
            <v>DA+0</v>
          </cell>
          <cell r="E671" t="str">
            <v>WET</v>
          </cell>
          <cell r="F671" t="str">
            <v>Fr Enterprizes</v>
          </cell>
          <cell r="G671">
            <v>43367</v>
          </cell>
          <cell r="H671">
            <v>43395</v>
          </cell>
          <cell r="I671" t="str">
            <v>YES</v>
          </cell>
          <cell r="J671" t="str">
            <v>YES</v>
          </cell>
          <cell r="K671" t="str">
            <v>YES</v>
          </cell>
          <cell r="L671">
            <v>1</v>
          </cell>
          <cell r="M671">
            <v>6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 t="e">
            <v>#NAME?</v>
          </cell>
          <cell r="S671" t="e">
            <v>#NAME?</v>
          </cell>
          <cell r="T671">
            <v>0</v>
          </cell>
          <cell r="U671">
            <v>0</v>
          </cell>
          <cell r="V671" t="e">
            <v>#NAME?</v>
          </cell>
          <cell r="W671" t="e">
            <v>#NAME?</v>
          </cell>
          <cell r="X671" t="e">
            <v>#NAME?</v>
          </cell>
          <cell r="Y671" t="e">
            <v>#NAME?</v>
          </cell>
          <cell r="Z671" t="e">
            <v>#NAME?</v>
          </cell>
          <cell r="AA671" t="e">
            <v>#NAME?</v>
          </cell>
          <cell r="AB671" t="e">
            <v>#NAME?</v>
          </cell>
          <cell r="AC671" t="e">
            <v>#NAME?</v>
          </cell>
          <cell r="AD671" t="e">
            <v>#NAME?</v>
          </cell>
          <cell r="AE671" t="e">
            <v>#NAME?</v>
          </cell>
          <cell r="AF671">
            <v>171.56</v>
          </cell>
          <cell r="AG671">
            <v>36.64</v>
          </cell>
          <cell r="AH671">
            <v>7.56</v>
          </cell>
          <cell r="AI671">
            <v>215.76</v>
          </cell>
          <cell r="AJ671" t="e">
            <v>#NAME?</v>
          </cell>
          <cell r="AK671" t="e">
            <v>#NAME?</v>
          </cell>
          <cell r="AL671" t="e">
            <v>#NAME?</v>
          </cell>
          <cell r="AM671" t="e">
            <v>#NAME?</v>
          </cell>
          <cell r="AN671" t="e">
            <v>#NAME?</v>
          </cell>
          <cell r="AO671" t="e">
            <v>#NAME?</v>
          </cell>
          <cell r="AP671" t="e">
            <v>#NAME?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</row>
        <row r="672">
          <cell r="A672" t="str">
            <v>132KV DC Gaya-Jehanabad TL Line</v>
          </cell>
          <cell r="B672">
            <v>5</v>
          </cell>
          <cell r="C672" t="str">
            <v>22/2</v>
          </cell>
          <cell r="D672" t="str">
            <v>DA+6</v>
          </cell>
          <cell r="E672" t="str">
            <v>WET</v>
          </cell>
          <cell r="F672" t="str">
            <v>Parmatma Construction</v>
          </cell>
          <cell r="G672">
            <v>43364</v>
          </cell>
          <cell r="H672">
            <v>43392</v>
          </cell>
          <cell r="I672" t="str">
            <v>YES</v>
          </cell>
          <cell r="J672" t="str">
            <v>YES</v>
          </cell>
          <cell r="K672" t="str">
            <v>YES</v>
          </cell>
          <cell r="L672">
            <v>1</v>
          </cell>
          <cell r="M672">
            <v>5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 t="e">
            <v>#NAME?</v>
          </cell>
          <cell r="S672" t="e">
            <v>#NAME?</v>
          </cell>
          <cell r="T672">
            <v>0</v>
          </cell>
          <cell r="U672">
            <v>0</v>
          </cell>
          <cell r="V672" t="e">
            <v>#NAME?</v>
          </cell>
          <cell r="W672" t="e">
            <v>#NAME?</v>
          </cell>
          <cell r="X672" t="e">
            <v>#NAME?</v>
          </cell>
          <cell r="Y672" t="e">
            <v>#NAME?</v>
          </cell>
          <cell r="Z672" t="e">
            <v>#NAME?</v>
          </cell>
          <cell r="AA672" t="e">
            <v>#NAME?</v>
          </cell>
          <cell r="AB672" t="e">
            <v>#NAME?</v>
          </cell>
          <cell r="AC672" t="e">
            <v>#NAME?</v>
          </cell>
          <cell r="AD672" t="e">
            <v>#NAME?</v>
          </cell>
          <cell r="AE672" t="e">
            <v>#NAME?</v>
          </cell>
          <cell r="AF672">
            <v>171.56</v>
          </cell>
          <cell r="AG672">
            <v>36.64</v>
          </cell>
          <cell r="AH672">
            <v>7.56</v>
          </cell>
          <cell r="AI672">
            <v>215.76</v>
          </cell>
          <cell r="AJ672" t="e">
            <v>#NAME?</v>
          </cell>
          <cell r="AK672" t="e">
            <v>#NAME?</v>
          </cell>
          <cell r="AL672" t="e">
            <v>#NAME?</v>
          </cell>
          <cell r="AM672" t="e">
            <v>#NAME?</v>
          </cell>
          <cell r="AN672" t="e">
            <v>#NAME?</v>
          </cell>
          <cell r="AO672" t="e">
            <v>#NAME?</v>
          </cell>
          <cell r="AP672" t="e">
            <v>#NAME?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</row>
        <row r="673">
          <cell r="A673" t="str">
            <v>132KV DC Gaya-Jehanabad TL Line</v>
          </cell>
          <cell r="B673">
            <v>4</v>
          </cell>
          <cell r="C673" t="str">
            <v>19/6</v>
          </cell>
          <cell r="D673" t="str">
            <v>DA+3</v>
          </cell>
          <cell r="E673" t="str">
            <v>WET</v>
          </cell>
          <cell r="F673" t="str">
            <v>M S Builder</v>
          </cell>
          <cell r="G673">
            <v>43346</v>
          </cell>
          <cell r="H673">
            <v>43374</v>
          </cell>
          <cell r="I673" t="str">
            <v>yes</v>
          </cell>
          <cell r="J673" t="str">
            <v>YES</v>
          </cell>
          <cell r="K673" t="str">
            <v>YES</v>
          </cell>
          <cell r="L673">
            <v>1</v>
          </cell>
          <cell r="M673">
            <v>3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 t="e">
            <v>#NAME?</v>
          </cell>
          <cell r="S673" t="e">
            <v>#NAME?</v>
          </cell>
          <cell r="T673">
            <v>0</v>
          </cell>
          <cell r="U673">
            <v>0</v>
          </cell>
          <cell r="V673" t="e">
            <v>#NAME?</v>
          </cell>
          <cell r="W673" t="e">
            <v>#NAME?</v>
          </cell>
          <cell r="X673" t="e">
            <v>#NAME?</v>
          </cell>
          <cell r="Y673" t="e">
            <v>#NAME?</v>
          </cell>
          <cell r="Z673" t="e">
            <v>#NAME?</v>
          </cell>
          <cell r="AA673" t="e">
            <v>#NAME?</v>
          </cell>
          <cell r="AB673" t="e">
            <v>#NAME?</v>
          </cell>
          <cell r="AC673" t="e">
            <v>#NAME?</v>
          </cell>
          <cell r="AD673" t="e">
            <v>#NAME?</v>
          </cell>
          <cell r="AE673" t="e">
            <v>#NAME?</v>
          </cell>
          <cell r="AF673">
            <v>171.56</v>
          </cell>
          <cell r="AG673">
            <v>36.64</v>
          </cell>
          <cell r="AH673">
            <v>7.56</v>
          </cell>
          <cell r="AI673">
            <v>215.76</v>
          </cell>
          <cell r="AJ673" t="e">
            <v>#NAME?</v>
          </cell>
          <cell r="AK673" t="e">
            <v>#NAME?</v>
          </cell>
          <cell r="AL673" t="e">
            <v>#NAME?</v>
          </cell>
          <cell r="AM673" t="e">
            <v>#NAME?</v>
          </cell>
          <cell r="AN673" t="e">
            <v>#NAME?</v>
          </cell>
          <cell r="AO673" t="e">
            <v>#NAME?</v>
          </cell>
          <cell r="AP673" t="e">
            <v>#NAME?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</row>
        <row r="674">
          <cell r="A674" t="str">
            <v>132KV DC Gaya-Jehanabad TL Line</v>
          </cell>
          <cell r="B674">
            <v>3</v>
          </cell>
          <cell r="C674" t="str">
            <v>19/4</v>
          </cell>
          <cell r="D674" t="str">
            <v>DA+6</v>
          </cell>
          <cell r="E674" t="str">
            <v>WET</v>
          </cell>
          <cell r="F674" t="str">
            <v>M S Builder</v>
          </cell>
          <cell r="G674">
            <v>43343</v>
          </cell>
          <cell r="H674">
            <v>43371</v>
          </cell>
          <cell r="I674" t="str">
            <v>yes</v>
          </cell>
          <cell r="J674" t="str">
            <v>YES</v>
          </cell>
          <cell r="K674" t="str">
            <v>YES</v>
          </cell>
          <cell r="L674">
            <v>3</v>
          </cell>
          <cell r="M674">
            <v>32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 t="e">
            <v>#NAME?</v>
          </cell>
          <cell r="S674" t="e">
            <v>#NAME?</v>
          </cell>
          <cell r="T674">
            <v>0</v>
          </cell>
          <cell r="U674">
            <v>0</v>
          </cell>
          <cell r="V674" t="e">
            <v>#NAME?</v>
          </cell>
          <cell r="W674" t="e">
            <v>#NAME?</v>
          </cell>
          <cell r="X674" t="e">
            <v>#NAME?</v>
          </cell>
          <cell r="Y674" t="e">
            <v>#NAME?</v>
          </cell>
          <cell r="Z674" t="e">
            <v>#NAME?</v>
          </cell>
          <cell r="AA674" t="e">
            <v>#NAME?</v>
          </cell>
          <cell r="AB674" t="e">
            <v>#NAME?</v>
          </cell>
          <cell r="AC674" t="e">
            <v>#NAME?</v>
          </cell>
          <cell r="AD674" t="e">
            <v>#NAME?</v>
          </cell>
          <cell r="AE674" t="e">
            <v>#NAME?</v>
          </cell>
          <cell r="AF674">
            <v>171.56</v>
          </cell>
          <cell r="AG674">
            <v>36.64</v>
          </cell>
          <cell r="AH674">
            <v>7.56</v>
          </cell>
          <cell r="AI674">
            <v>215.76</v>
          </cell>
          <cell r="AJ674" t="e">
            <v>#NAME?</v>
          </cell>
          <cell r="AK674" t="e">
            <v>#NAME?</v>
          </cell>
          <cell r="AL674" t="e">
            <v>#NAME?</v>
          </cell>
          <cell r="AM674" t="e">
            <v>#NAME?</v>
          </cell>
          <cell r="AN674" t="e">
            <v>#NAME?</v>
          </cell>
          <cell r="AO674" t="e">
            <v>#NAME?</v>
          </cell>
          <cell r="AP674" t="e">
            <v>#NAME?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</row>
        <row r="675">
          <cell r="A675" t="str">
            <v>132KV DC Gaya-Jehanabad TL Line</v>
          </cell>
          <cell r="B675">
            <v>2</v>
          </cell>
          <cell r="C675" t="str">
            <v>19/5</v>
          </cell>
          <cell r="D675" t="str">
            <v>DA+0</v>
          </cell>
          <cell r="E675" t="str">
            <v>WET</v>
          </cell>
          <cell r="F675" t="str">
            <v>M S Builder</v>
          </cell>
          <cell r="G675">
            <v>43335</v>
          </cell>
          <cell r="H675">
            <v>43363</v>
          </cell>
          <cell r="I675" t="str">
            <v>yes</v>
          </cell>
          <cell r="J675" t="str">
            <v>YES</v>
          </cell>
          <cell r="K675" t="str">
            <v>YES</v>
          </cell>
          <cell r="L675">
            <v>3</v>
          </cell>
          <cell r="M675">
            <v>27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 t="e">
            <v>#NAME?</v>
          </cell>
          <cell r="S675" t="e">
            <v>#NAME?</v>
          </cell>
          <cell r="T675">
            <v>0</v>
          </cell>
          <cell r="U675">
            <v>0</v>
          </cell>
          <cell r="V675" t="e">
            <v>#NAME?</v>
          </cell>
          <cell r="W675" t="e">
            <v>#NAME?</v>
          </cell>
          <cell r="X675" t="e">
            <v>#NAME?</v>
          </cell>
          <cell r="Y675" t="e">
            <v>#NAME?</v>
          </cell>
          <cell r="Z675" t="e">
            <v>#NAME?</v>
          </cell>
          <cell r="AA675" t="e">
            <v>#NAME?</v>
          </cell>
          <cell r="AB675" t="e">
            <v>#NAME?</v>
          </cell>
          <cell r="AC675" t="e">
            <v>#NAME?</v>
          </cell>
          <cell r="AD675" t="e">
            <v>#NAME?</v>
          </cell>
          <cell r="AE675" t="e">
            <v>#NAME?</v>
          </cell>
          <cell r="AF675">
            <v>171.56</v>
          </cell>
          <cell r="AG675">
            <v>36.64</v>
          </cell>
          <cell r="AH675">
            <v>7.56</v>
          </cell>
          <cell r="AI675">
            <v>215.76</v>
          </cell>
          <cell r="AJ675" t="e">
            <v>#NAME?</v>
          </cell>
          <cell r="AK675" t="e">
            <v>#NAME?</v>
          </cell>
          <cell r="AL675" t="e">
            <v>#NAME?</v>
          </cell>
          <cell r="AM675" t="e">
            <v>#NAME?</v>
          </cell>
          <cell r="AN675" t="e">
            <v>#NAME?</v>
          </cell>
          <cell r="AO675" t="e">
            <v>#NAME?</v>
          </cell>
          <cell r="AP675" t="e">
            <v>#NAME?</v>
          </cell>
          <cell r="AQ675">
            <v>158.57142857142858</v>
          </cell>
          <cell r="AR675">
            <v>0</v>
          </cell>
          <cell r="AS675">
            <v>158.57142857142858</v>
          </cell>
          <cell r="AT675">
            <v>82.857142857142861</v>
          </cell>
        </row>
        <row r="676">
          <cell r="A676" t="str">
            <v>132KV DC Gaya-Jehanabad TL Line</v>
          </cell>
          <cell r="B676">
            <v>1</v>
          </cell>
          <cell r="C676" t="str">
            <v>19/3</v>
          </cell>
          <cell r="D676" t="str">
            <v>DA+6</v>
          </cell>
          <cell r="E676" t="str">
            <v>WET</v>
          </cell>
          <cell r="F676" t="str">
            <v>Meera Engineering</v>
          </cell>
          <cell r="G676">
            <v>43317</v>
          </cell>
          <cell r="H676">
            <v>43345</v>
          </cell>
          <cell r="I676" t="str">
            <v>21/02</v>
          </cell>
          <cell r="J676" t="str">
            <v>YES</v>
          </cell>
          <cell r="K676" t="str">
            <v>YES</v>
          </cell>
          <cell r="L676">
            <v>1</v>
          </cell>
          <cell r="M676">
            <v>1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 t="e">
            <v>#NAME?</v>
          </cell>
          <cell r="S676" t="e">
            <v>#NAME?</v>
          </cell>
          <cell r="T676">
            <v>0</v>
          </cell>
          <cell r="U676">
            <v>0</v>
          </cell>
          <cell r="V676" t="e">
            <v>#NAME?</v>
          </cell>
          <cell r="W676" t="e">
            <v>#NAME?</v>
          </cell>
          <cell r="X676" t="e">
            <v>#NAME?</v>
          </cell>
          <cell r="Y676" t="e">
            <v>#NAME?</v>
          </cell>
          <cell r="Z676" t="e">
            <v>#NAME?</v>
          </cell>
          <cell r="AA676" t="e">
            <v>#NAME?</v>
          </cell>
          <cell r="AB676" t="e">
            <v>#NAME?</v>
          </cell>
          <cell r="AC676" t="e">
            <v>#NAME?</v>
          </cell>
          <cell r="AD676" t="e">
            <v>#NAME?</v>
          </cell>
          <cell r="AE676" t="e">
            <v>#NAME?</v>
          </cell>
          <cell r="AF676">
            <v>171.56</v>
          </cell>
          <cell r="AG676">
            <v>36.64</v>
          </cell>
          <cell r="AH676">
            <v>7.56</v>
          </cell>
          <cell r="AI676">
            <v>215.76</v>
          </cell>
          <cell r="AJ676" t="e">
            <v>#NAME?</v>
          </cell>
          <cell r="AK676" t="e">
            <v>#NAME?</v>
          </cell>
          <cell r="AL676" t="e">
            <v>#NAME?</v>
          </cell>
          <cell r="AM676" t="e">
            <v>#NAME?</v>
          </cell>
          <cell r="AN676" t="e">
            <v>#NAME?</v>
          </cell>
          <cell r="AO676" t="e">
            <v>#NAME?</v>
          </cell>
          <cell r="AP676" t="e">
            <v>#NAME?</v>
          </cell>
          <cell r="AQ676">
            <v>0</v>
          </cell>
          <cell r="AR676">
            <v>157.98571428571429</v>
          </cell>
          <cell r="AS676">
            <v>157.98571428571429</v>
          </cell>
          <cell r="AT676">
            <v>127.14285714285714</v>
          </cell>
        </row>
        <row r="677">
          <cell r="A677" t="str">
            <v>132KV DC Gaya-Jehanabad TL Line</v>
          </cell>
          <cell r="B677">
            <v>0</v>
          </cell>
          <cell r="C677" t="str">
            <v>23/0</v>
          </cell>
          <cell r="D677" t="str">
            <v>DD+9</v>
          </cell>
          <cell r="E677">
            <v>0</v>
          </cell>
          <cell r="F677">
            <v>0</v>
          </cell>
          <cell r="G677">
            <v>0</v>
          </cell>
          <cell r="H677">
            <v>28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 t="e">
            <v>#NAME?</v>
          </cell>
          <cell r="S677" t="e">
            <v>#NAME?</v>
          </cell>
          <cell r="T677">
            <v>0</v>
          </cell>
          <cell r="U677">
            <v>0</v>
          </cell>
          <cell r="V677" t="e">
            <v>#NAME?</v>
          </cell>
          <cell r="W677" t="e">
            <v>#NAME?</v>
          </cell>
          <cell r="X677" t="e">
            <v>#NAME?</v>
          </cell>
          <cell r="Y677" t="e">
            <v>#NAME?</v>
          </cell>
          <cell r="Z677" t="e">
            <v>#NAME?</v>
          </cell>
          <cell r="AA677" t="e">
            <v>#NAME?</v>
          </cell>
          <cell r="AB677" t="e">
            <v>#NAME?</v>
          </cell>
          <cell r="AC677" t="e">
            <v>#NAME?</v>
          </cell>
          <cell r="AD677" t="e">
            <v>#NAME?</v>
          </cell>
          <cell r="AE677" t="e">
            <v>#NAME?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 t="e">
            <v>#NAME?</v>
          </cell>
          <cell r="AK677" t="e">
            <v>#NAME?</v>
          </cell>
          <cell r="AL677" t="e">
            <v>#NAME?</v>
          </cell>
          <cell r="AM677" t="e">
            <v>#NAME?</v>
          </cell>
          <cell r="AN677" t="e">
            <v>#NAME?</v>
          </cell>
          <cell r="AO677" t="e">
            <v>#NAME?</v>
          </cell>
          <cell r="AP677" t="e">
            <v>#NAME?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</row>
        <row r="678">
          <cell r="A678" t="str">
            <v>132KV DC Gaya-Jehanabad TL Line</v>
          </cell>
          <cell r="B678">
            <v>0</v>
          </cell>
          <cell r="C678" t="str">
            <v>24/0</v>
          </cell>
          <cell r="D678" t="str">
            <v>DD+9</v>
          </cell>
          <cell r="E678">
            <v>0</v>
          </cell>
          <cell r="F678">
            <v>0</v>
          </cell>
          <cell r="G678">
            <v>0</v>
          </cell>
          <cell r="H678">
            <v>28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 t="e">
            <v>#NAME?</v>
          </cell>
          <cell r="S678" t="e">
            <v>#NAME?</v>
          </cell>
          <cell r="T678">
            <v>0</v>
          </cell>
          <cell r="U678">
            <v>0</v>
          </cell>
          <cell r="V678" t="e">
            <v>#NAME?</v>
          </cell>
          <cell r="W678" t="e">
            <v>#NAME?</v>
          </cell>
          <cell r="X678" t="e">
            <v>#NAME?</v>
          </cell>
          <cell r="Y678" t="e">
            <v>#NAME?</v>
          </cell>
          <cell r="Z678" t="e">
            <v>#NAME?</v>
          </cell>
          <cell r="AA678" t="e">
            <v>#NAME?</v>
          </cell>
          <cell r="AB678" t="e">
            <v>#NAME?</v>
          </cell>
          <cell r="AC678" t="e">
            <v>#NAME?</v>
          </cell>
          <cell r="AD678" t="e">
            <v>#NAME?</v>
          </cell>
          <cell r="AE678" t="e">
            <v>#NAME?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 t="e">
            <v>#NAME?</v>
          </cell>
          <cell r="AK678" t="e">
            <v>#NAME?</v>
          </cell>
          <cell r="AL678" t="e">
            <v>#NAME?</v>
          </cell>
          <cell r="AM678" t="e">
            <v>#NAME?</v>
          </cell>
          <cell r="AN678" t="e">
            <v>#NAME?</v>
          </cell>
          <cell r="AO678" t="e">
            <v>#NAME?</v>
          </cell>
          <cell r="AP678" t="e">
            <v>#NAME?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</row>
        <row r="679">
          <cell r="A679" t="str">
            <v>Lilo of 220kv DC Ara-Pusauli at Dumraon TL Line-2</v>
          </cell>
          <cell r="B679">
            <v>50</v>
          </cell>
          <cell r="C679" t="str">
            <v>15/2</v>
          </cell>
          <cell r="D679" t="str">
            <v>DA+0</v>
          </cell>
          <cell r="E679" t="str">
            <v>WET</v>
          </cell>
          <cell r="F679" t="str">
            <v>Ms Builder</v>
          </cell>
          <cell r="G679">
            <v>43585</v>
          </cell>
          <cell r="H679">
            <v>43613</v>
          </cell>
          <cell r="I679">
            <v>0</v>
          </cell>
          <cell r="J679" t="str">
            <v>YES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 t="e">
            <v>#NAME?</v>
          </cell>
          <cell r="S679" t="e">
            <v>#NAME?</v>
          </cell>
          <cell r="T679">
            <v>0</v>
          </cell>
          <cell r="U679">
            <v>0</v>
          </cell>
          <cell r="V679" t="e">
            <v>#NAME?</v>
          </cell>
          <cell r="W679" t="e">
            <v>#NAME?</v>
          </cell>
          <cell r="X679" t="e">
            <v>#NAME?</v>
          </cell>
          <cell r="Y679" t="e">
            <v>#NAME?</v>
          </cell>
          <cell r="Z679" t="e">
            <v>#NAME?</v>
          </cell>
          <cell r="AA679" t="e">
            <v>#NAME?</v>
          </cell>
          <cell r="AB679" t="e">
            <v>#NAME?</v>
          </cell>
          <cell r="AC679" t="e">
            <v>#NAME?</v>
          </cell>
          <cell r="AD679" t="e">
            <v>#NAME?</v>
          </cell>
          <cell r="AE679" t="e">
            <v>#NAME?</v>
          </cell>
          <cell r="AF679">
            <v>171.56</v>
          </cell>
          <cell r="AG679">
            <v>36.64</v>
          </cell>
          <cell r="AH679">
            <v>7.56</v>
          </cell>
          <cell r="AI679">
            <v>215.76</v>
          </cell>
          <cell r="AJ679" t="e">
            <v>#NAME?</v>
          </cell>
          <cell r="AK679" t="e">
            <v>#NAME?</v>
          </cell>
          <cell r="AL679" t="e">
            <v>#NAME?</v>
          </cell>
          <cell r="AM679" t="e">
            <v>#NAME?</v>
          </cell>
          <cell r="AN679" t="e">
            <v>#NAME?</v>
          </cell>
          <cell r="AO679" t="e">
            <v>#NAME?</v>
          </cell>
          <cell r="AP679" t="e">
            <v>#NAME?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</row>
        <row r="680">
          <cell r="A680" t="str">
            <v>Lilo of 220kv DC Ara-Pusauli at Dumraon TL Line-1</v>
          </cell>
          <cell r="B680">
            <v>0</v>
          </cell>
          <cell r="C680" t="str">
            <v>MC-3</v>
          </cell>
          <cell r="D680" t="str">
            <v>MD+0</v>
          </cell>
          <cell r="E680">
            <v>0</v>
          </cell>
          <cell r="F680">
            <v>0</v>
          </cell>
          <cell r="G680">
            <v>0</v>
          </cell>
          <cell r="H680">
            <v>28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 t="e">
            <v>#NAME?</v>
          </cell>
          <cell r="S680" t="e">
            <v>#NAME?</v>
          </cell>
          <cell r="T680">
            <v>0</v>
          </cell>
          <cell r="U680">
            <v>0</v>
          </cell>
          <cell r="V680" t="e">
            <v>#NAME?</v>
          </cell>
          <cell r="W680" t="e">
            <v>#NAME?</v>
          </cell>
          <cell r="X680" t="e">
            <v>#NAME?</v>
          </cell>
          <cell r="Y680" t="e">
            <v>#NAME?</v>
          </cell>
          <cell r="Z680" t="e">
            <v>#NAME?</v>
          </cell>
          <cell r="AA680" t="e">
            <v>#NAME?</v>
          </cell>
          <cell r="AB680" t="e">
            <v>#NAME?</v>
          </cell>
          <cell r="AC680" t="e">
            <v>#NAME?</v>
          </cell>
          <cell r="AD680" t="e">
            <v>#NAME?</v>
          </cell>
          <cell r="AE680" t="e">
            <v>#NAME?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 t="e">
            <v>#NAME?</v>
          </cell>
          <cell r="AK680" t="e">
            <v>#NAME?</v>
          </cell>
          <cell r="AL680" t="e">
            <v>#NAME?</v>
          </cell>
          <cell r="AM680" t="e">
            <v>#NAME?</v>
          </cell>
          <cell r="AN680" t="e">
            <v>#NAME?</v>
          </cell>
          <cell r="AO680" t="e">
            <v>#NAME?</v>
          </cell>
          <cell r="AP680" t="e">
            <v>#NAME?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12A/2</v>
          </cell>
          <cell r="D681" t="str">
            <v>DA+0</v>
          </cell>
          <cell r="E681">
            <v>0</v>
          </cell>
          <cell r="F681">
            <v>0</v>
          </cell>
          <cell r="G681">
            <v>0</v>
          </cell>
          <cell r="H681">
            <v>28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 t="e">
            <v>#NAME?</v>
          </cell>
          <cell r="S681" t="e">
            <v>#NAME?</v>
          </cell>
          <cell r="T681">
            <v>0</v>
          </cell>
          <cell r="U681">
            <v>0</v>
          </cell>
          <cell r="V681" t="e">
            <v>#NAME?</v>
          </cell>
          <cell r="W681" t="e">
            <v>#NAME?</v>
          </cell>
          <cell r="X681" t="e">
            <v>#NAME?</v>
          </cell>
          <cell r="Y681" t="e">
            <v>#NAME?</v>
          </cell>
          <cell r="Z681" t="e">
            <v>#NAME?</v>
          </cell>
          <cell r="AA681" t="e">
            <v>#NAME?</v>
          </cell>
          <cell r="AB681" t="e">
            <v>#NAME?</v>
          </cell>
          <cell r="AC681" t="e">
            <v>#NAME?</v>
          </cell>
          <cell r="AD681" t="e">
            <v>#NAME?</v>
          </cell>
          <cell r="AE681" t="e">
            <v>#NAME?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 t="e">
            <v>#NAME?</v>
          </cell>
          <cell r="AK681" t="e">
            <v>#NAME?</v>
          </cell>
          <cell r="AL681" t="e">
            <v>#NAME?</v>
          </cell>
          <cell r="AM681" t="e">
            <v>#NAME?</v>
          </cell>
          <cell r="AN681" t="e">
            <v>#NAME?</v>
          </cell>
          <cell r="AO681" t="e">
            <v>#NAME?</v>
          </cell>
          <cell r="AP681" t="e">
            <v>#NAME?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</row>
        <row r="682">
          <cell r="A682" t="str">
            <v>Lilo of 220kv DC Ara-Pusauli at Dumraon TL Line-1</v>
          </cell>
          <cell r="B682">
            <v>37</v>
          </cell>
          <cell r="C682" t="str">
            <v>14/2</v>
          </cell>
          <cell r="D682" t="str">
            <v>DA+0</v>
          </cell>
          <cell r="E682" t="str">
            <v>WET</v>
          </cell>
          <cell r="F682" t="str">
            <v>Sonu Kumar</v>
          </cell>
          <cell r="G682">
            <v>43568</v>
          </cell>
          <cell r="H682">
            <v>43596</v>
          </cell>
          <cell r="I682">
            <v>0</v>
          </cell>
          <cell r="J682">
            <v>43573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 t="e">
            <v>#NAME?</v>
          </cell>
          <cell r="S682" t="e">
            <v>#NAME?</v>
          </cell>
          <cell r="T682">
            <v>0</v>
          </cell>
          <cell r="U682">
            <v>0</v>
          </cell>
          <cell r="V682" t="e">
            <v>#NAME?</v>
          </cell>
          <cell r="W682" t="e">
            <v>#NAME?</v>
          </cell>
          <cell r="X682" t="e">
            <v>#NAME?</v>
          </cell>
          <cell r="Y682" t="e">
            <v>#NAME?</v>
          </cell>
          <cell r="Z682" t="e">
            <v>#NAME?</v>
          </cell>
          <cell r="AA682" t="e">
            <v>#NAME?</v>
          </cell>
          <cell r="AB682" t="e">
            <v>#NAME?</v>
          </cell>
          <cell r="AC682" t="e">
            <v>#NAME?</v>
          </cell>
          <cell r="AD682" t="e">
            <v>#NAME?</v>
          </cell>
          <cell r="AE682" t="e">
            <v>#NAME?</v>
          </cell>
          <cell r="AF682">
            <v>171.56</v>
          </cell>
          <cell r="AG682">
            <v>36.64</v>
          </cell>
          <cell r="AH682">
            <v>7.56</v>
          </cell>
          <cell r="AI682">
            <v>215.76</v>
          </cell>
          <cell r="AJ682" t="e">
            <v>#NAME?</v>
          </cell>
          <cell r="AK682" t="e">
            <v>#NAME?</v>
          </cell>
          <cell r="AL682" t="e">
            <v>#NAME?</v>
          </cell>
          <cell r="AM682" t="e">
            <v>#NAME?</v>
          </cell>
          <cell r="AN682" t="e">
            <v>#NAME?</v>
          </cell>
          <cell r="AO682" t="e">
            <v>#NAME?</v>
          </cell>
          <cell r="AP682" t="e">
            <v>#NAME?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</row>
        <row r="683">
          <cell r="A683" t="str">
            <v>220KV DC Naubatpur-BhusaulaTL Line</v>
          </cell>
          <cell r="B683">
            <v>41</v>
          </cell>
          <cell r="C683" t="str">
            <v>17/2</v>
          </cell>
          <cell r="D683" t="str">
            <v>DA+0</v>
          </cell>
          <cell r="E683" t="str">
            <v>WET</v>
          </cell>
          <cell r="F683" t="str">
            <v>Veena Construction</v>
          </cell>
          <cell r="G683">
            <v>43569</v>
          </cell>
          <cell r="H683">
            <v>43597</v>
          </cell>
          <cell r="I683" t="str">
            <v>fdn not close</v>
          </cell>
          <cell r="J683">
            <v>43573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 t="e">
            <v>#NAME?</v>
          </cell>
          <cell r="S683" t="e">
            <v>#NAME?</v>
          </cell>
          <cell r="T683">
            <v>0</v>
          </cell>
          <cell r="U683">
            <v>0</v>
          </cell>
          <cell r="V683" t="e">
            <v>#NAME?</v>
          </cell>
          <cell r="W683" t="e">
            <v>#NAME?</v>
          </cell>
          <cell r="X683" t="e">
            <v>#NAME?</v>
          </cell>
          <cell r="Y683" t="e">
            <v>#NAME?</v>
          </cell>
          <cell r="Z683" t="e">
            <v>#NAME?</v>
          </cell>
          <cell r="AA683" t="e">
            <v>#NAME?</v>
          </cell>
          <cell r="AB683" t="e">
            <v>#NAME?</v>
          </cell>
          <cell r="AC683" t="e">
            <v>#NAME?</v>
          </cell>
          <cell r="AD683" t="e">
            <v>#NAME?</v>
          </cell>
          <cell r="AE683" t="e">
            <v>#NAME?</v>
          </cell>
          <cell r="AF683">
            <v>171.56</v>
          </cell>
          <cell r="AG683">
            <v>36.64</v>
          </cell>
          <cell r="AH683">
            <v>7.56</v>
          </cell>
          <cell r="AI683">
            <v>215.76</v>
          </cell>
          <cell r="AJ683" t="e">
            <v>#NAME?</v>
          </cell>
          <cell r="AK683" t="e">
            <v>#NAME?</v>
          </cell>
          <cell r="AL683" t="e">
            <v>#NAME?</v>
          </cell>
          <cell r="AM683" t="e">
            <v>#NAME?</v>
          </cell>
          <cell r="AN683" t="e">
            <v>#NAME?</v>
          </cell>
          <cell r="AO683" t="e">
            <v>#NAME?</v>
          </cell>
          <cell r="AP683" t="e">
            <v>#NAME?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18/0</v>
          </cell>
          <cell r="D684" t="str">
            <v>DD+0</v>
          </cell>
          <cell r="E684">
            <v>0</v>
          </cell>
          <cell r="F684">
            <v>0</v>
          </cell>
          <cell r="G684">
            <v>0</v>
          </cell>
          <cell r="H684">
            <v>28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 t="e">
            <v>#NAME?</v>
          </cell>
          <cell r="S684" t="e">
            <v>#NAME?</v>
          </cell>
          <cell r="T684">
            <v>0</v>
          </cell>
          <cell r="U684">
            <v>0</v>
          </cell>
          <cell r="V684" t="e">
            <v>#NAME?</v>
          </cell>
          <cell r="W684" t="e">
            <v>#NAME?</v>
          </cell>
          <cell r="X684" t="e">
            <v>#NAME?</v>
          </cell>
          <cell r="Y684" t="e">
            <v>#NAME?</v>
          </cell>
          <cell r="Z684" t="e">
            <v>#NAME?</v>
          </cell>
          <cell r="AA684" t="e">
            <v>#NAME?</v>
          </cell>
          <cell r="AB684" t="e">
            <v>#NAME?</v>
          </cell>
          <cell r="AC684" t="e">
            <v>#NAME?</v>
          </cell>
          <cell r="AD684" t="e">
            <v>#NAME?</v>
          </cell>
          <cell r="AE684" t="e">
            <v>#NAME?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 t="e">
            <v>#NAME?</v>
          </cell>
          <cell r="AK684" t="e">
            <v>#NAME?</v>
          </cell>
          <cell r="AL684" t="e">
            <v>#NAME?</v>
          </cell>
          <cell r="AM684" t="e">
            <v>#NAME?</v>
          </cell>
          <cell r="AN684" t="e">
            <v>#NAME?</v>
          </cell>
          <cell r="AO684" t="e">
            <v>#NAME?</v>
          </cell>
          <cell r="AP684" t="e">
            <v>#NAME?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24A/0</v>
          </cell>
          <cell r="D685" t="str">
            <v>DD+0</v>
          </cell>
          <cell r="E685">
            <v>0</v>
          </cell>
          <cell r="F685">
            <v>0</v>
          </cell>
          <cell r="G685">
            <v>0</v>
          </cell>
          <cell r="H685">
            <v>28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 t="e">
            <v>#NAME?</v>
          </cell>
          <cell r="S685" t="e">
            <v>#NAME?</v>
          </cell>
          <cell r="T685">
            <v>0</v>
          </cell>
          <cell r="U685">
            <v>0</v>
          </cell>
          <cell r="V685" t="e">
            <v>#NAME?</v>
          </cell>
          <cell r="W685" t="e">
            <v>#NAME?</v>
          </cell>
          <cell r="X685" t="e">
            <v>#NAME?</v>
          </cell>
          <cell r="Y685" t="e">
            <v>#NAME?</v>
          </cell>
          <cell r="Z685" t="e">
            <v>#NAME?</v>
          </cell>
          <cell r="AA685" t="e">
            <v>#NAME?</v>
          </cell>
          <cell r="AB685" t="e">
            <v>#NAME?</v>
          </cell>
          <cell r="AC685" t="e">
            <v>#NAME?</v>
          </cell>
          <cell r="AD685" t="e">
            <v>#NAME?</v>
          </cell>
          <cell r="AE685" t="e">
            <v>#NAME?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 t="e">
            <v>#NAME?</v>
          </cell>
          <cell r="AK685" t="e">
            <v>#NAME?</v>
          </cell>
          <cell r="AL685" t="e">
            <v>#NAME?</v>
          </cell>
          <cell r="AM685" t="e">
            <v>#NAME?</v>
          </cell>
          <cell r="AN685" t="e">
            <v>#NAME?</v>
          </cell>
          <cell r="AO685" t="e">
            <v>#NAME?</v>
          </cell>
          <cell r="AP685" t="e">
            <v>#NAME?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</row>
        <row r="686">
          <cell r="A686" t="str">
            <v>220KV DC Naubatpur-BhusaulaTL Line</v>
          </cell>
          <cell r="B686">
            <v>0</v>
          </cell>
          <cell r="C686" t="str">
            <v>25/0</v>
          </cell>
          <cell r="D686" t="str">
            <v>DD+18</v>
          </cell>
          <cell r="E686">
            <v>0</v>
          </cell>
          <cell r="F686">
            <v>0</v>
          </cell>
          <cell r="G686">
            <v>0</v>
          </cell>
          <cell r="H686">
            <v>28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 t="e">
            <v>#NAME?</v>
          </cell>
          <cell r="S686" t="e">
            <v>#NAME?</v>
          </cell>
          <cell r="T686">
            <v>0</v>
          </cell>
          <cell r="U686">
            <v>0</v>
          </cell>
          <cell r="V686" t="e">
            <v>#NAME?</v>
          </cell>
          <cell r="W686" t="e">
            <v>#NAME?</v>
          </cell>
          <cell r="X686" t="e">
            <v>#NAME?</v>
          </cell>
          <cell r="Y686" t="e">
            <v>#NAME?</v>
          </cell>
          <cell r="Z686" t="e">
            <v>#NAME?</v>
          </cell>
          <cell r="AA686" t="e">
            <v>#NAME?</v>
          </cell>
          <cell r="AB686" t="e">
            <v>#NAME?</v>
          </cell>
          <cell r="AC686" t="e">
            <v>#NAME?</v>
          </cell>
          <cell r="AD686" t="e">
            <v>#NAME?</v>
          </cell>
          <cell r="AE686" t="e">
            <v>#NAME?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 t="e">
            <v>#NAME?</v>
          </cell>
          <cell r="AK686" t="e">
            <v>#NAME?</v>
          </cell>
          <cell r="AL686" t="e">
            <v>#NAME?</v>
          </cell>
          <cell r="AM686" t="e">
            <v>#NAME?</v>
          </cell>
          <cell r="AN686" t="e">
            <v>#NAME?</v>
          </cell>
          <cell r="AO686" t="e">
            <v>#NAME?</v>
          </cell>
          <cell r="AP686" t="e">
            <v>#NAME?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</row>
        <row r="687">
          <cell r="A687" t="str">
            <v>220KV DC Naubatpur-BhusaulaTL Line</v>
          </cell>
          <cell r="B687">
            <v>0</v>
          </cell>
          <cell r="C687" t="str">
            <v>26/0</v>
          </cell>
          <cell r="D687" t="str">
            <v>DD+18</v>
          </cell>
          <cell r="E687">
            <v>0</v>
          </cell>
          <cell r="F687">
            <v>0</v>
          </cell>
          <cell r="G687">
            <v>0</v>
          </cell>
          <cell r="H687">
            <v>28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 t="e">
            <v>#NAME?</v>
          </cell>
          <cell r="S687" t="e">
            <v>#NAME?</v>
          </cell>
          <cell r="T687">
            <v>0</v>
          </cell>
          <cell r="U687">
            <v>0</v>
          </cell>
          <cell r="V687" t="e">
            <v>#NAME?</v>
          </cell>
          <cell r="W687" t="e">
            <v>#NAME?</v>
          </cell>
          <cell r="X687" t="e">
            <v>#NAME?</v>
          </cell>
          <cell r="Y687" t="e">
            <v>#NAME?</v>
          </cell>
          <cell r="Z687" t="e">
            <v>#NAME?</v>
          </cell>
          <cell r="AA687" t="e">
            <v>#NAME?</v>
          </cell>
          <cell r="AB687" t="e">
            <v>#NAME?</v>
          </cell>
          <cell r="AC687" t="e">
            <v>#NAME?</v>
          </cell>
          <cell r="AD687" t="e">
            <v>#NAME?</v>
          </cell>
          <cell r="AE687" t="e">
            <v>#NAME?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 t="e">
            <v>#NAME?</v>
          </cell>
          <cell r="AK687" t="e">
            <v>#NAME?</v>
          </cell>
          <cell r="AL687" t="e">
            <v>#NAME?</v>
          </cell>
          <cell r="AM687" t="e">
            <v>#NAME?</v>
          </cell>
          <cell r="AN687" t="e">
            <v>#NAME?</v>
          </cell>
          <cell r="AO687" t="e">
            <v>#NAME?</v>
          </cell>
          <cell r="AP687" t="e">
            <v>#NAME?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</row>
        <row r="688">
          <cell r="A688" t="str">
            <v>220KV DC Naubatpur-BhusaulaTL Line</v>
          </cell>
          <cell r="B688">
            <v>0</v>
          </cell>
          <cell r="C688" t="str">
            <v>27/0</v>
          </cell>
          <cell r="D688" t="str">
            <v>MPDC+9</v>
          </cell>
          <cell r="E688">
            <v>0</v>
          </cell>
          <cell r="F688">
            <v>0</v>
          </cell>
          <cell r="G688">
            <v>0</v>
          </cell>
          <cell r="H688">
            <v>28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 t="e">
            <v>#NAME?</v>
          </cell>
          <cell r="S688" t="e">
            <v>#NAME?</v>
          </cell>
          <cell r="T688">
            <v>0</v>
          </cell>
          <cell r="U688">
            <v>0</v>
          </cell>
          <cell r="V688" t="e">
            <v>#NAME?</v>
          </cell>
          <cell r="W688" t="e">
            <v>#NAME?</v>
          </cell>
          <cell r="X688" t="e">
            <v>#NAME?</v>
          </cell>
          <cell r="Y688" t="e">
            <v>#NAME?</v>
          </cell>
          <cell r="Z688" t="e">
            <v>#NAME?</v>
          </cell>
          <cell r="AA688" t="e">
            <v>#NAME?</v>
          </cell>
          <cell r="AB688" t="e">
            <v>#NAME?</v>
          </cell>
          <cell r="AC688" t="e">
            <v>#NAME?</v>
          </cell>
          <cell r="AD688" t="e">
            <v>#NAME?</v>
          </cell>
          <cell r="AE688" t="e">
            <v>#NAME?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 t="e">
            <v>#NAME?</v>
          </cell>
          <cell r="AK688" t="e">
            <v>#NAME?</v>
          </cell>
          <cell r="AL688" t="e">
            <v>#NAME?</v>
          </cell>
          <cell r="AM688" t="e">
            <v>#NAME?</v>
          </cell>
          <cell r="AN688" t="e">
            <v>#NAME?</v>
          </cell>
          <cell r="AO688" t="e">
            <v>#NAME?</v>
          </cell>
          <cell r="AP688" t="e">
            <v>#NAME?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</row>
        <row r="689">
          <cell r="A689" t="str">
            <v>220KV DC Naubatpur-BhusaulaTL Line</v>
          </cell>
          <cell r="B689">
            <v>0</v>
          </cell>
          <cell r="C689" t="str">
            <v>28/0</v>
          </cell>
          <cell r="D689" t="str">
            <v>MPDD+6</v>
          </cell>
          <cell r="E689">
            <v>0</v>
          </cell>
          <cell r="F689">
            <v>0</v>
          </cell>
          <cell r="G689">
            <v>0</v>
          </cell>
          <cell r="H689">
            <v>28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 t="e">
            <v>#NAME?</v>
          </cell>
          <cell r="S689" t="e">
            <v>#NAME?</v>
          </cell>
          <cell r="T689">
            <v>0</v>
          </cell>
          <cell r="U689">
            <v>0</v>
          </cell>
          <cell r="V689" t="e">
            <v>#NAME?</v>
          </cell>
          <cell r="W689" t="e">
            <v>#NAME?</v>
          </cell>
          <cell r="X689" t="e">
            <v>#NAME?</v>
          </cell>
          <cell r="Y689" t="e">
            <v>#NAME?</v>
          </cell>
          <cell r="Z689" t="e">
            <v>#NAME?</v>
          </cell>
          <cell r="AA689" t="e">
            <v>#NAME?</v>
          </cell>
          <cell r="AB689" t="e">
            <v>#NAME?</v>
          </cell>
          <cell r="AC689" t="e">
            <v>#NAME?</v>
          </cell>
          <cell r="AD689" t="e">
            <v>#NAME?</v>
          </cell>
          <cell r="AE689" t="e">
            <v>#NAME?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 t="e">
            <v>#NAME?</v>
          </cell>
          <cell r="AK689" t="e">
            <v>#NAME?</v>
          </cell>
          <cell r="AL689" t="e">
            <v>#NAME?</v>
          </cell>
          <cell r="AM689" t="e">
            <v>#NAME?</v>
          </cell>
          <cell r="AN689" t="e">
            <v>#NAME?</v>
          </cell>
          <cell r="AO689" t="e">
            <v>#NAME?</v>
          </cell>
          <cell r="AP689" t="e">
            <v>#NAME?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</row>
        <row r="690">
          <cell r="A690" t="str">
            <v>220KV DC Naubatpur-BhusaulaTL Line</v>
          </cell>
          <cell r="B690">
            <v>0</v>
          </cell>
          <cell r="C690" t="str">
            <v>29/0</v>
          </cell>
          <cell r="D690" t="str">
            <v>MPDC+6</v>
          </cell>
          <cell r="E690">
            <v>0</v>
          </cell>
          <cell r="F690">
            <v>0</v>
          </cell>
          <cell r="G690">
            <v>0</v>
          </cell>
          <cell r="H690">
            <v>28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 t="e">
            <v>#NAME?</v>
          </cell>
          <cell r="S690" t="e">
            <v>#NAME?</v>
          </cell>
          <cell r="T690">
            <v>0</v>
          </cell>
          <cell r="U690">
            <v>0</v>
          </cell>
          <cell r="V690" t="e">
            <v>#NAME?</v>
          </cell>
          <cell r="W690" t="e">
            <v>#NAME?</v>
          </cell>
          <cell r="X690" t="e">
            <v>#NAME?</v>
          </cell>
          <cell r="Y690" t="e">
            <v>#NAME?</v>
          </cell>
          <cell r="Z690" t="e">
            <v>#NAME?</v>
          </cell>
          <cell r="AA690" t="e">
            <v>#NAME?</v>
          </cell>
          <cell r="AB690" t="e">
            <v>#NAME?</v>
          </cell>
          <cell r="AC690" t="e">
            <v>#NAME?</v>
          </cell>
          <cell r="AD690" t="e">
            <v>#NAME?</v>
          </cell>
          <cell r="AE690" t="e">
            <v>#NAME?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 t="e">
            <v>#NAME?</v>
          </cell>
          <cell r="AK690" t="e">
            <v>#NAME?</v>
          </cell>
          <cell r="AL690" t="e">
            <v>#NAME?</v>
          </cell>
          <cell r="AM690" t="e">
            <v>#NAME?</v>
          </cell>
          <cell r="AN690" t="e">
            <v>#NAME?</v>
          </cell>
          <cell r="AO690" t="e">
            <v>#NAME?</v>
          </cell>
          <cell r="AP690" t="e">
            <v>#NAME?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</row>
        <row r="691">
          <cell r="A691" t="str">
            <v>220KV DC Naubatpur-BhusaulaTL Line</v>
          </cell>
          <cell r="B691">
            <v>0</v>
          </cell>
          <cell r="C691" t="str">
            <v>30/0</v>
          </cell>
          <cell r="D691" t="str">
            <v>MPDC+6</v>
          </cell>
          <cell r="E691">
            <v>0</v>
          </cell>
          <cell r="F691">
            <v>0</v>
          </cell>
          <cell r="G691">
            <v>0</v>
          </cell>
          <cell r="H691">
            <v>28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 t="e">
            <v>#NAME?</v>
          </cell>
          <cell r="S691" t="e">
            <v>#NAME?</v>
          </cell>
          <cell r="T691">
            <v>0</v>
          </cell>
          <cell r="U691">
            <v>0</v>
          </cell>
          <cell r="V691" t="e">
            <v>#NAME?</v>
          </cell>
          <cell r="W691" t="e">
            <v>#NAME?</v>
          </cell>
          <cell r="X691" t="e">
            <v>#NAME?</v>
          </cell>
          <cell r="Y691" t="e">
            <v>#NAME?</v>
          </cell>
          <cell r="Z691" t="e">
            <v>#NAME?</v>
          </cell>
          <cell r="AA691" t="e">
            <v>#NAME?</v>
          </cell>
          <cell r="AB691" t="e">
            <v>#NAME?</v>
          </cell>
          <cell r="AC691" t="e">
            <v>#NAME?</v>
          </cell>
          <cell r="AD691" t="e">
            <v>#NAME?</v>
          </cell>
          <cell r="AE691" t="e">
            <v>#NAME?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 t="e">
            <v>#NAME?</v>
          </cell>
          <cell r="AK691" t="e">
            <v>#NAME?</v>
          </cell>
          <cell r="AL691" t="e">
            <v>#NAME?</v>
          </cell>
          <cell r="AM691" t="e">
            <v>#NAME?</v>
          </cell>
          <cell r="AN691" t="e">
            <v>#NAME?</v>
          </cell>
          <cell r="AO691" t="e">
            <v>#NAME?</v>
          </cell>
          <cell r="AP691" t="e">
            <v>#NAME?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</row>
        <row r="692">
          <cell r="A692" t="str">
            <v>220KV DC Naubatpur-BhusaulaTL Line</v>
          </cell>
          <cell r="B692">
            <v>0</v>
          </cell>
          <cell r="C692" t="str">
            <v>31/0</v>
          </cell>
          <cell r="D692" t="str">
            <v>MPDC+6</v>
          </cell>
          <cell r="E692">
            <v>0</v>
          </cell>
          <cell r="F692">
            <v>0</v>
          </cell>
          <cell r="G692">
            <v>0</v>
          </cell>
          <cell r="H692">
            <v>28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 t="e">
            <v>#NAME?</v>
          </cell>
          <cell r="S692" t="e">
            <v>#NAME?</v>
          </cell>
          <cell r="T692">
            <v>0</v>
          </cell>
          <cell r="U692">
            <v>0</v>
          </cell>
          <cell r="V692" t="e">
            <v>#NAME?</v>
          </cell>
          <cell r="W692" t="e">
            <v>#NAME?</v>
          </cell>
          <cell r="X692" t="e">
            <v>#NAME?</v>
          </cell>
          <cell r="Y692" t="e">
            <v>#NAME?</v>
          </cell>
          <cell r="Z692" t="e">
            <v>#NAME?</v>
          </cell>
          <cell r="AA692" t="e">
            <v>#NAME?</v>
          </cell>
          <cell r="AB692" t="e">
            <v>#NAME?</v>
          </cell>
          <cell r="AC692" t="e">
            <v>#NAME?</v>
          </cell>
          <cell r="AD692" t="e">
            <v>#NAME?</v>
          </cell>
          <cell r="AE692" t="e">
            <v>#NAME?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 t="e">
            <v>#NAME?</v>
          </cell>
          <cell r="AK692" t="e">
            <v>#NAME?</v>
          </cell>
          <cell r="AL692" t="e">
            <v>#NAME?</v>
          </cell>
          <cell r="AM692" t="e">
            <v>#NAME?</v>
          </cell>
          <cell r="AN692" t="e">
            <v>#NAME?</v>
          </cell>
          <cell r="AO692" t="e">
            <v>#NAME?</v>
          </cell>
          <cell r="AP692" t="e">
            <v>#NAME?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</row>
        <row r="693">
          <cell r="A693" t="str">
            <v>220KV DC Naubatpur-BhusaulaTL Line</v>
          </cell>
          <cell r="B693">
            <v>0</v>
          </cell>
          <cell r="C693" t="str">
            <v>32/0</v>
          </cell>
          <cell r="D693" t="str">
            <v>MPDC+6</v>
          </cell>
          <cell r="E693">
            <v>0</v>
          </cell>
          <cell r="F693">
            <v>0</v>
          </cell>
          <cell r="G693">
            <v>0</v>
          </cell>
          <cell r="H693">
            <v>28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 t="e">
            <v>#NAME?</v>
          </cell>
          <cell r="S693" t="e">
            <v>#NAME?</v>
          </cell>
          <cell r="T693">
            <v>0</v>
          </cell>
          <cell r="U693">
            <v>0</v>
          </cell>
          <cell r="V693" t="e">
            <v>#NAME?</v>
          </cell>
          <cell r="W693" t="e">
            <v>#NAME?</v>
          </cell>
          <cell r="X693" t="e">
            <v>#NAME?</v>
          </cell>
          <cell r="Y693" t="e">
            <v>#NAME?</v>
          </cell>
          <cell r="Z693" t="e">
            <v>#NAME?</v>
          </cell>
          <cell r="AA693" t="e">
            <v>#NAME?</v>
          </cell>
          <cell r="AB693" t="e">
            <v>#NAME?</v>
          </cell>
          <cell r="AC693" t="e">
            <v>#NAME?</v>
          </cell>
          <cell r="AD693" t="e">
            <v>#NAME?</v>
          </cell>
          <cell r="AE693" t="e">
            <v>#NAME?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 t="e">
            <v>#NAME?</v>
          </cell>
          <cell r="AK693" t="e">
            <v>#NAME?</v>
          </cell>
          <cell r="AL693" t="e">
            <v>#NAME?</v>
          </cell>
          <cell r="AM693" t="e">
            <v>#NAME?</v>
          </cell>
          <cell r="AN693" t="e">
            <v>#NAME?</v>
          </cell>
          <cell r="AO693" t="e">
            <v>#NAME?</v>
          </cell>
          <cell r="AP693" t="e">
            <v>#NAME?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</row>
        <row r="694">
          <cell r="A694" t="str">
            <v>220KV DC Naubatpur-BhusaulaTL Line</v>
          </cell>
          <cell r="B694">
            <v>0</v>
          </cell>
          <cell r="C694" t="str">
            <v>33/0</v>
          </cell>
          <cell r="D694" t="str">
            <v>MPDD+0</v>
          </cell>
          <cell r="E694">
            <v>0</v>
          </cell>
          <cell r="F694">
            <v>0</v>
          </cell>
          <cell r="G694">
            <v>0</v>
          </cell>
          <cell r="H694">
            <v>28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 t="e">
            <v>#NAME?</v>
          </cell>
          <cell r="S694" t="e">
            <v>#NAME?</v>
          </cell>
          <cell r="T694">
            <v>0</v>
          </cell>
          <cell r="U694">
            <v>0</v>
          </cell>
          <cell r="V694" t="e">
            <v>#NAME?</v>
          </cell>
          <cell r="W694" t="e">
            <v>#NAME?</v>
          </cell>
          <cell r="X694" t="e">
            <v>#NAME?</v>
          </cell>
          <cell r="Y694" t="e">
            <v>#NAME?</v>
          </cell>
          <cell r="Z694" t="e">
            <v>#NAME?</v>
          </cell>
          <cell r="AA694" t="e">
            <v>#NAME?</v>
          </cell>
          <cell r="AB694" t="e">
            <v>#NAME?</v>
          </cell>
          <cell r="AC694" t="e">
            <v>#NAME?</v>
          </cell>
          <cell r="AD694" t="e">
            <v>#NAME?</v>
          </cell>
          <cell r="AE694" t="e">
            <v>#NAME?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 t="e">
            <v>#NAME?</v>
          </cell>
          <cell r="AK694" t="e">
            <v>#NAME?</v>
          </cell>
          <cell r="AL694" t="e">
            <v>#NAME?</v>
          </cell>
          <cell r="AM694" t="e">
            <v>#NAME?</v>
          </cell>
          <cell r="AN694" t="e">
            <v>#NAME?</v>
          </cell>
          <cell r="AO694" t="e">
            <v>#NAME?</v>
          </cell>
          <cell r="AP694" t="e">
            <v>#NAME?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</row>
        <row r="695">
          <cell r="A695" t="str">
            <v>Lilo of 132KV DC ARA-Jagdishpur at Dumraon Line-1</v>
          </cell>
          <cell r="B695">
            <v>0</v>
          </cell>
          <cell r="C695" t="str">
            <v>4/0</v>
          </cell>
          <cell r="D695" t="str">
            <v>DS+0</v>
          </cell>
          <cell r="E695">
            <v>0</v>
          </cell>
          <cell r="F695">
            <v>0</v>
          </cell>
          <cell r="G695">
            <v>0</v>
          </cell>
          <cell r="H695">
            <v>28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 t="e">
            <v>#NAME?</v>
          </cell>
          <cell r="S695" t="e">
            <v>#NAME?</v>
          </cell>
          <cell r="T695">
            <v>0</v>
          </cell>
          <cell r="U695">
            <v>0</v>
          </cell>
          <cell r="V695" t="e">
            <v>#NAME?</v>
          </cell>
          <cell r="W695" t="e">
            <v>#NAME?</v>
          </cell>
          <cell r="X695" t="e">
            <v>#NAME?</v>
          </cell>
          <cell r="Y695" t="e">
            <v>#NAME?</v>
          </cell>
          <cell r="Z695" t="e">
            <v>#NAME?</v>
          </cell>
          <cell r="AA695" t="e">
            <v>#NAME?</v>
          </cell>
          <cell r="AB695" t="e">
            <v>#NAME?</v>
          </cell>
          <cell r="AC695" t="e">
            <v>#NAME?</v>
          </cell>
          <cell r="AD695" t="e">
            <v>#NAME?</v>
          </cell>
          <cell r="AE695" t="e">
            <v>#NAME?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 t="e">
            <v>#NAME?</v>
          </cell>
          <cell r="AK695" t="e">
            <v>#NAME?</v>
          </cell>
          <cell r="AL695" t="e">
            <v>#NAME?</v>
          </cell>
          <cell r="AM695" t="e">
            <v>#NAME?</v>
          </cell>
          <cell r="AN695" t="e">
            <v>#NAME?</v>
          </cell>
          <cell r="AO695" t="e">
            <v>#NAME?</v>
          </cell>
          <cell r="AP695" t="e">
            <v>#NAME?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</row>
        <row r="696">
          <cell r="A696" t="str">
            <v>Lilo of 132KV DC ARA-Jagdishpur at Dumraon Line-1</v>
          </cell>
          <cell r="B696">
            <v>2</v>
          </cell>
          <cell r="C696" t="str">
            <v>4/1</v>
          </cell>
          <cell r="D696" t="str">
            <v>DP+0</v>
          </cell>
          <cell r="E696" t="str">
            <v>WET</v>
          </cell>
          <cell r="F696" t="str">
            <v>Deepak Pandey</v>
          </cell>
          <cell r="G696">
            <v>43591</v>
          </cell>
          <cell r="H696">
            <v>43619</v>
          </cell>
          <cell r="I696">
            <v>0</v>
          </cell>
          <cell r="J696">
            <v>43614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 t="e">
            <v>#NAME?</v>
          </cell>
          <cell r="S696" t="e">
            <v>#NAME?</v>
          </cell>
          <cell r="T696">
            <v>0</v>
          </cell>
          <cell r="U696">
            <v>0</v>
          </cell>
          <cell r="V696" t="e">
            <v>#NAME?</v>
          </cell>
          <cell r="W696" t="e">
            <v>#NAME?</v>
          </cell>
          <cell r="X696" t="e">
            <v>#NAME?</v>
          </cell>
          <cell r="Y696" t="e">
            <v>#NAME?</v>
          </cell>
          <cell r="Z696" t="e">
            <v>#NAME?</v>
          </cell>
          <cell r="AA696" t="e">
            <v>#NAME?</v>
          </cell>
          <cell r="AB696" t="e">
            <v>#NAME?</v>
          </cell>
          <cell r="AC696" t="e">
            <v>#NAME?</v>
          </cell>
          <cell r="AD696" t="e">
            <v>#NAME?</v>
          </cell>
          <cell r="AE696" t="e">
            <v>#NAME?</v>
          </cell>
          <cell r="AF696">
            <v>122.56</v>
          </cell>
          <cell r="AG696">
            <v>17.68</v>
          </cell>
          <cell r="AH696">
            <v>6.51</v>
          </cell>
          <cell r="AI696">
            <v>146.75</v>
          </cell>
          <cell r="AJ696" t="e">
            <v>#NAME?</v>
          </cell>
          <cell r="AK696" t="e">
            <v>#NAME?</v>
          </cell>
          <cell r="AL696" t="e">
            <v>#NAME?</v>
          </cell>
          <cell r="AM696" t="e">
            <v>#NAME?</v>
          </cell>
          <cell r="AN696" t="e">
            <v>#NAME?</v>
          </cell>
          <cell r="AO696" t="e">
            <v>#NAME?</v>
          </cell>
          <cell r="AP696" t="e">
            <v>#NAME?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</row>
        <row r="697">
          <cell r="A697" t="str">
            <v>Lilo of 132KV DC ARA-Jagdishpur at Dumraon Line-1</v>
          </cell>
          <cell r="B697">
            <v>1</v>
          </cell>
          <cell r="C697" t="str">
            <v>4/2</v>
          </cell>
          <cell r="D697" t="str">
            <v>DP+0</v>
          </cell>
          <cell r="E697" t="str">
            <v>WET</v>
          </cell>
          <cell r="F697" t="str">
            <v>Deepak Pandey</v>
          </cell>
          <cell r="G697">
            <v>43589</v>
          </cell>
          <cell r="H697">
            <v>43617</v>
          </cell>
          <cell r="I697">
            <v>0</v>
          </cell>
          <cell r="J697">
            <v>43614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 t="e">
            <v>#NAME?</v>
          </cell>
          <cell r="S697" t="e">
            <v>#NAME?</v>
          </cell>
          <cell r="T697">
            <v>0</v>
          </cell>
          <cell r="U697">
            <v>0</v>
          </cell>
          <cell r="V697" t="e">
            <v>#NAME?</v>
          </cell>
          <cell r="W697" t="e">
            <v>#NAME?</v>
          </cell>
          <cell r="X697" t="e">
            <v>#NAME?</v>
          </cell>
          <cell r="Y697" t="e">
            <v>#NAME?</v>
          </cell>
          <cell r="Z697" t="e">
            <v>#NAME?</v>
          </cell>
          <cell r="AA697" t="e">
            <v>#NAME?</v>
          </cell>
          <cell r="AB697" t="e">
            <v>#NAME?</v>
          </cell>
          <cell r="AC697" t="e">
            <v>#NAME?</v>
          </cell>
          <cell r="AD697" t="e">
            <v>#NAME?</v>
          </cell>
          <cell r="AE697" t="e">
            <v>#NAME?</v>
          </cell>
          <cell r="AF697">
            <v>122.56</v>
          </cell>
          <cell r="AG697">
            <v>17.68</v>
          </cell>
          <cell r="AH697">
            <v>6.51</v>
          </cell>
          <cell r="AI697">
            <v>146.75</v>
          </cell>
          <cell r="AJ697" t="e">
            <v>#NAME?</v>
          </cell>
          <cell r="AK697" t="e">
            <v>#NAME?</v>
          </cell>
          <cell r="AL697" t="e">
            <v>#NAME?</v>
          </cell>
          <cell r="AM697" t="e">
            <v>#NAME?</v>
          </cell>
          <cell r="AN697" t="e">
            <v>#NAME?</v>
          </cell>
          <cell r="AO697" t="e">
            <v>#NAME?</v>
          </cell>
          <cell r="AP697" t="e">
            <v>#NAME?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</row>
        <row r="698">
          <cell r="A698" t="str">
            <v>Lilo of 132KV DC ARA-Jagdishpur at Dumraon Line-1</v>
          </cell>
          <cell r="B698">
            <v>3</v>
          </cell>
          <cell r="C698" t="str">
            <v>4/3</v>
          </cell>
          <cell r="D698" t="str">
            <v>DP+0</v>
          </cell>
          <cell r="E698" t="str">
            <v>WET</v>
          </cell>
          <cell r="F698" t="str">
            <v>Deepak Pandey</v>
          </cell>
          <cell r="G698">
            <v>43593</v>
          </cell>
          <cell r="H698">
            <v>43621</v>
          </cell>
          <cell r="I698">
            <v>0</v>
          </cell>
          <cell r="J698">
            <v>43614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 t="e">
            <v>#NAME?</v>
          </cell>
          <cell r="S698" t="e">
            <v>#NAME?</v>
          </cell>
          <cell r="T698">
            <v>0</v>
          </cell>
          <cell r="U698">
            <v>0</v>
          </cell>
          <cell r="V698" t="e">
            <v>#NAME?</v>
          </cell>
          <cell r="W698" t="e">
            <v>#NAME?</v>
          </cell>
          <cell r="X698" t="e">
            <v>#NAME?</v>
          </cell>
          <cell r="Y698" t="e">
            <v>#NAME?</v>
          </cell>
          <cell r="Z698" t="e">
            <v>#NAME?</v>
          </cell>
          <cell r="AA698" t="e">
            <v>#NAME?</v>
          </cell>
          <cell r="AB698" t="e">
            <v>#NAME?</v>
          </cell>
          <cell r="AC698" t="e">
            <v>#NAME?</v>
          </cell>
          <cell r="AD698" t="e">
            <v>#NAME?</v>
          </cell>
          <cell r="AE698" t="e">
            <v>#NAME?</v>
          </cell>
          <cell r="AF698">
            <v>122.56</v>
          </cell>
          <cell r="AG698">
            <v>17.68</v>
          </cell>
          <cell r="AH698">
            <v>6.51</v>
          </cell>
          <cell r="AI698">
            <v>146.75</v>
          </cell>
          <cell r="AJ698" t="e">
            <v>#NAME?</v>
          </cell>
          <cell r="AK698" t="e">
            <v>#NAME?</v>
          </cell>
          <cell r="AL698" t="e">
            <v>#NAME?</v>
          </cell>
          <cell r="AM698" t="e">
            <v>#NAME?</v>
          </cell>
          <cell r="AN698" t="e">
            <v>#NAME?</v>
          </cell>
          <cell r="AO698" t="e">
            <v>#NAME?</v>
          </cell>
          <cell r="AP698" t="e">
            <v>#NAME?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</row>
        <row r="699">
          <cell r="A699" t="str">
            <v>Lilo of 132KV DC ARA-Jagdishpur at Dumraon Line-1</v>
          </cell>
          <cell r="B699">
            <v>4</v>
          </cell>
          <cell r="C699" t="str">
            <v>4/4</v>
          </cell>
          <cell r="D699" t="str">
            <v>DP+0</v>
          </cell>
          <cell r="E699" t="str">
            <v>WET</v>
          </cell>
          <cell r="F699" t="str">
            <v>Deepak Pandey</v>
          </cell>
          <cell r="G699">
            <v>43595</v>
          </cell>
          <cell r="H699">
            <v>43623</v>
          </cell>
          <cell r="I699">
            <v>0</v>
          </cell>
          <cell r="J699">
            <v>43614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 t="e">
            <v>#NAME?</v>
          </cell>
          <cell r="S699" t="e">
            <v>#NAME?</v>
          </cell>
          <cell r="T699">
            <v>0</v>
          </cell>
          <cell r="U699">
            <v>0</v>
          </cell>
          <cell r="V699" t="e">
            <v>#NAME?</v>
          </cell>
          <cell r="W699" t="e">
            <v>#NAME?</v>
          </cell>
          <cell r="X699" t="e">
            <v>#NAME?</v>
          </cell>
          <cell r="Y699" t="e">
            <v>#NAME?</v>
          </cell>
          <cell r="Z699" t="e">
            <v>#NAME?</v>
          </cell>
          <cell r="AA699" t="e">
            <v>#NAME?</v>
          </cell>
          <cell r="AB699" t="e">
            <v>#NAME?</v>
          </cell>
          <cell r="AC699" t="e">
            <v>#NAME?</v>
          </cell>
          <cell r="AD699" t="e">
            <v>#NAME?</v>
          </cell>
          <cell r="AE699" t="e">
            <v>#NAME?</v>
          </cell>
          <cell r="AF699">
            <v>122.56</v>
          </cell>
          <cell r="AG699">
            <v>17.68</v>
          </cell>
          <cell r="AH699">
            <v>6.51</v>
          </cell>
          <cell r="AI699">
            <v>146.75</v>
          </cell>
          <cell r="AJ699" t="e">
            <v>#NAME?</v>
          </cell>
          <cell r="AK699" t="e">
            <v>#NAME?</v>
          </cell>
          <cell r="AL699" t="e">
            <v>#NAME?</v>
          </cell>
          <cell r="AM699" t="e">
            <v>#NAME?</v>
          </cell>
          <cell r="AN699" t="e">
            <v>#NAME?</v>
          </cell>
          <cell r="AO699" t="e">
            <v>#NAME?</v>
          </cell>
          <cell r="AP699" t="e">
            <v>#NAME?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</row>
        <row r="700">
          <cell r="A700" t="str">
            <v>Lilo of 132KV DC ARA-Jagdishpur at Dumraon Line-1</v>
          </cell>
          <cell r="B700">
            <v>5</v>
          </cell>
          <cell r="C700" t="str">
            <v>4/5</v>
          </cell>
          <cell r="D700" t="str">
            <v>DP+3</v>
          </cell>
          <cell r="E700" t="str">
            <v>WET</v>
          </cell>
          <cell r="F700" t="str">
            <v>Deepak Pandey</v>
          </cell>
          <cell r="G700">
            <v>43597</v>
          </cell>
          <cell r="H700">
            <v>43625</v>
          </cell>
          <cell r="I700">
            <v>0</v>
          </cell>
          <cell r="J700">
            <v>43614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 t="e">
            <v>#NAME?</v>
          </cell>
          <cell r="S700" t="e">
            <v>#NAME?</v>
          </cell>
          <cell r="T700">
            <v>0</v>
          </cell>
          <cell r="U700">
            <v>0</v>
          </cell>
          <cell r="V700" t="e">
            <v>#NAME?</v>
          </cell>
          <cell r="W700" t="e">
            <v>#NAME?</v>
          </cell>
          <cell r="X700" t="e">
            <v>#NAME?</v>
          </cell>
          <cell r="Y700" t="e">
            <v>#NAME?</v>
          </cell>
          <cell r="Z700" t="e">
            <v>#NAME?</v>
          </cell>
          <cell r="AA700" t="e">
            <v>#NAME?</v>
          </cell>
          <cell r="AB700" t="e">
            <v>#NAME?</v>
          </cell>
          <cell r="AC700" t="e">
            <v>#NAME?</v>
          </cell>
          <cell r="AD700" t="e">
            <v>#NAME?</v>
          </cell>
          <cell r="AE700" t="e">
            <v>#NAME?</v>
          </cell>
          <cell r="AF700">
            <v>122.56</v>
          </cell>
          <cell r="AG700">
            <v>17.68</v>
          </cell>
          <cell r="AH700">
            <v>6.51</v>
          </cell>
          <cell r="AI700">
            <v>146.75</v>
          </cell>
          <cell r="AJ700" t="e">
            <v>#NAME?</v>
          </cell>
          <cell r="AK700" t="e">
            <v>#NAME?</v>
          </cell>
          <cell r="AL700" t="e">
            <v>#NAME?</v>
          </cell>
          <cell r="AM700" t="e">
            <v>#NAME?</v>
          </cell>
          <cell r="AN700" t="e">
            <v>#NAME?</v>
          </cell>
          <cell r="AO700" t="e">
            <v>#NAME?</v>
          </cell>
          <cell r="AP700" t="e">
            <v>#NAME?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</row>
        <row r="701">
          <cell r="A701" t="str">
            <v>Lilo of 132KV DC ARA-Jagdishpur at Dumraon Line-1</v>
          </cell>
          <cell r="B701">
            <v>7</v>
          </cell>
          <cell r="C701" t="str">
            <v>4/6</v>
          </cell>
          <cell r="D701" t="str">
            <v>DP+3</v>
          </cell>
          <cell r="E701" t="str">
            <v>WET</v>
          </cell>
          <cell r="F701" t="str">
            <v>Deepak Pandey</v>
          </cell>
          <cell r="G701">
            <v>43599</v>
          </cell>
          <cell r="H701">
            <v>43627</v>
          </cell>
          <cell r="I701">
            <v>0</v>
          </cell>
          <cell r="J701">
            <v>43614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 t="e">
            <v>#NAME?</v>
          </cell>
          <cell r="S701" t="e">
            <v>#NAME?</v>
          </cell>
          <cell r="T701">
            <v>0</v>
          </cell>
          <cell r="U701">
            <v>0</v>
          </cell>
          <cell r="V701" t="e">
            <v>#NAME?</v>
          </cell>
          <cell r="W701" t="e">
            <v>#NAME?</v>
          </cell>
          <cell r="X701" t="e">
            <v>#NAME?</v>
          </cell>
          <cell r="Y701" t="e">
            <v>#NAME?</v>
          </cell>
          <cell r="Z701" t="e">
            <v>#NAME?</v>
          </cell>
          <cell r="AA701" t="e">
            <v>#NAME?</v>
          </cell>
          <cell r="AB701" t="e">
            <v>#NAME?</v>
          </cell>
          <cell r="AC701" t="e">
            <v>#NAME?</v>
          </cell>
          <cell r="AD701" t="e">
            <v>#NAME?</v>
          </cell>
          <cell r="AE701" t="e">
            <v>#NAME?</v>
          </cell>
          <cell r="AF701">
            <v>122.56</v>
          </cell>
          <cell r="AG701">
            <v>17.68</v>
          </cell>
          <cell r="AH701">
            <v>6.51</v>
          </cell>
          <cell r="AI701">
            <v>146.75</v>
          </cell>
          <cell r="AJ701" t="e">
            <v>#NAME?</v>
          </cell>
          <cell r="AK701" t="e">
            <v>#NAME?</v>
          </cell>
          <cell r="AL701" t="e">
            <v>#NAME?</v>
          </cell>
          <cell r="AM701" t="e">
            <v>#NAME?</v>
          </cell>
          <cell r="AN701" t="e">
            <v>#NAME?</v>
          </cell>
          <cell r="AO701" t="e">
            <v>#NAME?</v>
          </cell>
          <cell r="AP701" t="e">
            <v>#NAME?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5/0</v>
          </cell>
          <cell r="D702" t="str">
            <v>DS+0</v>
          </cell>
          <cell r="E702">
            <v>0</v>
          </cell>
          <cell r="F702">
            <v>0</v>
          </cell>
          <cell r="G702">
            <v>0</v>
          </cell>
          <cell r="H702">
            <v>28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 t="e">
            <v>#NAME?</v>
          </cell>
          <cell r="S702" t="e">
            <v>#NAME?</v>
          </cell>
          <cell r="T702">
            <v>0</v>
          </cell>
          <cell r="U702">
            <v>0</v>
          </cell>
          <cell r="V702" t="e">
            <v>#NAME?</v>
          </cell>
          <cell r="W702" t="e">
            <v>#NAME?</v>
          </cell>
          <cell r="X702" t="e">
            <v>#NAME?</v>
          </cell>
          <cell r="Y702" t="e">
            <v>#NAME?</v>
          </cell>
          <cell r="Z702" t="e">
            <v>#NAME?</v>
          </cell>
          <cell r="AA702" t="e">
            <v>#NAME?</v>
          </cell>
          <cell r="AB702" t="e">
            <v>#NAME?</v>
          </cell>
          <cell r="AC702" t="e">
            <v>#NAME?</v>
          </cell>
          <cell r="AD702" t="e">
            <v>#NAME?</v>
          </cell>
          <cell r="AE702" t="e">
            <v>#NAME?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 t="e">
            <v>#NAME?</v>
          </cell>
          <cell r="AK702" t="e">
            <v>#NAME?</v>
          </cell>
          <cell r="AL702" t="e">
            <v>#NAME?</v>
          </cell>
          <cell r="AM702" t="e">
            <v>#NAME?</v>
          </cell>
          <cell r="AN702" t="e">
            <v>#NAME?</v>
          </cell>
          <cell r="AO702" t="e">
            <v>#NAME?</v>
          </cell>
          <cell r="AP702" t="e">
            <v>#NAME?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</row>
        <row r="703">
          <cell r="A703" t="str">
            <v>Lilo of 132KV DC ARA-Jagdishpur at Dumraon Line-1</v>
          </cell>
          <cell r="B703">
            <v>0</v>
          </cell>
          <cell r="C703" t="str">
            <v xml:space="preserve"> 6/0</v>
          </cell>
          <cell r="D703" t="str">
            <v>DR+3</v>
          </cell>
          <cell r="E703">
            <v>0</v>
          </cell>
          <cell r="F703">
            <v>0</v>
          </cell>
          <cell r="G703">
            <v>0</v>
          </cell>
          <cell r="H703">
            <v>28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 t="e">
            <v>#NAME?</v>
          </cell>
          <cell r="S703" t="e">
            <v>#NAME?</v>
          </cell>
          <cell r="T703">
            <v>0</v>
          </cell>
          <cell r="U703">
            <v>0</v>
          </cell>
          <cell r="V703" t="e">
            <v>#NAME?</v>
          </cell>
          <cell r="W703" t="e">
            <v>#NAME?</v>
          </cell>
          <cell r="X703" t="e">
            <v>#NAME?</v>
          </cell>
          <cell r="Y703" t="e">
            <v>#NAME?</v>
          </cell>
          <cell r="Z703" t="e">
            <v>#NAME?</v>
          </cell>
          <cell r="AA703" t="e">
            <v>#NAME?</v>
          </cell>
          <cell r="AB703" t="e">
            <v>#NAME?</v>
          </cell>
          <cell r="AC703" t="e">
            <v>#NAME?</v>
          </cell>
          <cell r="AD703" t="e">
            <v>#NAME?</v>
          </cell>
          <cell r="AE703" t="e">
            <v>#NAME?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 t="e">
            <v>#NAME?</v>
          </cell>
          <cell r="AK703" t="e">
            <v>#NAME?</v>
          </cell>
          <cell r="AL703" t="e">
            <v>#NAME?</v>
          </cell>
          <cell r="AM703" t="e">
            <v>#NAME?</v>
          </cell>
          <cell r="AN703" t="e">
            <v>#NAME?</v>
          </cell>
          <cell r="AO703" t="e">
            <v>#NAME?</v>
          </cell>
          <cell r="AP703" t="e">
            <v>#NAME?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</row>
        <row r="704">
          <cell r="A704" t="str">
            <v>Lilo of 132KV DC ARA-Jagdishpur at Dumraon Line-1</v>
          </cell>
          <cell r="B704">
            <v>9</v>
          </cell>
          <cell r="C704" t="str">
            <v>6/1</v>
          </cell>
          <cell r="D704" t="str">
            <v>DP+6</v>
          </cell>
          <cell r="E704" t="str">
            <v>WET</v>
          </cell>
          <cell r="F704" t="str">
            <v>Ms Builder</v>
          </cell>
          <cell r="G704">
            <v>43601</v>
          </cell>
          <cell r="H704">
            <v>43629</v>
          </cell>
          <cell r="I704">
            <v>0</v>
          </cell>
          <cell r="J704">
            <v>43614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 t="e">
            <v>#NAME?</v>
          </cell>
          <cell r="S704" t="e">
            <v>#NAME?</v>
          </cell>
          <cell r="T704">
            <v>0</v>
          </cell>
          <cell r="U704">
            <v>0</v>
          </cell>
          <cell r="V704" t="e">
            <v>#NAME?</v>
          </cell>
          <cell r="W704" t="e">
            <v>#NAME?</v>
          </cell>
          <cell r="X704" t="e">
            <v>#NAME?</v>
          </cell>
          <cell r="Y704" t="e">
            <v>#NAME?</v>
          </cell>
          <cell r="Z704" t="e">
            <v>#NAME?</v>
          </cell>
          <cell r="AA704" t="e">
            <v>#NAME?</v>
          </cell>
          <cell r="AB704" t="e">
            <v>#NAME?</v>
          </cell>
          <cell r="AC704" t="e">
            <v>#NAME?</v>
          </cell>
          <cell r="AD704" t="e">
            <v>#NAME?</v>
          </cell>
          <cell r="AE704" t="e">
            <v>#NAME?</v>
          </cell>
          <cell r="AF704">
            <v>122.56</v>
          </cell>
          <cell r="AG704">
            <v>17.68</v>
          </cell>
          <cell r="AH704">
            <v>6.51</v>
          </cell>
          <cell r="AI704">
            <v>146.75</v>
          </cell>
          <cell r="AJ704" t="e">
            <v>#NAME?</v>
          </cell>
          <cell r="AK704" t="e">
            <v>#NAME?</v>
          </cell>
          <cell r="AL704" t="e">
            <v>#NAME?</v>
          </cell>
          <cell r="AM704" t="e">
            <v>#NAME?</v>
          </cell>
          <cell r="AN704" t="e">
            <v>#NAME?</v>
          </cell>
          <cell r="AO704" t="e">
            <v>#NAME?</v>
          </cell>
          <cell r="AP704" t="e">
            <v>#NAME?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</row>
        <row r="705">
          <cell r="A705" t="str">
            <v>Lilo of 132KV DC ARA-Jagdishpur at Dumraon Line-1</v>
          </cell>
          <cell r="B705">
            <v>6</v>
          </cell>
          <cell r="C705" t="str">
            <v>6/2</v>
          </cell>
          <cell r="D705" t="str">
            <v>DP+0</v>
          </cell>
          <cell r="E705" t="str">
            <v>WET</v>
          </cell>
          <cell r="F705" t="str">
            <v>Ms Builder</v>
          </cell>
          <cell r="G705">
            <v>43598</v>
          </cell>
          <cell r="H705">
            <v>43626</v>
          </cell>
          <cell r="I705">
            <v>0</v>
          </cell>
          <cell r="J705">
            <v>43614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 t="e">
            <v>#NAME?</v>
          </cell>
          <cell r="S705" t="e">
            <v>#NAME?</v>
          </cell>
          <cell r="T705">
            <v>0</v>
          </cell>
          <cell r="U705">
            <v>0</v>
          </cell>
          <cell r="V705" t="e">
            <v>#NAME?</v>
          </cell>
          <cell r="W705" t="e">
            <v>#NAME?</v>
          </cell>
          <cell r="X705" t="e">
            <v>#NAME?</v>
          </cell>
          <cell r="Y705" t="e">
            <v>#NAME?</v>
          </cell>
          <cell r="Z705" t="e">
            <v>#NAME?</v>
          </cell>
          <cell r="AA705" t="e">
            <v>#NAME?</v>
          </cell>
          <cell r="AB705" t="e">
            <v>#NAME?</v>
          </cell>
          <cell r="AC705" t="e">
            <v>#NAME?</v>
          </cell>
          <cell r="AD705" t="e">
            <v>#NAME?</v>
          </cell>
          <cell r="AE705" t="e">
            <v>#NAME?</v>
          </cell>
          <cell r="AF705">
            <v>122.56</v>
          </cell>
          <cell r="AG705">
            <v>17.68</v>
          </cell>
          <cell r="AH705">
            <v>6.51</v>
          </cell>
          <cell r="AI705">
            <v>146.75</v>
          </cell>
          <cell r="AJ705" t="e">
            <v>#NAME?</v>
          </cell>
          <cell r="AK705" t="e">
            <v>#NAME?</v>
          </cell>
          <cell r="AL705" t="e">
            <v>#NAME?</v>
          </cell>
          <cell r="AM705" t="e">
            <v>#NAME?</v>
          </cell>
          <cell r="AN705" t="e">
            <v>#NAME?</v>
          </cell>
          <cell r="AO705" t="e">
            <v>#NAME?</v>
          </cell>
          <cell r="AP705" t="e">
            <v>#NAME?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</row>
        <row r="706">
          <cell r="A706" t="str">
            <v>Lilo of 132KV DC ARA-Jagdishpur at Dumraon Line-1</v>
          </cell>
          <cell r="B706">
            <v>0</v>
          </cell>
          <cell r="C706" t="str">
            <v xml:space="preserve"> 7/0</v>
          </cell>
          <cell r="D706" t="str">
            <v>DR+0</v>
          </cell>
          <cell r="E706">
            <v>0</v>
          </cell>
          <cell r="F706">
            <v>0</v>
          </cell>
          <cell r="G706">
            <v>0</v>
          </cell>
          <cell r="H706">
            <v>28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 t="e">
            <v>#NAME?</v>
          </cell>
          <cell r="S706" t="e">
            <v>#NAME?</v>
          </cell>
          <cell r="T706">
            <v>0</v>
          </cell>
          <cell r="U706">
            <v>0</v>
          </cell>
          <cell r="V706" t="e">
            <v>#NAME?</v>
          </cell>
          <cell r="W706" t="e">
            <v>#NAME?</v>
          </cell>
          <cell r="X706" t="e">
            <v>#NAME?</v>
          </cell>
          <cell r="Y706" t="e">
            <v>#NAME?</v>
          </cell>
          <cell r="Z706" t="e">
            <v>#NAME?</v>
          </cell>
          <cell r="AA706" t="e">
            <v>#NAME?</v>
          </cell>
          <cell r="AB706" t="e">
            <v>#NAME?</v>
          </cell>
          <cell r="AC706" t="e">
            <v>#NAME?</v>
          </cell>
          <cell r="AD706" t="e">
            <v>#NAME?</v>
          </cell>
          <cell r="AE706" t="e">
            <v>#NAME?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 t="e">
            <v>#NAME?</v>
          </cell>
          <cell r="AK706" t="e">
            <v>#NAME?</v>
          </cell>
          <cell r="AL706" t="e">
            <v>#NAME?</v>
          </cell>
          <cell r="AM706" t="e">
            <v>#NAME?</v>
          </cell>
          <cell r="AN706" t="e">
            <v>#NAME?</v>
          </cell>
          <cell r="AO706" t="e">
            <v>#NAME?</v>
          </cell>
          <cell r="AP706" t="e">
            <v>#NAME?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</row>
        <row r="707">
          <cell r="A707" t="str">
            <v>Lilo of 132KV DC ARA-Jagdishpur at Dumraon Line-1</v>
          </cell>
          <cell r="B707">
            <v>17</v>
          </cell>
          <cell r="C707" t="str">
            <v>7/1</v>
          </cell>
          <cell r="D707" t="str">
            <v>DP+0</v>
          </cell>
          <cell r="E707" t="str">
            <v>WET</v>
          </cell>
          <cell r="F707" t="str">
            <v>Ms Builder</v>
          </cell>
          <cell r="G707">
            <v>43609</v>
          </cell>
          <cell r="H707">
            <v>43637</v>
          </cell>
          <cell r="I707">
            <v>0</v>
          </cell>
          <cell r="J707">
            <v>43614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 t="e">
            <v>#NAME?</v>
          </cell>
          <cell r="S707" t="e">
            <v>#NAME?</v>
          </cell>
          <cell r="T707">
            <v>0</v>
          </cell>
          <cell r="U707">
            <v>0</v>
          </cell>
          <cell r="V707" t="e">
            <v>#NAME?</v>
          </cell>
          <cell r="W707" t="e">
            <v>#NAME?</v>
          </cell>
          <cell r="X707" t="e">
            <v>#NAME?</v>
          </cell>
          <cell r="Y707" t="e">
            <v>#NAME?</v>
          </cell>
          <cell r="Z707" t="e">
            <v>#NAME?</v>
          </cell>
          <cell r="AA707" t="e">
            <v>#NAME?</v>
          </cell>
          <cell r="AB707" t="e">
            <v>#NAME?</v>
          </cell>
          <cell r="AC707" t="e">
            <v>#NAME?</v>
          </cell>
          <cell r="AD707" t="e">
            <v>#NAME?</v>
          </cell>
          <cell r="AE707" t="e">
            <v>#NAME?</v>
          </cell>
          <cell r="AF707">
            <v>122.56</v>
          </cell>
          <cell r="AG707">
            <v>17.68</v>
          </cell>
          <cell r="AH707">
            <v>6.51</v>
          </cell>
          <cell r="AI707">
            <v>146.75</v>
          </cell>
          <cell r="AJ707" t="e">
            <v>#NAME?</v>
          </cell>
          <cell r="AK707" t="e">
            <v>#NAME?</v>
          </cell>
          <cell r="AL707" t="e">
            <v>#NAME?</v>
          </cell>
          <cell r="AM707" t="e">
            <v>#NAME?</v>
          </cell>
          <cell r="AN707" t="e">
            <v>#NAME?</v>
          </cell>
          <cell r="AO707" t="e">
            <v>#NAME?</v>
          </cell>
          <cell r="AP707" t="e">
            <v>#NAME?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</row>
        <row r="708">
          <cell r="A708" t="str">
            <v>Lilo of 132KV DC ARA-Jagdishpur at Dumraon Line-1</v>
          </cell>
          <cell r="B708">
            <v>11</v>
          </cell>
          <cell r="C708" t="str">
            <v>7/2</v>
          </cell>
          <cell r="D708" t="str">
            <v>DP+0</v>
          </cell>
          <cell r="E708" t="str">
            <v>WET</v>
          </cell>
          <cell r="F708" t="str">
            <v>Ms Builder</v>
          </cell>
          <cell r="G708">
            <v>43603</v>
          </cell>
          <cell r="H708">
            <v>43631</v>
          </cell>
          <cell r="I708">
            <v>0</v>
          </cell>
          <cell r="J708">
            <v>43614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 t="e">
            <v>#NAME?</v>
          </cell>
          <cell r="S708" t="e">
            <v>#NAME?</v>
          </cell>
          <cell r="T708">
            <v>0</v>
          </cell>
          <cell r="U708">
            <v>0</v>
          </cell>
          <cell r="V708" t="e">
            <v>#NAME?</v>
          </cell>
          <cell r="W708" t="e">
            <v>#NAME?</v>
          </cell>
          <cell r="X708" t="e">
            <v>#NAME?</v>
          </cell>
          <cell r="Y708" t="e">
            <v>#NAME?</v>
          </cell>
          <cell r="Z708" t="e">
            <v>#NAME?</v>
          </cell>
          <cell r="AA708" t="e">
            <v>#NAME?</v>
          </cell>
          <cell r="AB708" t="e">
            <v>#NAME?</v>
          </cell>
          <cell r="AC708" t="e">
            <v>#NAME?</v>
          </cell>
          <cell r="AD708" t="e">
            <v>#NAME?</v>
          </cell>
          <cell r="AE708" t="e">
            <v>#NAME?</v>
          </cell>
          <cell r="AF708">
            <v>122.56</v>
          </cell>
          <cell r="AG708">
            <v>17.68</v>
          </cell>
          <cell r="AH708">
            <v>6.51</v>
          </cell>
          <cell r="AI708">
            <v>146.75</v>
          </cell>
          <cell r="AJ708" t="e">
            <v>#NAME?</v>
          </cell>
          <cell r="AK708" t="e">
            <v>#NAME?</v>
          </cell>
          <cell r="AL708" t="e">
            <v>#NAME?</v>
          </cell>
          <cell r="AM708" t="e">
            <v>#NAME?</v>
          </cell>
          <cell r="AN708" t="e">
            <v>#NAME?</v>
          </cell>
          <cell r="AO708" t="e">
            <v>#NAME?</v>
          </cell>
          <cell r="AP708" t="e">
            <v>#NAME?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</row>
        <row r="709">
          <cell r="A709" t="str">
            <v>Lilo of 132KV DC ARA-Jagdishpur at Dumraon Line-1</v>
          </cell>
          <cell r="B709">
            <v>13</v>
          </cell>
          <cell r="C709" t="str">
            <v>7/3</v>
          </cell>
          <cell r="D709" t="str">
            <v>DP+0</v>
          </cell>
          <cell r="E709" t="str">
            <v>WET</v>
          </cell>
          <cell r="F709" t="str">
            <v>Ms Builder</v>
          </cell>
          <cell r="G709">
            <v>43605</v>
          </cell>
          <cell r="H709">
            <v>43633</v>
          </cell>
          <cell r="I709">
            <v>0</v>
          </cell>
          <cell r="J709">
            <v>43614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 t="e">
            <v>#NAME?</v>
          </cell>
          <cell r="S709" t="e">
            <v>#NAME?</v>
          </cell>
          <cell r="T709">
            <v>0</v>
          </cell>
          <cell r="U709">
            <v>0</v>
          </cell>
          <cell r="V709" t="e">
            <v>#NAME?</v>
          </cell>
          <cell r="W709" t="e">
            <v>#NAME?</v>
          </cell>
          <cell r="X709" t="e">
            <v>#NAME?</v>
          </cell>
          <cell r="Y709" t="e">
            <v>#NAME?</v>
          </cell>
          <cell r="Z709" t="e">
            <v>#NAME?</v>
          </cell>
          <cell r="AA709" t="e">
            <v>#NAME?</v>
          </cell>
          <cell r="AB709" t="e">
            <v>#NAME?</v>
          </cell>
          <cell r="AC709" t="e">
            <v>#NAME?</v>
          </cell>
          <cell r="AD709" t="e">
            <v>#NAME?</v>
          </cell>
          <cell r="AE709" t="e">
            <v>#NAME?</v>
          </cell>
          <cell r="AF709">
            <v>122.56</v>
          </cell>
          <cell r="AG709">
            <v>17.68</v>
          </cell>
          <cell r="AH709">
            <v>6.51</v>
          </cell>
          <cell r="AI709">
            <v>146.75</v>
          </cell>
          <cell r="AJ709" t="e">
            <v>#NAME?</v>
          </cell>
          <cell r="AK709" t="e">
            <v>#NAME?</v>
          </cell>
          <cell r="AL709" t="e">
            <v>#NAME?</v>
          </cell>
          <cell r="AM709" t="e">
            <v>#NAME?</v>
          </cell>
          <cell r="AN709" t="e">
            <v>#NAME?</v>
          </cell>
          <cell r="AO709" t="e">
            <v>#NAME?</v>
          </cell>
          <cell r="AP709" t="e">
            <v>#NAME?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</row>
        <row r="710">
          <cell r="A710" t="str">
            <v>Lilo of 132KV DC ARA-Jagdishpur at Dumraon Line-1</v>
          </cell>
          <cell r="B710">
            <v>15</v>
          </cell>
          <cell r="C710" t="str">
            <v>7/4</v>
          </cell>
          <cell r="D710" t="str">
            <v>DP+0</v>
          </cell>
          <cell r="E710" t="str">
            <v>WET</v>
          </cell>
          <cell r="F710" t="str">
            <v>Ms Builder</v>
          </cell>
          <cell r="G710">
            <v>43607</v>
          </cell>
          <cell r="H710">
            <v>43635</v>
          </cell>
          <cell r="I710">
            <v>0</v>
          </cell>
          <cell r="J710">
            <v>43614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 t="e">
            <v>#NAME?</v>
          </cell>
          <cell r="S710" t="e">
            <v>#NAME?</v>
          </cell>
          <cell r="T710">
            <v>0</v>
          </cell>
          <cell r="U710">
            <v>0</v>
          </cell>
          <cell r="V710" t="e">
            <v>#NAME?</v>
          </cell>
          <cell r="W710" t="e">
            <v>#NAME?</v>
          </cell>
          <cell r="X710" t="e">
            <v>#NAME?</v>
          </cell>
          <cell r="Y710" t="e">
            <v>#NAME?</v>
          </cell>
          <cell r="Z710" t="e">
            <v>#NAME?</v>
          </cell>
          <cell r="AA710" t="e">
            <v>#NAME?</v>
          </cell>
          <cell r="AB710" t="e">
            <v>#NAME?</v>
          </cell>
          <cell r="AC710" t="e">
            <v>#NAME?</v>
          </cell>
          <cell r="AD710" t="e">
            <v>#NAME?</v>
          </cell>
          <cell r="AE710" t="e">
            <v>#NAME?</v>
          </cell>
          <cell r="AF710">
            <v>122.56</v>
          </cell>
          <cell r="AG710">
            <v>17.68</v>
          </cell>
          <cell r="AH710">
            <v>6.51</v>
          </cell>
          <cell r="AI710">
            <v>146.75</v>
          </cell>
          <cell r="AJ710" t="e">
            <v>#NAME?</v>
          </cell>
          <cell r="AK710" t="e">
            <v>#NAME?</v>
          </cell>
          <cell r="AL710" t="e">
            <v>#NAME?</v>
          </cell>
          <cell r="AM710" t="e">
            <v>#NAME?</v>
          </cell>
          <cell r="AN710" t="e">
            <v>#NAME?</v>
          </cell>
          <cell r="AO710" t="e">
            <v>#NAME?</v>
          </cell>
          <cell r="AP710" t="e">
            <v>#NAME?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8/0</v>
          </cell>
          <cell r="D711" t="str">
            <v>DQ+0</v>
          </cell>
          <cell r="E711">
            <v>0</v>
          </cell>
          <cell r="F711">
            <v>0</v>
          </cell>
          <cell r="G711">
            <v>0</v>
          </cell>
          <cell r="H711">
            <v>28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 t="e">
            <v>#NAME?</v>
          </cell>
          <cell r="S711" t="e">
            <v>#NAME?</v>
          </cell>
          <cell r="T711">
            <v>0</v>
          </cell>
          <cell r="U711">
            <v>0</v>
          </cell>
          <cell r="V711" t="e">
            <v>#NAME?</v>
          </cell>
          <cell r="W711" t="e">
            <v>#NAME?</v>
          </cell>
          <cell r="X711" t="e">
            <v>#NAME?</v>
          </cell>
          <cell r="Y711" t="e">
            <v>#NAME?</v>
          </cell>
          <cell r="Z711" t="e">
            <v>#NAME?</v>
          </cell>
          <cell r="AA711" t="e">
            <v>#NAME?</v>
          </cell>
          <cell r="AB711" t="e">
            <v>#NAME?</v>
          </cell>
          <cell r="AC711" t="e">
            <v>#NAME?</v>
          </cell>
          <cell r="AD711" t="e">
            <v>#NAME?</v>
          </cell>
          <cell r="AE711" t="e">
            <v>#NAME?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 t="e">
            <v>#NAME?</v>
          </cell>
          <cell r="AK711" t="e">
            <v>#NAME?</v>
          </cell>
          <cell r="AL711" t="e">
            <v>#NAME?</v>
          </cell>
          <cell r="AM711" t="e">
            <v>#NAME?</v>
          </cell>
          <cell r="AN711" t="e">
            <v>#NAME?</v>
          </cell>
          <cell r="AO711" t="e">
            <v>#NAME?</v>
          </cell>
          <cell r="AP711" t="e">
            <v>#NAME?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</row>
        <row r="712">
          <cell r="A712" t="str">
            <v>Lilo of 132KV DC ARA-Jagdishpur at Dumraon Line-1</v>
          </cell>
          <cell r="B712">
            <v>10</v>
          </cell>
          <cell r="C712" t="str">
            <v>8/1</v>
          </cell>
          <cell r="D712" t="str">
            <v>DP+0</v>
          </cell>
          <cell r="E712" t="str">
            <v>WET</v>
          </cell>
          <cell r="F712" t="str">
            <v>Deepak Pandey</v>
          </cell>
          <cell r="G712">
            <v>43601</v>
          </cell>
          <cell r="H712">
            <v>43629</v>
          </cell>
          <cell r="I712">
            <v>0</v>
          </cell>
          <cell r="J712">
            <v>43614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 t="e">
            <v>#NAME?</v>
          </cell>
          <cell r="S712" t="e">
            <v>#NAME?</v>
          </cell>
          <cell r="T712">
            <v>0</v>
          </cell>
          <cell r="U712">
            <v>0</v>
          </cell>
          <cell r="V712" t="e">
            <v>#NAME?</v>
          </cell>
          <cell r="W712" t="e">
            <v>#NAME?</v>
          </cell>
          <cell r="X712" t="e">
            <v>#NAME?</v>
          </cell>
          <cell r="Y712" t="e">
            <v>#NAME?</v>
          </cell>
          <cell r="Z712" t="e">
            <v>#NAME?</v>
          </cell>
          <cell r="AA712" t="e">
            <v>#NAME?</v>
          </cell>
          <cell r="AB712" t="e">
            <v>#NAME?</v>
          </cell>
          <cell r="AC712" t="e">
            <v>#NAME?</v>
          </cell>
          <cell r="AD712" t="e">
            <v>#NAME?</v>
          </cell>
          <cell r="AE712" t="e">
            <v>#NAME?</v>
          </cell>
          <cell r="AF712">
            <v>122.56</v>
          </cell>
          <cell r="AG712">
            <v>17.68</v>
          </cell>
          <cell r="AH712">
            <v>6.51</v>
          </cell>
          <cell r="AI712">
            <v>146.75</v>
          </cell>
          <cell r="AJ712" t="e">
            <v>#NAME?</v>
          </cell>
          <cell r="AK712" t="e">
            <v>#NAME?</v>
          </cell>
          <cell r="AL712" t="e">
            <v>#NAME?</v>
          </cell>
          <cell r="AM712" t="e">
            <v>#NAME?</v>
          </cell>
          <cell r="AN712" t="e">
            <v>#NAME?</v>
          </cell>
          <cell r="AO712" t="e">
            <v>#NAME?</v>
          </cell>
          <cell r="AP712" t="e">
            <v>#NAME?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</row>
        <row r="713">
          <cell r="A713" t="str">
            <v>Lilo of 132KV DC ARA-Jagdishpur at Dumraon Line-1</v>
          </cell>
          <cell r="B713">
            <v>12</v>
          </cell>
          <cell r="C713" t="str">
            <v>8/2</v>
          </cell>
          <cell r="D713" t="str">
            <v>DP+0</v>
          </cell>
          <cell r="E713" t="str">
            <v>WET</v>
          </cell>
          <cell r="F713" t="str">
            <v>Deepak Pandey</v>
          </cell>
          <cell r="G713">
            <v>43603</v>
          </cell>
          <cell r="H713">
            <v>43631</v>
          </cell>
          <cell r="I713">
            <v>0</v>
          </cell>
          <cell r="J713">
            <v>43614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 t="e">
            <v>#NAME?</v>
          </cell>
          <cell r="S713" t="e">
            <v>#NAME?</v>
          </cell>
          <cell r="T713">
            <v>0</v>
          </cell>
          <cell r="U713">
            <v>0</v>
          </cell>
          <cell r="V713" t="e">
            <v>#NAME?</v>
          </cell>
          <cell r="W713" t="e">
            <v>#NAME?</v>
          </cell>
          <cell r="X713" t="e">
            <v>#NAME?</v>
          </cell>
          <cell r="Y713" t="e">
            <v>#NAME?</v>
          </cell>
          <cell r="Z713" t="e">
            <v>#NAME?</v>
          </cell>
          <cell r="AA713" t="e">
            <v>#NAME?</v>
          </cell>
          <cell r="AB713" t="e">
            <v>#NAME?</v>
          </cell>
          <cell r="AC713" t="e">
            <v>#NAME?</v>
          </cell>
          <cell r="AD713" t="e">
            <v>#NAME?</v>
          </cell>
          <cell r="AE713" t="e">
            <v>#NAME?</v>
          </cell>
          <cell r="AF713">
            <v>122.56</v>
          </cell>
          <cell r="AG713">
            <v>17.68</v>
          </cell>
          <cell r="AH713">
            <v>6.51</v>
          </cell>
          <cell r="AI713">
            <v>146.75</v>
          </cell>
          <cell r="AJ713" t="e">
            <v>#NAME?</v>
          </cell>
          <cell r="AK713" t="e">
            <v>#NAME?</v>
          </cell>
          <cell r="AL713" t="e">
            <v>#NAME?</v>
          </cell>
          <cell r="AM713" t="e">
            <v>#NAME?</v>
          </cell>
          <cell r="AN713" t="e">
            <v>#NAME?</v>
          </cell>
          <cell r="AO713" t="e">
            <v>#NAME?</v>
          </cell>
          <cell r="AP713" t="e">
            <v>#NAME?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</row>
        <row r="714">
          <cell r="A714" t="str">
            <v>Lilo of 132KV DC ARA-Jagdishpur at Dumraon Line-1</v>
          </cell>
          <cell r="B714">
            <v>14</v>
          </cell>
          <cell r="C714" t="str">
            <v>8/3</v>
          </cell>
          <cell r="D714" t="str">
            <v>DP+3</v>
          </cell>
          <cell r="E714" t="str">
            <v>WET</v>
          </cell>
          <cell r="F714" t="str">
            <v>Deepak Pandey</v>
          </cell>
          <cell r="G714">
            <v>43605</v>
          </cell>
          <cell r="H714">
            <v>43633</v>
          </cell>
          <cell r="I714">
            <v>0</v>
          </cell>
          <cell r="J714">
            <v>43614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 t="e">
            <v>#NAME?</v>
          </cell>
          <cell r="S714" t="e">
            <v>#NAME?</v>
          </cell>
          <cell r="T714">
            <v>0</v>
          </cell>
          <cell r="U714">
            <v>0</v>
          </cell>
          <cell r="V714" t="e">
            <v>#NAME?</v>
          </cell>
          <cell r="W714" t="e">
            <v>#NAME?</v>
          </cell>
          <cell r="X714" t="e">
            <v>#NAME?</v>
          </cell>
          <cell r="Y714" t="e">
            <v>#NAME?</v>
          </cell>
          <cell r="Z714" t="e">
            <v>#NAME?</v>
          </cell>
          <cell r="AA714" t="e">
            <v>#NAME?</v>
          </cell>
          <cell r="AB714" t="e">
            <v>#NAME?</v>
          </cell>
          <cell r="AC714" t="e">
            <v>#NAME?</v>
          </cell>
          <cell r="AD714" t="e">
            <v>#NAME?</v>
          </cell>
          <cell r="AE714" t="e">
            <v>#NAME?</v>
          </cell>
          <cell r="AF714">
            <v>122.56</v>
          </cell>
          <cell r="AG714">
            <v>17.68</v>
          </cell>
          <cell r="AH714">
            <v>6.51</v>
          </cell>
          <cell r="AI714">
            <v>146.75</v>
          </cell>
          <cell r="AJ714" t="e">
            <v>#NAME?</v>
          </cell>
          <cell r="AK714" t="e">
            <v>#NAME?</v>
          </cell>
          <cell r="AL714" t="e">
            <v>#NAME?</v>
          </cell>
          <cell r="AM714" t="e">
            <v>#NAME?</v>
          </cell>
          <cell r="AN714" t="e">
            <v>#NAME?</v>
          </cell>
          <cell r="AO714" t="e">
            <v>#NAME?</v>
          </cell>
          <cell r="AP714" t="e">
            <v>#NAME?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</row>
        <row r="715">
          <cell r="A715" t="str">
            <v>Lilo of 132KV DC ARA-Jagdishpur at Dumraon Line-1</v>
          </cell>
          <cell r="B715">
            <v>16</v>
          </cell>
          <cell r="C715" t="str">
            <v>8/4</v>
          </cell>
          <cell r="D715" t="str">
            <v>DP+0</v>
          </cell>
          <cell r="E715" t="str">
            <v>WET</v>
          </cell>
          <cell r="F715" t="str">
            <v>Deepak Pandey</v>
          </cell>
          <cell r="G715">
            <v>43608</v>
          </cell>
          <cell r="H715">
            <v>43636</v>
          </cell>
          <cell r="I715">
            <v>0</v>
          </cell>
          <cell r="J715">
            <v>43614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 t="e">
            <v>#NAME?</v>
          </cell>
          <cell r="S715" t="e">
            <v>#NAME?</v>
          </cell>
          <cell r="T715">
            <v>0</v>
          </cell>
          <cell r="U715">
            <v>0</v>
          </cell>
          <cell r="V715" t="e">
            <v>#NAME?</v>
          </cell>
          <cell r="W715" t="e">
            <v>#NAME?</v>
          </cell>
          <cell r="X715" t="e">
            <v>#NAME?</v>
          </cell>
          <cell r="Y715" t="e">
            <v>#NAME?</v>
          </cell>
          <cell r="Z715" t="e">
            <v>#NAME?</v>
          </cell>
          <cell r="AA715" t="e">
            <v>#NAME?</v>
          </cell>
          <cell r="AB715" t="e">
            <v>#NAME?</v>
          </cell>
          <cell r="AC715" t="e">
            <v>#NAME?</v>
          </cell>
          <cell r="AD715" t="e">
            <v>#NAME?</v>
          </cell>
          <cell r="AE715" t="e">
            <v>#NAME?</v>
          </cell>
          <cell r="AF715">
            <v>122.56</v>
          </cell>
          <cell r="AG715">
            <v>17.68</v>
          </cell>
          <cell r="AH715">
            <v>6.51</v>
          </cell>
          <cell r="AI715">
            <v>146.75</v>
          </cell>
          <cell r="AJ715" t="e">
            <v>#NAME?</v>
          </cell>
          <cell r="AK715" t="e">
            <v>#NAME?</v>
          </cell>
          <cell r="AL715" t="e">
            <v>#NAME?</v>
          </cell>
          <cell r="AM715" t="e">
            <v>#NAME?</v>
          </cell>
          <cell r="AN715" t="e">
            <v>#NAME?</v>
          </cell>
          <cell r="AO715" t="e">
            <v>#NAME?</v>
          </cell>
          <cell r="AP715" t="e">
            <v>#NAME?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 xml:space="preserve"> 9/0</v>
          </cell>
          <cell r="D716" t="str">
            <v>DS+0</v>
          </cell>
          <cell r="E716">
            <v>0</v>
          </cell>
          <cell r="F716">
            <v>0</v>
          </cell>
          <cell r="G716">
            <v>0</v>
          </cell>
          <cell r="H716">
            <v>28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 t="e">
            <v>#NAME?</v>
          </cell>
          <cell r="S716" t="e">
            <v>#NAME?</v>
          </cell>
          <cell r="T716">
            <v>0</v>
          </cell>
          <cell r="U716">
            <v>0</v>
          </cell>
          <cell r="V716" t="e">
            <v>#NAME?</v>
          </cell>
          <cell r="W716" t="e">
            <v>#NAME?</v>
          </cell>
          <cell r="X716" t="e">
            <v>#NAME?</v>
          </cell>
          <cell r="Y716" t="e">
            <v>#NAME?</v>
          </cell>
          <cell r="Z716" t="e">
            <v>#NAME?</v>
          </cell>
          <cell r="AA716" t="e">
            <v>#NAME?</v>
          </cell>
          <cell r="AB716" t="e">
            <v>#NAME?</v>
          </cell>
          <cell r="AC716" t="e">
            <v>#NAME?</v>
          </cell>
          <cell r="AD716" t="e">
            <v>#NAME?</v>
          </cell>
          <cell r="AE716" t="e">
            <v>#NAME?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 t="e">
            <v>#NAME?</v>
          </cell>
          <cell r="AK716" t="e">
            <v>#NAME?</v>
          </cell>
          <cell r="AL716" t="e">
            <v>#NAME?</v>
          </cell>
          <cell r="AM716" t="e">
            <v>#NAME?</v>
          </cell>
          <cell r="AN716" t="e">
            <v>#NAME?</v>
          </cell>
          <cell r="AO716" t="e">
            <v>#NAME?</v>
          </cell>
          <cell r="AP716" t="e">
            <v>#NAME?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</row>
        <row r="717">
          <cell r="A717" t="str">
            <v>Lilo of 132KV DC ARA-Jagdishpur at Dumraon Line-1</v>
          </cell>
          <cell r="B717">
            <v>0</v>
          </cell>
          <cell r="C717" t="str">
            <v>9/1</v>
          </cell>
          <cell r="D717" t="str">
            <v>DP+0</v>
          </cell>
          <cell r="E717">
            <v>0</v>
          </cell>
          <cell r="F717">
            <v>0</v>
          </cell>
          <cell r="G717">
            <v>0</v>
          </cell>
          <cell r="H717">
            <v>28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 t="e">
            <v>#NAME?</v>
          </cell>
          <cell r="S717" t="e">
            <v>#NAME?</v>
          </cell>
          <cell r="T717">
            <v>0</v>
          </cell>
          <cell r="U717">
            <v>0</v>
          </cell>
          <cell r="V717" t="e">
            <v>#NAME?</v>
          </cell>
          <cell r="W717" t="e">
            <v>#NAME?</v>
          </cell>
          <cell r="X717" t="e">
            <v>#NAME?</v>
          </cell>
          <cell r="Y717" t="e">
            <v>#NAME?</v>
          </cell>
          <cell r="Z717" t="e">
            <v>#NAME?</v>
          </cell>
          <cell r="AA717" t="e">
            <v>#NAME?</v>
          </cell>
          <cell r="AB717" t="e">
            <v>#NAME?</v>
          </cell>
          <cell r="AC717" t="e">
            <v>#NAME?</v>
          </cell>
          <cell r="AD717" t="e">
            <v>#NAME?</v>
          </cell>
          <cell r="AE717" t="e">
            <v>#NAME?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 t="e">
            <v>#NAME?</v>
          </cell>
          <cell r="AK717" t="e">
            <v>#NAME?</v>
          </cell>
          <cell r="AL717" t="e">
            <v>#NAME?</v>
          </cell>
          <cell r="AM717" t="e">
            <v>#NAME?</v>
          </cell>
          <cell r="AN717" t="e">
            <v>#NAME?</v>
          </cell>
          <cell r="AO717" t="e">
            <v>#NAME?</v>
          </cell>
          <cell r="AP717" t="e">
            <v>#NAME?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</row>
        <row r="718">
          <cell r="A718" t="str">
            <v>Lilo of 132KV DC ARA-Jagdishpur at Dumraon Line-1</v>
          </cell>
          <cell r="B718">
            <v>0</v>
          </cell>
          <cell r="C718" t="str">
            <v>9/2</v>
          </cell>
          <cell r="D718" t="str">
            <v>DP+0</v>
          </cell>
          <cell r="E718">
            <v>0</v>
          </cell>
          <cell r="F718">
            <v>0</v>
          </cell>
          <cell r="G718">
            <v>0</v>
          </cell>
          <cell r="H718">
            <v>28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 t="e">
            <v>#NAME?</v>
          </cell>
          <cell r="S718" t="e">
            <v>#NAME?</v>
          </cell>
          <cell r="T718">
            <v>0</v>
          </cell>
          <cell r="U718">
            <v>0</v>
          </cell>
          <cell r="V718" t="e">
            <v>#NAME?</v>
          </cell>
          <cell r="W718" t="e">
            <v>#NAME?</v>
          </cell>
          <cell r="X718" t="e">
            <v>#NAME?</v>
          </cell>
          <cell r="Y718" t="e">
            <v>#NAME?</v>
          </cell>
          <cell r="Z718" t="e">
            <v>#NAME?</v>
          </cell>
          <cell r="AA718" t="e">
            <v>#NAME?</v>
          </cell>
          <cell r="AB718" t="e">
            <v>#NAME?</v>
          </cell>
          <cell r="AC718" t="e">
            <v>#NAME?</v>
          </cell>
          <cell r="AD718" t="e">
            <v>#NAME?</v>
          </cell>
          <cell r="AE718" t="e">
            <v>#NAME?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 t="e">
            <v>#NAME?</v>
          </cell>
          <cell r="AK718" t="e">
            <v>#NAME?</v>
          </cell>
          <cell r="AL718" t="e">
            <v>#NAME?</v>
          </cell>
          <cell r="AM718" t="e">
            <v>#NAME?</v>
          </cell>
          <cell r="AN718" t="e">
            <v>#NAME?</v>
          </cell>
          <cell r="AO718" t="e">
            <v>#NAME?</v>
          </cell>
          <cell r="AP718" t="e">
            <v>#NAME?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</row>
        <row r="719">
          <cell r="A719" t="str">
            <v>Lilo of 132KV DC ARA-Jagdishpur at Dumraon Line-1</v>
          </cell>
          <cell r="B719">
            <v>0</v>
          </cell>
          <cell r="C719" t="str">
            <v>9/3</v>
          </cell>
          <cell r="D719" t="str">
            <v>DP+0</v>
          </cell>
          <cell r="E719">
            <v>0</v>
          </cell>
          <cell r="F719">
            <v>0</v>
          </cell>
          <cell r="G719">
            <v>0</v>
          </cell>
          <cell r="H719">
            <v>28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 t="e">
            <v>#NAME?</v>
          </cell>
          <cell r="S719" t="e">
            <v>#NAME?</v>
          </cell>
          <cell r="T719">
            <v>0</v>
          </cell>
          <cell r="U719">
            <v>0</v>
          </cell>
          <cell r="V719" t="e">
            <v>#NAME?</v>
          </cell>
          <cell r="W719" t="e">
            <v>#NAME?</v>
          </cell>
          <cell r="X719" t="e">
            <v>#NAME?</v>
          </cell>
          <cell r="Y719" t="e">
            <v>#NAME?</v>
          </cell>
          <cell r="Z719" t="e">
            <v>#NAME?</v>
          </cell>
          <cell r="AA719" t="e">
            <v>#NAME?</v>
          </cell>
          <cell r="AB719" t="e">
            <v>#NAME?</v>
          </cell>
          <cell r="AC719" t="e">
            <v>#NAME?</v>
          </cell>
          <cell r="AD719" t="e">
            <v>#NAME?</v>
          </cell>
          <cell r="AE719" t="e">
            <v>#NAME?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 t="e">
            <v>#NAME?</v>
          </cell>
          <cell r="AK719" t="e">
            <v>#NAME?</v>
          </cell>
          <cell r="AL719" t="e">
            <v>#NAME?</v>
          </cell>
          <cell r="AM719" t="e">
            <v>#NAME?</v>
          </cell>
          <cell r="AN719" t="e">
            <v>#NAME?</v>
          </cell>
          <cell r="AO719" t="e">
            <v>#NAME?</v>
          </cell>
          <cell r="AP719" t="e">
            <v>#NAME?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</row>
        <row r="720">
          <cell r="A720" t="str">
            <v>Lilo of 132KV DC ARA-Jagdishpur at Dumraon Line-1</v>
          </cell>
          <cell r="B720">
            <v>0</v>
          </cell>
          <cell r="C720" t="str">
            <v xml:space="preserve"> 10/0</v>
          </cell>
          <cell r="D720" t="str">
            <v>DR+3</v>
          </cell>
          <cell r="E720">
            <v>0</v>
          </cell>
          <cell r="F720">
            <v>0</v>
          </cell>
          <cell r="G720">
            <v>0</v>
          </cell>
          <cell r="H720">
            <v>28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 t="e">
            <v>#NAME?</v>
          </cell>
          <cell r="S720" t="e">
            <v>#NAME?</v>
          </cell>
          <cell r="T720">
            <v>0</v>
          </cell>
          <cell r="U720">
            <v>0</v>
          </cell>
          <cell r="V720" t="e">
            <v>#NAME?</v>
          </cell>
          <cell r="W720" t="e">
            <v>#NAME?</v>
          </cell>
          <cell r="X720" t="e">
            <v>#NAME?</v>
          </cell>
          <cell r="Y720" t="e">
            <v>#NAME?</v>
          </cell>
          <cell r="Z720" t="e">
            <v>#NAME?</v>
          </cell>
          <cell r="AA720" t="e">
            <v>#NAME?</v>
          </cell>
          <cell r="AB720" t="e">
            <v>#NAME?</v>
          </cell>
          <cell r="AC720" t="e">
            <v>#NAME?</v>
          </cell>
          <cell r="AD720" t="e">
            <v>#NAME?</v>
          </cell>
          <cell r="AE720" t="e">
            <v>#NAME?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 t="e">
            <v>#NAME?</v>
          </cell>
          <cell r="AK720" t="e">
            <v>#NAME?</v>
          </cell>
          <cell r="AL720" t="e">
            <v>#NAME?</v>
          </cell>
          <cell r="AM720" t="e">
            <v>#NAME?</v>
          </cell>
          <cell r="AN720" t="e">
            <v>#NAME?</v>
          </cell>
          <cell r="AO720" t="e">
            <v>#NAME?</v>
          </cell>
          <cell r="AP720" t="e">
            <v>#NAME?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 xml:space="preserve"> 11/0</v>
          </cell>
          <cell r="D721" t="str">
            <v>DS+9</v>
          </cell>
          <cell r="E721">
            <v>0</v>
          </cell>
          <cell r="F721">
            <v>0</v>
          </cell>
          <cell r="G721">
            <v>0</v>
          </cell>
          <cell r="H721">
            <v>28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 t="e">
            <v>#NAME?</v>
          </cell>
          <cell r="S721" t="e">
            <v>#NAME?</v>
          </cell>
          <cell r="T721">
            <v>0</v>
          </cell>
          <cell r="U721">
            <v>0</v>
          </cell>
          <cell r="V721" t="e">
            <v>#NAME?</v>
          </cell>
          <cell r="W721" t="e">
            <v>#NAME?</v>
          </cell>
          <cell r="X721" t="e">
            <v>#NAME?</v>
          </cell>
          <cell r="Y721" t="e">
            <v>#NAME?</v>
          </cell>
          <cell r="Z721" t="e">
            <v>#NAME?</v>
          </cell>
          <cell r="AA721" t="e">
            <v>#NAME?</v>
          </cell>
          <cell r="AB721" t="e">
            <v>#NAME?</v>
          </cell>
          <cell r="AC721" t="e">
            <v>#NAME?</v>
          </cell>
          <cell r="AD721" t="e">
            <v>#NAME?</v>
          </cell>
          <cell r="AE721" t="e">
            <v>#NAME?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 t="e">
            <v>#NAME?</v>
          </cell>
          <cell r="AK721" t="e">
            <v>#NAME?</v>
          </cell>
          <cell r="AL721" t="e">
            <v>#NAME?</v>
          </cell>
          <cell r="AM721" t="e">
            <v>#NAME?</v>
          </cell>
          <cell r="AN721" t="e">
            <v>#NAME?</v>
          </cell>
          <cell r="AO721" t="e">
            <v>#NAME?</v>
          </cell>
          <cell r="AP721" t="e">
            <v>#NAME?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</row>
        <row r="722">
          <cell r="A722" t="str">
            <v>Lilo of 132KV DC ARA-Jagdishpur at Dumraon Line-1</v>
          </cell>
          <cell r="B722">
            <v>0</v>
          </cell>
          <cell r="C722" t="str">
            <v xml:space="preserve"> 12/0</v>
          </cell>
          <cell r="D722" t="str">
            <v>DS+9</v>
          </cell>
          <cell r="E722">
            <v>0</v>
          </cell>
          <cell r="F722">
            <v>0</v>
          </cell>
          <cell r="G722">
            <v>0</v>
          </cell>
          <cell r="H722">
            <v>28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 t="e">
            <v>#NAME?</v>
          </cell>
          <cell r="S722" t="e">
            <v>#NAME?</v>
          </cell>
          <cell r="T722">
            <v>0</v>
          </cell>
          <cell r="U722">
            <v>0</v>
          </cell>
          <cell r="V722" t="e">
            <v>#NAME?</v>
          </cell>
          <cell r="W722" t="e">
            <v>#NAME?</v>
          </cell>
          <cell r="X722" t="e">
            <v>#NAME?</v>
          </cell>
          <cell r="Y722" t="e">
            <v>#NAME?</v>
          </cell>
          <cell r="Z722" t="e">
            <v>#NAME?</v>
          </cell>
          <cell r="AA722" t="e">
            <v>#NAME?</v>
          </cell>
          <cell r="AB722" t="e">
            <v>#NAME?</v>
          </cell>
          <cell r="AC722" t="e">
            <v>#NAME?</v>
          </cell>
          <cell r="AD722" t="e">
            <v>#NAME?</v>
          </cell>
          <cell r="AE722" t="e">
            <v>#NAME?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 t="e">
            <v>#NAME?</v>
          </cell>
          <cell r="AK722" t="e">
            <v>#NAME?</v>
          </cell>
          <cell r="AL722" t="e">
            <v>#NAME?</v>
          </cell>
          <cell r="AM722" t="e">
            <v>#NAME?</v>
          </cell>
          <cell r="AN722" t="e">
            <v>#NAME?</v>
          </cell>
          <cell r="AO722" t="e">
            <v>#NAME?</v>
          </cell>
          <cell r="AP722" t="e">
            <v>#NAME?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</row>
        <row r="723">
          <cell r="A723" t="str">
            <v>Lilo of 132KV DC ARA-Jagdishpur at Dumraon Line-1</v>
          </cell>
          <cell r="B723">
            <v>0</v>
          </cell>
          <cell r="C723" t="str">
            <v>12/1</v>
          </cell>
          <cell r="D723" t="str">
            <v>DQ+0</v>
          </cell>
          <cell r="E723">
            <v>0</v>
          </cell>
          <cell r="F723">
            <v>0</v>
          </cell>
          <cell r="G723">
            <v>0</v>
          </cell>
          <cell r="H723">
            <v>28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 t="e">
            <v>#NAME?</v>
          </cell>
          <cell r="S723" t="e">
            <v>#NAME?</v>
          </cell>
          <cell r="T723">
            <v>0</v>
          </cell>
          <cell r="U723">
            <v>0</v>
          </cell>
          <cell r="V723" t="e">
            <v>#NAME?</v>
          </cell>
          <cell r="W723" t="e">
            <v>#NAME?</v>
          </cell>
          <cell r="X723" t="e">
            <v>#NAME?</v>
          </cell>
          <cell r="Y723" t="e">
            <v>#NAME?</v>
          </cell>
          <cell r="Z723" t="e">
            <v>#NAME?</v>
          </cell>
          <cell r="AA723" t="e">
            <v>#NAME?</v>
          </cell>
          <cell r="AB723" t="e">
            <v>#NAME?</v>
          </cell>
          <cell r="AC723" t="e">
            <v>#NAME?</v>
          </cell>
          <cell r="AD723" t="e">
            <v>#NAME?</v>
          </cell>
          <cell r="AE723" t="e">
            <v>#NAME?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 t="e">
            <v>#NAME?</v>
          </cell>
          <cell r="AK723" t="e">
            <v>#NAME?</v>
          </cell>
          <cell r="AL723" t="e">
            <v>#NAME?</v>
          </cell>
          <cell r="AM723" t="e">
            <v>#NAME?</v>
          </cell>
          <cell r="AN723" t="e">
            <v>#NAME?</v>
          </cell>
          <cell r="AO723" t="e">
            <v>#NAME?</v>
          </cell>
          <cell r="AP723" t="e">
            <v>#NAME?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</row>
        <row r="724">
          <cell r="A724" t="str">
            <v>Lilo of 132KV DC ARA-Jagdishpur at Dumraon Line-1</v>
          </cell>
          <cell r="B724">
            <v>0</v>
          </cell>
          <cell r="C724" t="str">
            <v>12/2</v>
          </cell>
          <cell r="D724" t="str">
            <v>DP+0</v>
          </cell>
          <cell r="E724">
            <v>0</v>
          </cell>
          <cell r="F724">
            <v>0</v>
          </cell>
          <cell r="G724">
            <v>0</v>
          </cell>
          <cell r="H724">
            <v>28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 t="e">
            <v>#NAME?</v>
          </cell>
          <cell r="S724" t="e">
            <v>#NAME?</v>
          </cell>
          <cell r="T724">
            <v>0</v>
          </cell>
          <cell r="U724">
            <v>0</v>
          </cell>
          <cell r="V724" t="e">
            <v>#NAME?</v>
          </cell>
          <cell r="W724" t="e">
            <v>#NAME?</v>
          </cell>
          <cell r="X724" t="e">
            <v>#NAME?</v>
          </cell>
          <cell r="Y724" t="e">
            <v>#NAME?</v>
          </cell>
          <cell r="Z724" t="e">
            <v>#NAME?</v>
          </cell>
          <cell r="AA724" t="e">
            <v>#NAME?</v>
          </cell>
          <cell r="AB724" t="e">
            <v>#NAME?</v>
          </cell>
          <cell r="AC724" t="e">
            <v>#NAME?</v>
          </cell>
          <cell r="AD724" t="e">
            <v>#NAME?</v>
          </cell>
          <cell r="AE724" t="e">
            <v>#NAME?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 t="e">
            <v>#NAME?</v>
          </cell>
          <cell r="AK724" t="e">
            <v>#NAME?</v>
          </cell>
          <cell r="AL724" t="e">
            <v>#NAME?</v>
          </cell>
          <cell r="AM724" t="e">
            <v>#NAME?</v>
          </cell>
          <cell r="AN724" t="e">
            <v>#NAME?</v>
          </cell>
          <cell r="AO724" t="e">
            <v>#NAME?</v>
          </cell>
          <cell r="AP724" t="e">
            <v>#NAME?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</row>
        <row r="725">
          <cell r="A725" t="str">
            <v>Lilo of 132KV DC ARA-Jagdishpur at Dumraon Line-1</v>
          </cell>
          <cell r="B725">
            <v>0</v>
          </cell>
          <cell r="C725" t="str">
            <v>12/3</v>
          </cell>
          <cell r="D725" t="str">
            <v>DP+0</v>
          </cell>
          <cell r="E725">
            <v>0</v>
          </cell>
          <cell r="F725">
            <v>0</v>
          </cell>
          <cell r="G725">
            <v>0</v>
          </cell>
          <cell r="H725">
            <v>28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 t="e">
            <v>#NAME?</v>
          </cell>
          <cell r="S725" t="e">
            <v>#NAME?</v>
          </cell>
          <cell r="T725">
            <v>0</v>
          </cell>
          <cell r="U725">
            <v>0</v>
          </cell>
          <cell r="V725" t="e">
            <v>#NAME?</v>
          </cell>
          <cell r="W725" t="e">
            <v>#NAME?</v>
          </cell>
          <cell r="X725" t="e">
            <v>#NAME?</v>
          </cell>
          <cell r="Y725" t="e">
            <v>#NAME?</v>
          </cell>
          <cell r="Z725" t="e">
            <v>#NAME?</v>
          </cell>
          <cell r="AA725" t="e">
            <v>#NAME?</v>
          </cell>
          <cell r="AB725" t="e">
            <v>#NAME?</v>
          </cell>
          <cell r="AC725" t="e">
            <v>#NAME?</v>
          </cell>
          <cell r="AD725" t="e">
            <v>#NAME?</v>
          </cell>
          <cell r="AE725" t="e">
            <v>#NAME?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 t="e">
            <v>#NAME?</v>
          </cell>
          <cell r="AK725" t="e">
            <v>#NAME?</v>
          </cell>
          <cell r="AL725" t="e">
            <v>#NAME?</v>
          </cell>
          <cell r="AM725" t="e">
            <v>#NAME?</v>
          </cell>
          <cell r="AN725" t="e">
            <v>#NAME?</v>
          </cell>
          <cell r="AO725" t="e">
            <v>#NAME?</v>
          </cell>
          <cell r="AP725" t="e">
            <v>#NAME?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</row>
        <row r="726">
          <cell r="A726" t="str">
            <v>Lilo of 132KV DC ARA-Jagdishpur at Dumraon Line-1</v>
          </cell>
          <cell r="B726">
            <v>25</v>
          </cell>
          <cell r="C726" t="str">
            <v>12/4</v>
          </cell>
          <cell r="D726" t="str">
            <v>DP+3</v>
          </cell>
          <cell r="E726" t="str">
            <v>WET</v>
          </cell>
          <cell r="F726" t="str">
            <v>shiv Shakti</v>
          </cell>
          <cell r="G726">
            <v>43622</v>
          </cell>
          <cell r="H726">
            <v>43650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 t="e">
            <v>#NAME?</v>
          </cell>
          <cell r="S726" t="e">
            <v>#NAME?</v>
          </cell>
          <cell r="T726">
            <v>0</v>
          </cell>
          <cell r="U726">
            <v>0</v>
          </cell>
          <cell r="V726" t="e">
            <v>#NAME?</v>
          </cell>
          <cell r="W726" t="e">
            <v>#NAME?</v>
          </cell>
          <cell r="X726" t="e">
            <v>#NAME?</v>
          </cell>
          <cell r="Y726" t="e">
            <v>#NAME?</v>
          </cell>
          <cell r="Z726" t="e">
            <v>#NAME?</v>
          </cell>
          <cell r="AA726" t="e">
            <v>#NAME?</v>
          </cell>
          <cell r="AB726" t="e">
            <v>#NAME?</v>
          </cell>
          <cell r="AC726" t="e">
            <v>#NAME?</v>
          </cell>
          <cell r="AD726" t="e">
            <v>#NAME?</v>
          </cell>
          <cell r="AE726" t="e">
            <v>#NAME?</v>
          </cell>
          <cell r="AF726">
            <v>122.56</v>
          </cell>
          <cell r="AG726">
            <v>17.68</v>
          </cell>
          <cell r="AH726">
            <v>6.51</v>
          </cell>
          <cell r="AI726">
            <v>146.75</v>
          </cell>
          <cell r="AJ726" t="e">
            <v>#NAME?</v>
          </cell>
          <cell r="AK726" t="e">
            <v>#NAME?</v>
          </cell>
          <cell r="AL726" t="e">
            <v>#NAME?</v>
          </cell>
          <cell r="AM726" t="e">
            <v>#NAME?</v>
          </cell>
          <cell r="AN726" t="e">
            <v>#NAME?</v>
          </cell>
          <cell r="AO726" t="e">
            <v>#NAME?</v>
          </cell>
          <cell r="AP726" t="e">
            <v>#NAME?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</row>
        <row r="727">
          <cell r="A727" t="str">
            <v>Lilo of 132KV DC ARA-Jagdishpur at Dumraon Line-1</v>
          </cell>
          <cell r="B727">
            <v>23</v>
          </cell>
          <cell r="C727" t="str">
            <v>12/5</v>
          </cell>
          <cell r="D727" t="str">
            <v>DP+0</v>
          </cell>
          <cell r="E727" t="str">
            <v>WET</v>
          </cell>
          <cell r="F727" t="str">
            <v>shiv Shakti</v>
          </cell>
          <cell r="G727">
            <v>43617</v>
          </cell>
          <cell r="H727">
            <v>43645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 t="e">
            <v>#NAME?</v>
          </cell>
          <cell r="S727" t="e">
            <v>#NAME?</v>
          </cell>
          <cell r="T727">
            <v>0</v>
          </cell>
          <cell r="U727">
            <v>0</v>
          </cell>
          <cell r="V727" t="e">
            <v>#NAME?</v>
          </cell>
          <cell r="W727" t="e">
            <v>#NAME?</v>
          </cell>
          <cell r="X727" t="e">
            <v>#NAME?</v>
          </cell>
          <cell r="Y727" t="e">
            <v>#NAME?</v>
          </cell>
          <cell r="Z727" t="e">
            <v>#NAME?</v>
          </cell>
          <cell r="AA727" t="e">
            <v>#NAME?</v>
          </cell>
          <cell r="AB727" t="e">
            <v>#NAME?</v>
          </cell>
          <cell r="AC727" t="e">
            <v>#NAME?</v>
          </cell>
          <cell r="AD727" t="e">
            <v>#NAME?</v>
          </cell>
          <cell r="AE727" t="e">
            <v>#NAME?</v>
          </cell>
          <cell r="AF727">
            <v>122.56</v>
          </cell>
          <cell r="AG727">
            <v>17.68</v>
          </cell>
          <cell r="AH727">
            <v>6.51</v>
          </cell>
          <cell r="AI727">
            <v>146.75</v>
          </cell>
          <cell r="AJ727" t="e">
            <v>#NAME?</v>
          </cell>
          <cell r="AK727" t="e">
            <v>#NAME?</v>
          </cell>
          <cell r="AL727" t="e">
            <v>#NAME?</v>
          </cell>
          <cell r="AM727" t="e">
            <v>#NAME?</v>
          </cell>
          <cell r="AN727" t="e">
            <v>#NAME?</v>
          </cell>
          <cell r="AO727" t="e">
            <v>#NAME?</v>
          </cell>
          <cell r="AP727" t="e">
            <v>#NAME?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</row>
        <row r="728">
          <cell r="A728" t="str">
            <v>Lilo of 132KV DC ARA-Jagdishpur at Dumraon Line-1</v>
          </cell>
          <cell r="B728">
            <v>19</v>
          </cell>
          <cell r="C728" t="str">
            <v>12/6</v>
          </cell>
          <cell r="D728" t="str">
            <v>DP+0</v>
          </cell>
          <cell r="E728" t="str">
            <v>WET</v>
          </cell>
          <cell r="F728" t="str">
            <v>shiv Shakti</v>
          </cell>
          <cell r="G728">
            <v>43610</v>
          </cell>
          <cell r="H728">
            <v>43638</v>
          </cell>
          <cell r="I728">
            <v>0</v>
          </cell>
          <cell r="J728">
            <v>43614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 t="e">
            <v>#NAME?</v>
          </cell>
          <cell r="S728" t="e">
            <v>#NAME?</v>
          </cell>
          <cell r="T728">
            <v>0</v>
          </cell>
          <cell r="U728">
            <v>0</v>
          </cell>
          <cell r="V728" t="e">
            <v>#NAME?</v>
          </cell>
          <cell r="W728" t="e">
            <v>#NAME?</v>
          </cell>
          <cell r="X728" t="e">
            <v>#NAME?</v>
          </cell>
          <cell r="Y728" t="e">
            <v>#NAME?</v>
          </cell>
          <cell r="Z728" t="e">
            <v>#NAME?</v>
          </cell>
          <cell r="AA728" t="e">
            <v>#NAME?</v>
          </cell>
          <cell r="AB728" t="e">
            <v>#NAME?</v>
          </cell>
          <cell r="AC728" t="e">
            <v>#NAME?</v>
          </cell>
          <cell r="AD728" t="e">
            <v>#NAME?</v>
          </cell>
          <cell r="AE728" t="e">
            <v>#NAME?</v>
          </cell>
          <cell r="AF728">
            <v>122.56</v>
          </cell>
          <cell r="AG728">
            <v>17.68</v>
          </cell>
          <cell r="AH728">
            <v>6.51</v>
          </cell>
          <cell r="AI728">
            <v>146.75</v>
          </cell>
          <cell r="AJ728" t="e">
            <v>#NAME?</v>
          </cell>
          <cell r="AK728" t="e">
            <v>#NAME?</v>
          </cell>
          <cell r="AL728" t="e">
            <v>#NAME?</v>
          </cell>
          <cell r="AM728" t="e">
            <v>#NAME?</v>
          </cell>
          <cell r="AN728" t="e">
            <v>#NAME?</v>
          </cell>
          <cell r="AO728" t="e">
            <v>#NAME?</v>
          </cell>
          <cell r="AP728" t="e">
            <v>#NAME?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</row>
        <row r="729">
          <cell r="A729" t="str">
            <v>Lilo of 132KV DC ARA-Jagdishpur at Dumraon Line-1</v>
          </cell>
          <cell r="B729">
            <v>8</v>
          </cell>
          <cell r="C729" t="str">
            <v>12/7</v>
          </cell>
          <cell r="D729" t="str">
            <v>DP+0</v>
          </cell>
          <cell r="E729" t="str">
            <v>WET</v>
          </cell>
          <cell r="F729" t="str">
            <v>shiv Shakti</v>
          </cell>
          <cell r="G729">
            <v>43600</v>
          </cell>
          <cell r="H729">
            <v>43628</v>
          </cell>
          <cell r="I729">
            <v>0</v>
          </cell>
          <cell r="J729">
            <v>43614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 t="e">
            <v>#NAME?</v>
          </cell>
          <cell r="S729" t="e">
            <v>#NAME?</v>
          </cell>
          <cell r="T729">
            <v>0</v>
          </cell>
          <cell r="U729">
            <v>0</v>
          </cell>
          <cell r="V729" t="e">
            <v>#NAME?</v>
          </cell>
          <cell r="W729" t="e">
            <v>#NAME?</v>
          </cell>
          <cell r="X729" t="e">
            <v>#NAME?</v>
          </cell>
          <cell r="Y729" t="e">
            <v>#NAME?</v>
          </cell>
          <cell r="Z729" t="e">
            <v>#NAME?</v>
          </cell>
          <cell r="AA729" t="e">
            <v>#NAME?</v>
          </cell>
          <cell r="AB729" t="e">
            <v>#NAME?</v>
          </cell>
          <cell r="AC729" t="e">
            <v>#NAME?</v>
          </cell>
          <cell r="AD729" t="e">
            <v>#NAME?</v>
          </cell>
          <cell r="AE729" t="e">
            <v>#NAME?</v>
          </cell>
          <cell r="AF729">
            <v>122.56</v>
          </cell>
          <cell r="AG729">
            <v>17.68</v>
          </cell>
          <cell r="AH729">
            <v>6.51</v>
          </cell>
          <cell r="AI729">
            <v>146.75</v>
          </cell>
          <cell r="AJ729" t="e">
            <v>#NAME?</v>
          </cell>
          <cell r="AK729" t="e">
            <v>#NAME?</v>
          </cell>
          <cell r="AL729" t="e">
            <v>#NAME?</v>
          </cell>
          <cell r="AM729" t="e">
            <v>#NAME?</v>
          </cell>
          <cell r="AN729" t="e">
            <v>#NAME?</v>
          </cell>
          <cell r="AO729" t="e">
            <v>#NAME?</v>
          </cell>
          <cell r="AP729" t="e">
            <v>#NAME?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>13/0</v>
          </cell>
          <cell r="D730" t="str">
            <v>DR+0</v>
          </cell>
          <cell r="E730">
            <v>0</v>
          </cell>
          <cell r="F730">
            <v>0</v>
          </cell>
          <cell r="G730">
            <v>0</v>
          </cell>
          <cell r="H730">
            <v>28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 t="e">
            <v>#NAME?</v>
          </cell>
          <cell r="S730" t="e">
            <v>#NAME?</v>
          </cell>
          <cell r="T730">
            <v>0</v>
          </cell>
          <cell r="U730">
            <v>0</v>
          </cell>
          <cell r="V730" t="e">
            <v>#NAME?</v>
          </cell>
          <cell r="W730" t="e">
            <v>#NAME?</v>
          </cell>
          <cell r="X730" t="e">
            <v>#NAME?</v>
          </cell>
          <cell r="Y730" t="e">
            <v>#NAME?</v>
          </cell>
          <cell r="Z730" t="e">
            <v>#NAME?</v>
          </cell>
          <cell r="AA730" t="e">
            <v>#NAME?</v>
          </cell>
          <cell r="AB730" t="e">
            <v>#NAME?</v>
          </cell>
          <cell r="AC730" t="e">
            <v>#NAME?</v>
          </cell>
          <cell r="AD730" t="e">
            <v>#NAME?</v>
          </cell>
          <cell r="AE730" t="e">
            <v>#NAME?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 t="e">
            <v>#NAME?</v>
          </cell>
          <cell r="AK730" t="e">
            <v>#NAME?</v>
          </cell>
          <cell r="AL730" t="e">
            <v>#NAME?</v>
          </cell>
          <cell r="AM730" t="e">
            <v>#NAME?</v>
          </cell>
          <cell r="AN730" t="e">
            <v>#NAME?</v>
          </cell>
          <cell r="AO730" t="e">
            <v>#NAME?</v>
          </cell>
          <cell r="AP730" t="e">
            <v>#NAME?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</row>
        <row r="731">
          <cell r="A731" t="str">
            <v>Lilo of 132KV DC ARA-Jagdishpur at Dumraon Line-1</v>
          </cell>
          <cell r="B731">
            <v>20</v>
          </cell>
          <cell r="C731" t="str">
            <v>13/1</v>
          </cell>
          <cell r="D731" t="str">
            <v>DP+0</v>
          </cell>
          <cell r="E731" t="str">
            <v>WET</v>
          </cell>
          <cell r="F731" t="str">
            <v>Bhavesh Mehta</v>
          </cell>
          <cell r="G731">
            <v>43611</v>
          </cell>
          <cell r="H731">
            <v>43639</v>
          </cell>
          <cell r="I731">
            <v>0</v>
          </cell>
          <cell r="J731">
            <v>43614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 t="e">
            <v>#NAME?</v>
          </cell>
          <cell r="S731" t="e">
            <v>#NAME?</v>
          </cell>
          <cell r="T731">
            <v>0</v>
          </cell>
          <cell r="U731">
            <v>0</v>
          </cell>
          <cell r="V731" t="e">
            <v>#NAME?</v>
          </cell>
          <cell r="W731" t="e">
            <v>#NAME?</v>
          </cell>
          <cell r="X731" t="e">
            <v>#NAME?</v>
          </cell>
          <cell r="Y731" t="e">
            <v>#NAME?</v>
          </cell>
          <cell r="Z731" t="e">
            <v>#NAME?</v>
          </cell>
          <cell r="AA731" t="e">
            <v>#NAME?</v>
          </cell>
          <cell r="AB731" t="e">
            <v>#NAME?</v>
          </cell>
          <cell r="AC731" t="e">
            <v>#NAME?</v>
          </cell>
          <cell r="AD731" t="e">
            <v>#NAME?</v>
          </cell>
          <cell r="AE731" t="e">
            <v>#NAME?</v>
          </cell>
          <cell r="AF731">
            <v>122.56</v>
          </cell>
          <cell r="AG731">
            <v>17.68</v>
          </cell>
          <cell r="AH731">
            <v>6.51</v>
          </cell>
          <cell r="AI731">
            <v>146.75</v>
          </cell>
          <cell r="AJ731" t="e">
            <v>#NAME?</v>
          </cell>
          <cell r="AK731" t="e">
            <v>#NAME?</v>
          </cell>
          <cell r="AL731" t="e">
            <v>#NAME?</v>
          </cell>
          <cell r="AM731" t="e">
            <v>#NAME?</v>
          </cell>
          <cell r="AN731" t="e">
            <v>#NAME?</v>
          </cell>
          <cell r="AO731" t="e">
            <v>#NAME?</v>
          </cell>
          <cell r="AP731" t="e">
            <v>#NAME?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</row>
        <row r="732">
          <cell r="A732" t="str">
            <v>Lilo of 132KV DC ARA-Jagdishpur at Dumraon Line-1</v>
          </cell>
          <cell r="B732">
            <v>18</v>
          </cell>
          <cell r="C732" t="str">
            <v>13/2</v>
          </cell>
          <cell r="D732" t="str">
            <v>DP+3</v>
          </cell>
          <cell r="E732" t="str">
            <v>WET</v>
          </cell>
          <cell r="F732" t="str">
            <v>Bhavesh Mehta</v>
          </cell>
          <cell r="G732">
            <v>43609</v>
          </cell>
          <cell r="H732">
            <v>43637</v>
          </cell>
          <cell r="I732">
            <v>0</v>
          </cell>
          <cell r="J732">
            <v>43614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 t="e">
            <v>#NAME?</v>
          </cell>
          <cell r="S732" t="e">
            <v>#NAME?</v>
          </cell>
          <cell r="T732">
            <v>0</v>
          </cell>
          <cell r="U732">
            <v>0</v>
          </cell>
          <cell r="V732" t="e">
            <v>#NAME?</v>
          </cell>
          <cell r="W732" t="e">
            <v>#NAME?</v>
          </cell>
          <cell r="X732" t="e">
            <v>#NAME?</v>
          </cell>
          <cell r="Y732" t="e">
            <v>#NAME?</v>
          </cell>
          <cell r="Z732" t="e">
            <v>#NAME?</v>
          </cell>
          <cell r="AA732" t="e">
            <v>#NAME?</v>
          </cell>
          <cell r="AB732" t="e">
            <v>#NAME?</v>
          </cell>
          <cell r="AC732" t="e">
            <v>#NAME?</v>
          </cell>
          <cell r="AD732" t="e">
            <v>#NAME?</v>
          </cell>
          <cell r="AE732" t="e">
            <v>#NAME?</v>
          </cell>
          <cell r="AF732">
            <v>122.56</v>
          </cell>
          <cell r="AG732">
            <v>17.68</v>
          </cell>
          <cell r="AH732">
            <v>6.51</v>
          </cell>
          <cell r="AI732">
            <v>146.75</v>
          </cell>
          <cell r="AJ732" t="e">
            <v>#NAME?</v>
          </cell>
          <cell r="AK732" t="e">
            <v>#NAME?</v>
          </cell>
          <cell r="AL732" t="e">
            <v>#NAME?</v>
          </cell>
          <cell r="AM732" t="e">
            <v>#NAME?</v>
          </cell>
          <cell r="AN732" t="e">
            <v>#NAME?</v>
          </cell>
          <cell r="AO732" t="e">
            <v>#NAME?</v>
          </cell>
          <cell r="AP732" t="e">
            <v>#NAME?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</row>
        <row r="733">
          <cell r="A733" t="str">
            <v>Lilo of 132KV DC ARA-Jagdishpur at Dumraon Line-1</v>
          </cell>
          <cell r="B733">
            <v>21</v>
          </cell>
          <cell r="C733" t="str">
            <v>13/3</v>
          </cell>
          <cell r="D733" t="str">
            <v>DP+0</v>
          </cell>
          <cell r="E733" t="str">
            <v>WET</v>
          </cell>
          <cell r="F733" t="str">
            <v>Bhavesh Mehta</v>
          </cell>
          <cell r="G733">
            <v>43615</v>
          </cell>
          <cell r="H733">
            <v>43643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 t="e">
            <v>#NAME?</v>
          </cell>
          <cell r="S733" t="e">
            <v>#NAME?</v>
          </cell>
          <cell r="T733">
            <v>0</v>
          </cell>
          <cell r="U733">
            <v>0</v>
          </cell>
          <cell r="V733" t="e">
            <v>#NAME?</v>
          </cell>
          <cell r="W733" t="e">
            <v>#NAME?</v>
          </cell>
          <cell r="X733" t="e">
            <v>#NAME?</v>
          </cell>
          <cell r="Y733" t="e">
            <v>#NAME?</v>
          </cell>
          <cell r="Z733" t="e">
            <v>#NAME?</v>
          </cell>
          <cell r="AA733" t="e">
            <v>#NAME?</v>
          </cell>
          <cell r="AB733" t="e">
            <v>#NAME?</v>
          </cell>
          <cell r="AC733" t="e">
            <v>#NAME?</v>
          </cell>
          <cell r="AD733" t="e">
            <v>#NAME?</v>
          </cell>
          <cell r="AE733" t="e">
            <v>#NAME?</v>
          </cell>
          <cell r="AF733">
            <v>122.56</v>
          </cell>
          <cell r="AG733">
            <v>17.68</v>
          </cell>
          <cell r="AH733">
            <v>6.51</v>
          </cell>
          <cell r="AI733">
            <v>146.75</v>
          </cell>
          <cell r="AJ733" t="e">
            <v>#NAME?</v>
          </cell>
          <cell r="AK733" t="e">
            <v>#NAME?</v>
          </cell>
          <cell r="AL733" t="e">
            <v>#NAME?</v>
          </cell>
          <cell r="AM733" t="e">
            <v>#NAME?</v>
          </cell>
          <cell r="AN733" t="e">
            <v>#NAME?</v>
          </cell>
          <cell r="AO733" t="e">
            <v>#NAME?</v>
          </cell>
          <cell r="AP733" t="e">
            <v>#NAME?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</row>
        <row r="734">
          <cell r="A734" t="str">
            <v>Lilo of 132KV DC ARA-Jagdishpur at Dumraon Line-1</v>
          </cell>
          <cell r="B734">
            <v>24</v>
          </cell>
          <cell r="C734" t="str">
            <v>13/4</v>
          </cell>
          <cell r="D734" t="str">
            <v>DP+3</v>
          </cell>
          <cell r="E734" t="str">
            <v>WET</v>
          </cell>
          <cell r="F734" t="str">
            <v>Bhavesh Mehta</v>
          </cell>
          <cell r="G734">
            <v>43618</v>
          </cell>
          <cell r="H734">
            <v>43646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 t="e">
            <v>#NAME?</v>
          </cell>
          <cell r="S734" t="e">
            <v>#NAME?</v>
          </cell>
          <cell r="T734">
            <v>0</v>
          </cell>
          <cell r="U734">
            <v>0</v>
          </cell>
          <cell r="V734" t="e">
            <v>#NAME?</v>
          </cell>
          <cell r="W734" t="e">
            <v>#NAME?</v>
          </cell>
          <cell r="X734" t="e">
            <v>#NAME?</v>
          </cell>
          <cell r="Y734" t="e">
            <v>#NAME?</v>
          </cell>
          <cell r="Z734" t="e">
            <v>#NAME?</v>
          </cell>
          <cell r="AA734" t="e">
            <v>#NAME?</v>
          </cell>
          <cell r="AB734" t="e">
            <v>#NAME?</v>
          </cell>
          <cell r="AC734" t="e">
            <v>#NAME?</v>
          </cell>
          <cell r="AD734" t="e">
            <v>#NAME?</v>
          </cell>
          <cell r="AE734" t="e">
            <v>#NAME?</v>
          </cell>
          <cell r="AF734">
            <v>122.56</v>
          </cell>
          <cell r="AG734">
            <v>17.68</v>
          </cell>
          <cell r="AH734">
            <v>6.51</v>
          </cell>
          <cell r="AI734">
            <v>146.75</v>
          </cell>
          <cell r="AJ734" t="e">
            <v>#NAME?</v>
          </cell>
          <cell r="AK734" t="e">
            <v>#NAME?</v>
          </cell>
          <cell r="AL734" t="e">
            <v>#NAME?</v>
          </cell>
          <cell r="AM734" t="e">
            <v>#NAME?</v>
          </cell>
          <cell r="AN734" t="e">
            <v>#NAME?</v>
          </cell>
          <cell r="AO734" t="e">
            <v>#NAME?</v>
          </cell>
          <cell r="AP734" t="e">
            <v>#NAME?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</row>
        <row r="735">
          <cell r="A735" t="str">
            <v>Lilo of 132KV DC ARA-Jagdishpur at Dumraon Line-1</v>
          </cell>
          <cell r="B735">
            <v>22</v>
          </cell>
          <cell r="C735" t="str">
            <v>13/5</v>
          </cell>
          <cell r="D735" t="str">
            <v>DP+0</v>
          </cell>
          <cell r="E735" t="str">
            <v>WET</v>
          </cell>
          <cell r="F735" t="str">
            <v>Bhavesh Mehta</v>
          </cell>
          <cell r="G735">
            <v>43616</v>
          </cell>
          <cell r="H735">
            <v>43644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 t="e">
            <v>#NAME?</v>
          </cell>
          <cell r="S735" t="e">
            <v>#NAME?</v>
          </cell>
          <cell r="T735">
            <v>0</v>
          </cell>
          <cell r="U735">
            <v>0</v>
          </cell>
          <cell r="V735" t="e">
            <v>#NAME?</v>
          </cell>
          <cell r="W735" t="e">
            <v>#NAME?</v>
          </cell>
          <cell r="X735" t="e">
            <v>#NAME?</v>
          </cell>
          <cell r="Y735" t="e">
            <v>#NAME?</v>
          </cell>
          <cell r="Z735" t="e">
            <v>#NAME?</v>
          </cell>
          <cell r="AA735" t="e">
            <v>#NAME?</v>
          </cell>
          <cell r="AB735" t="e">
            <v>#NAME?</v>
          </cell>
          <cell r="AC735" t="e">
            <v>#NAME?</v>
          </cell>
          <cell r="AD735" t="e">
            <v>#NAME?</v>
          </cell>
          <cell r="AE735" t="e">
            <v>#NAME?</v>
          </cell>
          <cell r="AF735">
            <v>122.56</v>
          </cell>
          <cell r="AG735">
            <v>17.68</v>
          </cell>
          <cell r="AH735">
            <v>6.51</v>
          </cell>
          <cell r="AI735">
            <v>146.75</v>
          </cell>
          <cell r="AJ735" t="e">
            <v>#NAME?</v>
          </cell>
          <cell r="AK735" t="e">
            <v>#NAME?</v>
          </cell>
          <cell r="AL735" t="e">
            <v>#NAME?</v>
          </cell>
          <cell r="AM735" t="e">
            <v>#NAME?</v>
          </cell>
          <cell r="AN735" t="e">
            <v>#NAME?</v>
          </cell>
          <cell r="AO735" t="e">
            <v>#NAME?</v>
          </cell>
          <cell r="AP735" t="e">
            <v>#NAME?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13/6</v>
          </cell>
          <cell r="D736" t="str">
            <v>DP+0</v>
          </cell>
          <cell r="E736">
            <v>0</v>
          </cell>
          <cell r="F736">
            <v>0</v>
          </cell>
          <cell r="G736">
            <v>0</v>
          </cell>
          <cell r="H736">
            <v>28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 t="e">
            <v>#NAME?</v>
          </cell>
          <cell r="S736" t="e">
            <v>#NAME?</v>
          </cell>
          <cell r="T736">
            <v>0</v>
          </cell>
          <cell r="U736">
            <v>0</v>
          </cell>
          <cell r="V736" t="e">
            <v>#NAME?</v>
          </cell>
          <cell r="W736" t="e">
            <v>#NAME?</v>
          </cell>
          <cell r="X736" t="e">
            <v>#NAME?</v>
          </cell>
          <cell r="Y736" t="e">
            <v>#NAME?</v>
          </cell>
          <cell r="Z736" t="e">
            <v>#NAME?</v>
          </cell>
          <cell r="AA736" t="e">
            <v>#NAME?</v>
          </cell>
          <cell r="AB736" t="e">
            <v>#NAME?</v>
          </cell>
          <cell r="AC736" t="e">
            <v>#NAME?</v>
          </cell>
          <cell r="AD736" t="e">
            <v>#NAME?</v>
          </cell>
          <cell r="AE736" t="e">
            <v>#NAME?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 t="e">
            <v>#NAME?</v>
          </cell>
          <cell r="AK736" t="e">
            <v>#NAME?</v>
          </cell>
          <cell r="AL736" t="e">
            <v>#NAME?</v>
          </cell>
          <cell r="AM736" t="e">
            <v>#NAME?</v>
          </cell>
          <cell r="AN736" t="e">
            <v>#NAME?</v>
          </cell>
          <cell r="AO736" t="e">
            <v>#NAME?</v>
          </cell>
          <cell r="AP736" t="e">
            <v>#NAME?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 xml:space="preserve"> 14/0</v>
          </cell>
          <cell r="D737" t="str">
            <v>DR+0</v>
          </cell>
          <cell r="E737">
            <v>0</v>
          </cell>
          <cell r="F737">
            <v>0</v>
          </cell>
          <cell r="G737">
            <v>0</v>
          </cell>
          <cell r="H737">
            <v>28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 t="e">
            <v>#NAME?</v>
          </cell>
          <cell r="S737" t="e">
            <v>#NAME?</v>
          </cell>
          <cell r="T737">
            <v>0</v>
          </cell>
          <cell r="U737">
            <v>0</v>
          </cell>
          <cell r="V737" t="e">
            <v>#NAME?</v>
          </cell>
          <cell r="W737" t="e">
            <v>#NAME?</v>
          </cell>
          <cell r="X737" t="e">
            <v>#NAME?</v>
          </cell>
          <cell r="Y737" t="e">
            <v>#NAME?</v>
          </cell>
          <cell r="Z737" t="e">
            <v>#NAME?</v>
          </cell>
          <cell r="AA737" t="e">
            <v>#NAME?</v>
          </cell>
          <cell r="AB737" t="e">
            <v>#NAME?</v>
          </cell>
          <cell r="AC737" t="e">
            <v>#NAME?</v>
          </cell>
          <cell r="AD737" t="e">
            <v>#NAME?</v>
          </cell>
          <cell r="AE737" t="e">
            <v>#NAME?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 t="e">
            <v>#NAME?</v>
          </cell>
          <cell r="AK737" t="e">
            <v>#NAME?</v>
          </cell>
          <cell r="AL737" t="e">
            <v>#NAME?</v>
          </cell>
          <cell r="AM737" t="e">
            <v>#NAME?</v>
          </cell>
          <cell r="AN737" t="e">
            <v>#NAME?</v>
          </cell>
          <cell r="AO737" t="e">
            <v>#NAME?</v>
          </cell>
          <cell r="AP737" t="e">
            <v>#NAME?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>14/1</v>
          </cell>
          <cell r="D738" t="str">
            <v>DP+3</v>
          </cell>
          <cell r="E738">
            <v>0</v>
          </cell>
          <cell r="F738">
            <v>0</v>
          </cell>
          <cell r="G738">
            <v>0</v>
          </cell>
          <cell r="H738">
            <v>28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 t="e">
            <v>#NAME?</v>
          </cell>
          <cell r="S738" t="e">
            <v>#NAME?</v>
          </cell>
          <cell r="T738">
            <v>0</v>
          </cell>
          <cell r="U738">
            <v>0</v>
          </cell>
          <cell r="V738" t="e">
            <v>#NAME?</v>
          </cell>
          <cell r="W738" t="e">
            <v>#NAME?</v>
          </cell>
          <cell r="X738" t="e">
            <v>#NAME?</v>
          </cell>
          <cell r="Y738" t="e">
            <v>#NAME?</v>
          </cell>
          <cell r="Z738" t="e">
            <v>#NAME?</v>
          </cell>
          <cell r="AA738" t="e">
            <v>#NAME?</v>
          </cell>
          <cell r="AB738" t="e">
            <v>#NAME?</v>
          </cell>
          <cell r="AC738" t="e">
            <v>#NAME?</v>
          </cell>
          <cell r="AD738" t="e">
            <v>#NAME?</v>
          </cell>
          <cell r="AE738" t="e">
            <v>#NAME?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 t="e">
            <v>#NAME?</v>
          </cell>
          <cell r="AK738" t="e">
            <v>#NAME?</v>
          </cell>
          <cell r="AL738" t="e">
            <v>#NAME?</v>
          </cell>
          <cell r="AM738" t="e">
            <v>#NAME?</v>
          </cell>
          <cell r="AN738" t="e">
            <v>#NAME?</v>
          </cell>
          <cell r="AO738" t="e">
            <v>#NAME?</v>
          </cell>
          <cell r="AP738" t="e">
            <v>#NAME?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15/0</v>
          </cell>
          <cell r="D739" t="str">
            <v>DS+3</v>
          </cell>
          <cell r="E739">
            <v>0</v>
          </cell>
          <cell r="F739">
            <v>0</v>
          </cell>
          <cell r="G739">
            <v>0</v>
          </cell>
          <cell r="H739">
            <v>28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 t="e">
            <v>#NAME?</v>
          </cell>
          <cell r="S739" t="e">
            <v>#NAME?</v>
          </cell>
          <cell r="T739">
            <v>0</v>
          </cell>
          <cell r="U739">
            <v>0</v>
          </cell>
          <cell r="V739" t="e">
            <v>#NAME?</v>
          </cell>
          <cell r="W739" t="e">
            <v>#NAME?</v>
          </cell>
          <cell r="X739" t="e">
            <v>#NAME?</v>
          </cell>
          <cell r="Y739" t="e">
            <v>#NAME?</v>
          </cell>
          <cell r="Z739" t="e">
            <v>#NAME?</v>
          </cell>
          <cell r="AA739" t="e">
            <v>#NAME?</v>
          </cell>
          <cell r="AB739" t="e">
            <v>#NAME?</v>
          </cell>
          <cell r="AC739" t="e">
            <v>#NAME?</v>
          </cell>
          <cell r="AD739" t="e">
            <v>#NAME?</v>
          </cell>
          <cell r="AE739" t="e">
            <v>#NAME?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 t="e">
            <v>#NAME?</v>
          </cell>
          <cell r="AK739" t="e">
            <v>#NAME?</v>
          </cell>
          <cell r="AL739" t="e">
            <v>#NAME?</v>
          </cell>
          <cell r="AM739" t="e">
            <v>#NAME?</v>
          </cell>
          <cell r="AN739" t="e">
            <v>#NAME?</v>
          </cell>
          <cell r="AO739" t="e">
            <v>#NAME?</v>
          </cell>
          <cell r="AP739" t="e">
            <v>#NAME?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>15/1</v>
          </cell>
          <cell r="D740" t="str">
            <v>DP+0</v>
          </cell>
          <cell r="E740">
            <v>0</v>
          </cell>
          <cell r="F740">
            <v>0</v>
          </cell>
          <cell r="G740">
            <v>0</v>
          </cell>
          <cell r="H740">
            <v>28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 t="e">
            <v>#NAME?</v>
          </cell>
          <cell r="S740" t="e">
            <v>#NAME?</v>
          </cell>
          <cell r="T740">
            <v>0</v>
          </cell>
          <cell r="U740">
            <v>0</v>
          </cell>
          <cell r="V740" t="e">
            <v>#NAME?</v>
          </cell>
          <cell r="W740" t="e">
            <v>#NAME?</v>
          </cell>
          <cell r="X740" t="e">
            <v>#NAME?</v>
          </cell>
          <cell r="Y740" t="e">
            <v>#NAME?</v>
          </cell>
          <cell r="Z740" t="e">
            <v>#NAME?</v>
          </cell>
          <cell r="AA740" t="e">
            <v>#NAME?</v>
          </cell>
          <cell r="AB740" t="e">
            <v>#NAME?</v>
          </cell>
          <cell r="AC740" t="e">
            <v>#NAME?</v>
          </cell>
          <cell r="AD740" t="e">
            <v>#NAME?</v>
          </cell>
          <cell r="AE740" t="e">
            <v>#NAME?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 t="e">
            <v>#NAME?</v>
          </cell>
          <cell r="AK740" t="e">
            <v>#NAME?</v>
          </cell>
          <cell r="AL740" t="e">
            <v>#NAME?</v>
          </cell>
          <cell r="AM740" t="e">
            <v>#NAME?</v>
          </cell>
          <cell r="AN740" t="e">
            <v>#NAME?</v>
          </cell>
          <cell r="AO740" t="e">
            <v>#NAME?</v>
          </cell>
          <cell r="AP740" t="e">
            <v>#NAME?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15/2</v>
          </cell>
          <cell r="D741" t="str">
            <v>DP+0</v>
          </cell>
          <cell r="E741">
            <v>0</v>
          </cell>
          <cell r="F741">
            <v>0</v>
          </cell>
          <cell r="G741">
            <v>0</v>
          </cell>
          <cell r="H741">
            <v>28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 t="e">
            <v>#NAME?</v>
          </cell>
          <cell r="S741" t="e">
            <v>#NAME?</v>
          </cell>
          <cell r="T741">
            <v>0</v>
          </cell>
          <cell r="U741">
            <v>0</v>
          </cell>
          <cell r="V741" t="e">
            <v>#NAME?</v>
          </cell>
          <cell r="W741" t="e">
            <v>#NAME?</v>
          </cell>
          <cell r="X741" t="e">
            <v>#NAME?</v>
          </cell>
          <cell r="Y741" t="e">
            <v>#NAME?</v>
          </cell>
          <cell r="Z741" t="e">
            <v>#NAME?</v>
          </cell>
          <cell r="AA741" t="e">
            <v>#NAME?</v>
          </cell>
          <cell r="AB741" t="e">
            <v>#NAME?</v>
          </cell>
          <cell r="AC741" t="e">
            <v>#NAME?</v>
          </cell>
          <cell r="AD741" t="e">
            <v>#NAME?</v>
          </cell>
          <cell r="AE741" t="e">
            <v>#NAME?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 t="e">
            <v>#NAME?</v>
          </cell>
          <cell r="AK741" t="e">
            <v>#NAME?</v>
          </cell>
          <cell r="AL741" t="e">
            <v>#NAME?</v>
          </cell>
          <cell r="AM741" t="e">
            <v>#NAME?</v>
          </cell>
          <cell r="AN741" t="e">
            <v>#NAME?</v>
          </cell>
          <cell r="AO741" t="e">
            <v>#NAME?</v>
          </cell>
          <cell r="AP741" t="e">
            <v>#NAME?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 xml:space="preserve"> 16/0</v>
          </cell>
          <cell r="D742" t="str">
            <v>DR+3</v>
          </cell>
          <cell r="E742">
            <v>0</v>
          </cell>
          <cell r="F742">
            <v>0</v>
          </cell>
          <cell r="G742">
            <v>0</v>
          </cell>
          <cell r="H742">
            <v>28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 t="e">
            <v>#NAME?</v>
          </cell>
          <cell r="S742" t="e">
            <v>#NAME?</v>
          </cell>
          <cell r="T742">
            <v>0</v>
          </cell>
          <cell r="U742">
            <v>0</v>
          </cell>
          <cell r="V742" t="e">
            <v>#NAME?</v>
          </cell>
          <cell r="W742" t="e">
            <v>#NAME?</v>
          </cell>
          <cell r="X742" t="e">
            <v>#NAME?</v>
          </cell>
          <cell r="Y742" t="e">
            <v>#NAME?</v>
          </cell>
          <cell r="Z742" t="e">
            <v>#NAME?</v>
          </cell>
          <cell r="AA742" t="e">
            <v>#NAME?</v>
          </cell>
          <cell r="AB742" t="e">
            <v>#NAME?</v>
          </cell>
          <cell r="AC742" t="e">
            <v>#NAME?</v>
          </cell>
          <cell r="AD742" t="e">
            <v>#NAME?</v>
          </cell>
          <cell r="AE742" t="e">
            <v>#NAME?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 t="e">
            <v>#NAME?</v>
          </cell>
          <cell r="AK742" t="e">
            <v>#NAME?</v>
          </cell>
          <cell r="AL742" t="e">
            <v>#NAME?</v>
          </cell>
          <cell r="AM742" t="e">
            <v>#NAME?</v>
          </cell>
          <cell r="AN742" t="e">
            <v>#NAME?</v>
          </cell>
          <cell r="AO742" t="e">
            <v>#NAME?</v>
          </cell>
          <cell r="AP742" t="e">
            <v>#NAME?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16/1</v>
          </cell>
          <cell r="D743" t="str">
            <v>DP+6</v>
          </cell>
          <cell r="E743">
            <v>0</v>
          </cell>
          <cell r="F743">
            <v>0</v>
          </cell>
          <cell r="G743">
            <v>0</v>
          </cell>
          <cell r="H743">
            <v>28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 t="e">
            <v>#NAME?</v>
          </cell>
          <cell r="S743" t="e">
            <v>#NAME?</v>
          </cell>
          <cell r="T743">
            <v>0</v>
          </cell>
          <cell r="U743">
            <v>0</v>
          </cell>
          <cell r="V743" t="e">
            <v>#NAME?</v>
          </cell>
          <cell r="W743" t="e">
            <v>#NAME?</v>
          </cell>
          <cell r="X743" t="e">
            <v>#NAME?</v>
          </cell>
          <cell r="Y743" t="e">
            <v>#NAME?</v>
          </cell>
          <cell r="Z743" t="e">
            <v>#NAME?</v>
          </cell>
          <cell r="AA743" t="e">
            <v>#NAME?</v>
          </cell>
          <cell r="AB743" t="e">
            <v>#NAME?</v>
          </cell>
          <cell r="AC743" t="e">
            <v>#NAME?</v>
          </cell>
          <cell r="AD743" t="e">
            <v>#NAME?</v>
          </cell>
          <cell r="AE743" t="e">
            <v>#NAME?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 t="e">
            <v>#NAME?</v>
          </cell>
          <cell r="AK743" t="e">
            <v>#NAME?</v>
          </cell>
          <cell r="AL743" t="e">
            <v>#NAME?</v>
          </cell>
          <cell r="AM743" t="e">
            <v>#NAME?</v>
          </cell>
          <cell r="AN743" t="e">
            <v>#NAME?</v>
          </cell>
          <cell r="AO743" t="e">
            <v>#NAME?</v>
          </cell>
          <cell r="AP743" t="e">
            <v>#NAME?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16/2</v>
          </cell>
          <cell r="D744" t="str">
            <v>DP+3</v>
          </cell>
          <cell r="E744">
            <v>0</v>
          </cell>
          <cell r="F744">
            <v>0</v>
          </cell>
          <cell r="G744">
            <v>0</v>
          </cell>
          <cell r="H744">
            <v>28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 t="e">
            <v>#NAME?</v>
          </cell>
          <cell r="S744" t="e">
            <v>#NAME?</v>
          </cell>
          <cell r="T744">
            <v>0</v>
          </cell>
          <cell r="U744">
            <v>0</v>
          </cell>
          <cell r="V744" t="e">
            <v>#NAME?</v>
          </cell>
          <cell r="W744" t="e">
            <v>#NAME?</v>
          </cell>
          <cell r="X744" t="e">
            <v>#NAME?</v>
          </cell>
          <cell r="Y744" t="e">
            <v>#NAME?</v>
          </cell>
          <cell r="Z744" t="e">
            <v>#NAME?</v>
          </cell>
          <cell r="AA744" t="e">
            <v>#NAME?</v>
          </cell>
          <cell r="AB744" t="e">
            <v>#NAME?</v>
          </cell>
          <cell r="AC744" t="e">
            <v>#NAME?</v>
          </cell>
          <cell r="AD744" t="e">
            <v>#NAME?</v>
          </cell>
          <cell r="AE744" t="e">
            <v>#NAME?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 t="e">
            <v>#NAME?</v>
          </cell>
          <cell r="AK744" t="e">
            <v>#NAME?</v>
          </cell>
          <cell r="AL744" t="e">
            <v>#NAME?</v>
          </cell>
          <cell r="AM744" t="e">
            <v>#NAME?</v>
          </cell>
          <cell r="AN744" t="e">
            <v>#NAME?</v>
          </cell>
          <cell r="AO744" t="e">
            <v>#NAME?</v>
          </cell>
          <cell r="AP744" t="e">
            <v>#NAME?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16/3</v>
          </cell>
          <cell r="D745" t="str">
            <v>DP+6</v>
          </cell>
          <cell r="E745">
            <v>0</v>
          </cell>
          <cell r="F745">
            <v>0</v>
          </cell>
          <cell r="G745">
            <v>0</v>
          </cell>
          <cell r="H745">
            <v>28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 t="e">
            <v>#NAME?</v>
          </cell>
          <cell r="S745" t="e">
            <v>#NAME?</v>
          </cell>
          <cell r="T745">
            <v>0</v>
          </cell>
          <cell r="U745">
            <v>0</v>
          </cell>
          <cell r="V745" t="e">
            <v>#NAME?</v>
          </cell>
          <cell r="W745" t="e">
            <v>#NAME?</v>
          </cell>
          <cell r="X745" t="e">
            <v>#NAME?</v>
          </cell>
          <cell r="Y745" t="e">
            <v>#NAME?</v>
          </cell>
          <cell r="Z745" t="e">
            <v>#NAME?</v>
          </cell>
          <cell r="AA745" t="e">
            <v>#NAME?</v>
          </cell>
          <cell r="AB745" t="e">
            <v>#NAME?</v>
          </cell>
          <cell r="AC745" t="e">
            <v>#NAME?</v>
          </cell>
          <cell r="AD745" t="e">
            <v>#NAME?</v>
          </cell>
          <cell r="AE745" t="e">
            <v>#NAME?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 t="e">
            <v>#NAME?</v>
          </cell>
          <cell r="AK745" t="e">
            <v>#NAME?</v>
          </cell>
          <cell r="AL745" t="e">
            <v>#NAME?</v>
          </cell>
          <cell r="AM745" t="e">
            <v>#NAME?</v>
          </cell>
          <cell r="AN745" t="e">
            <v>#NAME?</v>
          </cell>
          <cell r="AO745" t="e">
            <v>#NAME?</v>
          </cell>
          <cell r="AP745" t="e">
            <v>#NAME?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16/4</v>
          </cell>
          <cell r="D746" t="str">
            <v>DP+3</v>
          </cell>
          <cell r="E746">
            <v>0</v>
          </cell>
          <cell r="F746">
            <v>0</v>
          </cell>
          <cell r="G746">
            <v>0</v>
          </cell>
          <cell r="H746">
            <v>28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 t="e">
            <v>#NAME?</v>
          </cell>
          <cell r="S746" t="e">
            <v>#NAME?</v>
          </cell>
          <cell r="T746">
            <v>0</v>
          </cell>
          <cell r="U746">
            <v>0</v>
          </cell>
          <cell r="V746" t="e">
            <v>#NAME?</v>
          </cell>
          <cell r="W746" t="e">
            <v>#NAME?</v>
          </cell>
          <cell r="X746" t="e">
            <v>#NAME?</v>
          </cell>
          <cell r="Y746" t="e">
            <v>#NAME?</v>
          </cell>
          <cell r="Z746" t="e">
            <v>#NAME?</v>
          </cell>
          <cell r="AA746" t="e">
            <v>#NAME?</v>
          </cell>
          <cell r="AB746" t="e">
            <v>#NAME?</v>
          </cell>
          <cell r="AC746" t="e">
            <v>#NAME?</v>
          </cell>
          <cell r="AD746" t="e">
            <v>#NAME?</v>
          </cell>
          <cell r="AE746" t="e">
            <v>#NAME?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 t="e">
            <v>#NAME?</v>
          </cell>
          <cell r="AK746" t="e">
            <v>#NAME?</v>
          </cell>
          <cell r="AL746" t="e">
            <v>#NAME?</v>
          </cell>
          <cell r="AM746" t="e">
            <v>#NAME?</v>
          </cell>
          <cell r="AN746" t="e">
            <v>#NAME?</v>
          </cell>
          <cell r="AO746" t="e">
            <v>#NAME?</v>
          </cell>
          <cell r="AP746" t="e">
            <v>#NAME?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 xml:space="preserve"> 17/0</v>
          </cell>
          <cell r="D747" t="str">
            <v>DS+6</v>
          </cell>
          <cell r="E747">
            <v>0</v>
          </cell>
          <cell r="F747">
            <v>0</v>
          </cell>
          <cell r="G747">
            <v>0</v>
          </cell>
          <cell r="H747">
            <v>28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 t="e">
            <v>#NAME?</v>
          </cell>
          <cell r="S747" t="e">
            <v>#NAME?</v>
          </cell>
          <cell r="T747">
            <v>0</v>
          </cell>
          <cell r="U747">
            <v>0</v>
          </cell>
          <cell r="V747" t="e">
            <v>#NAME?</v>
          </cell>
          <cell r="W747" t="e">
            <v>#NAME?</v>
          </cell>
          <cell r="X747" t="e">
            <v>#NAME?</v>
          </cell>
          <cell r="Y747" t="e">
            <v>#NAME?</v>
          </cell>
          <cell r="Z747" t="e">
            <v>#NAME?</v>
          </cell>
          <cell r="AA747" t="e">
            <v>#NAME?</v>
          </cell>
          <cell r="AB747" t="e">
            <v>#NAME?</v>
          </cell>
          <cell r="AC747" t="e">
            <v>#NAME?</v>
          </cell>
          <cell r="AD747" t="e">
            <v>#NAME?</v>
          </cell>
          <cell r="AE747" t="e">
            <v>#NAME?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 t="e">
            <v>#NAME?</v>
          </cell>
          <cell r="AK747" t="e">
            <v>#NAME?</v>
          </cell>
          <cell r="AL747" t="e">
            <v>#NAME?</v>
          </cell>
          <cell r="AM747" t="e">
            <v>#NAME?</v>
          </cell>
          <cell r="AN747" t="e">
            <v>#NAME?</v>
          </cell>
          <cell r="AO747" t="e">
            <v>#NAME?</v>
          </cell>
          <cell r="AP747" t="e">
            <v>#NAME?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 xml:space="preserve"> 18/0</v>
          </cell>
          <cell r="D748" t="str">
            <v>DS+18</v>
          </cell>
          <cell r="E748">
            <v>0</v>
          </cell>
          <cell r="F748">
            <v>0</v>
          </cell>
          <cell r="G748">
            <v>0</v>
          </cell>
          <cell r="H748">
            <v>28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 t="e">
            <v>#NAME?</v>
          </cell>
          <cell r="S748" t="e">
            <v>#NAME?</v>
          </cell>
          <cell r="T748">
            <v>0</v>
          </cell>
          <cell r="U748">
            <v>0</v>
          </cell>
          <cell r="V748" t="e">
            <v>#NAME?</v>
          </cell>
          <cell r="W748" t="e">
            <v>#NAME?</v>
          </cell>
          <cell r="X748" t="e">
            <v>#NAME?</v>
          </cell>
          <cell r="Y748" t="e">
            <v>#NAME?</v>
          </cell>
          <cell r="Z748" t="e">
            <v>#NAME?</v>
          </cell>
          <cell r="AA748" t="e">
            <v>#NAME?</v>
          </cell>
          <cell r="AB748" t="e">
            <v>#NAME?</v>
          </cell>
          <cell r="AC748" t="e">
            <v>#NAME?</v>
          </cell>
          <cell r="AD748" t="e">
            <v>#NAME?</v>
          </cell>
          <cell r="AE748" t="e">
            <v>#NAME?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 t="e">
            <v>#NAME?</v>
          </cell>
          <cell r="AK748" t="e">
            <v>#NAME?</v>
          </cell>
          <cell r="AL748" t="e">
            <v>#NAME?</v>
          </cell>
          <cell r="AM748" t="e">
            <v>#NAME?</v>
          </cell>
          <cell r="AN748" t="e">
            <v>#NAME?</v>
          </cell>
          <cell r="AO748" t="e">
            <v>#NAME?</v>
          </cell>
          <cell r="AP748" t="e">
            <v>#NAME?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 xml:space="preserve"> 19/0</v>
          </cell>
          <cell r="D749" t="str">
            <v>DS+18</v>
          </cell>
          <cell r="E749">
            <v>0</v>
          </cell>
          <cell r="F749">
            <v>0</v>
          </cell>
          <cell r="G749">
            <v>0</v>
          </cell>
          <cell r="H749">
            <v>28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 t="e">
            <v>#NAME?</v>
          </cell>
          <cell r="S749" t="e">
            <v>#NAME?</v>
          </cell>
          <cell r="T749">
            <v>0</v>
          </cell>
          <cell r="U749">
            <v>0</v>
          </cell>
          <cell r="V749" t="e">
            <v>#NAME?</v>
          </cell>
          <cell r="W749" t="e">
            <v>#NAME?</v>
          </cell>
          <cell r="X749" t="e">
            <v>#NAME?</v>
          </cell>
          <cell r="Y749" t="e">
            <v>#NAME?</v>
          </cell>
          <cell r="Z749" t="e">
            <v>#NAME?</v>
          </cell>
          <cell r="AA749" t="e">
            <v>#NAME?</v>
          </cell>
          <cell r="AB749" t="e">
            <v>#NAME?</v>
          </cell>
          <cell r="AC749" t="e">
            <v>#NAME?</v>
          </cell>
          <cell r="AD749" t="e">
            <v>#NAME?</v>
          </cell>
          <cell r="AE749" t="e">
            <v>#NAME?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 t="e">
            <v>#NAME?</v>
          </cell>
          <cell r="AK749" t="e">
            <v>#NAME?</v>
          </cell>
          <cell r="AL749" t="e">
            <v>#NAME?</v>
          </cell>
          <cell r="AM749" t="e">
            <v>#NAME?</v>
          </cell>
          <cell r="AN749" t="e">
            <v>#NAME?</v>
          </cell>
          <cell r="AO749" t="e">
            <v>#NAME?</v>
          </cell>
          <cell r="AP749" t="e">
            <v>#NAME?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19/1</v>
          </cell>
          <cell r="D750" t="str">
            <v>DQ+3</v>
          </cell>
          <cell r="E750">
            <v>0</v>
          </cell>
          <cell r="F750">
            <v>0</v>
          </cell>
          <cell r="G750">
            <v>0</v>
          </cell>
          <cell r="H750">
            <v>28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 t="e">
            <v>#NAME?</v>
          </cell>
          <cell r="S750" t="e">
            <v>#NAME?</v>
          </cell>
          <cell r="T750">
            <v>0</v>
          </cell>
          <cell r="U750">
            <v>0</v>
          </cell>
          <cell r="V750" t="e">
            <v>#NAME?</v>
          </cell>
          <cell r="W750" t="e">
            <v>#NAME?</v>
          </cell>
          <cell r="X750" t="e">
            <v>#NAME?</v>
          </cell>
          <cell r="Y750" t="e">
            <v>#NAME?</v>
          </cell>
          <cell r="Z750" t="e">
            <v>#NAME?</v>
          </cell>
          <cell r="AA750" t="e">
            <v>#NAME?</v>
          </cell>
          <cell r="AB750" t="e">
            <v>#NAME?</v>
          </cell>
          <cell r="AC750" t="e">
            <v>#NAME?</v>
          </cell>
          <cell r="AD750" t="e">
            <v>#NAME?</v>
          </cell>
          <cell r="AE750" t="e">
            <v>#NAME?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 t="e">
            <v>#NAME?</v>
          </cell>
          <cell r="AK750" t="e">
            <v>#NAME?</v>
          </cell>
          <cell r="AL750" t="e">
            <v>#NAME?</v>
          </cell>
          <cell r="AM750" t="e">
            <v>#NAME?</v>
          </cell>
          <cell r="AN750" t="e">
            <v>#NAME?</v>
          </cell>
          <cell r="AO750" t="e">
            <v>#NAME?</v>
          </cell>
          <cell r="AP750" t="e">
            <v>#NAME?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19/2</v>
          </cell>
          <cell r="D751" t="str">
            <v>DQ+0</v>
          </cell>
          <cell r="E751">
            <v>0</v>
          </cell>
          <cell r="F751">
            <v>0</v>
          </cell>
          <cell r="G751">
            <v>0</v>
          </cell>
          <cell r="H751">
            <v>28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 t="e">
            <v>#NAME?</v>
          </cell>
          <cell r="S751" t="e">
            <v>#NAME?</v>
          </cell>
          <cell r="T751">
            <v>0</v>
          </cell>
          <cell r="U751">
            <v>0</v>
          </cell>
          <cell r="V751" t="e">
            <v>#NAME?</v>
          </cell>
          <cell r="W751" t="e">
            <v>#NAME?</v>
          </cell>
          <cell r="X751" t="e">
            <v>#NAME?</v>
          </cell>
          <cell r="Y751" t="e">
            <v>#NAME?</v>
          </cell>
          <cell r="Z751" t="e">
            <v>#NAME?</v>
          </cell>
          <cell r="AA751" t="e">
            <v>#NAME?</v>
          </cell>
          <cell r="AB751" t="e">
            <v>#NAME?</v>
          </cell>
          <cell r="AC751" t="e">
            <v>#NAME?</v>
          </cell>
          <cell r="AD751" t="e">
            <v>#NAME?</v>
          </cell>
          <cell r="AE751" t="e">
            <v>#NAME?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 t="e">
            <v>#NAME?</v>
          </cell>
          <cell r="AK751" t="e">
            <v>#NAME?</v>
          </cell>
          <cell r="AL751" t="e">
            <v>#NAME?</v>
          </cell>
          <cell r="AM751" t="e">
            <v>#NAME?</v>
          </cell>
          <cell r="AN751" t="e">
            <v>#NAME?</v>
          </cell>
          <cell r="AO751" t="e">
            <v>#NAME?</v>
          </cell>
          <cell r="AP751" t="e">
            <v>#NAME?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20/0</v>
          </cell>
          <cell r="D752" t="str">
            <v>DS+0</v>
          </cell>
          <cell r="E752">
            <v>0</v>
          </cell>
          <cell r="F752">
            <v>0</v>
          </cell>
          <cell r="G752">
            <v>0</v>
          </cell>
          <cell r="H752">
            <v>28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 t="e">
            <v>#NAME?</v>
          </cell>
          <cell r="S752" t="e">
            <v>#NAME?</v>
          </cell>
          <cell r="T752">
            <v>0</v>
          </cell>
          <cell r="U752">
            <v>0</v>
          </cell>
          <cell r="V752" t="e">
            <v>#NAME?</v>
          </cell>
          <cell r="W752" t="e">
            <v>#NAME?</v>
          </cell>
          <cell r="X752" t="e">
            <v>#NAME?</v>
          </cell>
          <cell r="Y752" t="e">
            <v>#NAME?</v>
          </cell>
          <cell r="Z752" t="e">
            <v>#NAME?</v>
          </cell>
          <cell r="AA752" t="e">
            <v>#NAME?</v>
          </cell>
          <cell r="AB752" t="e">
            <v>#NAME?</v>
          </cell>
          <cell r="AC752" t="e">
            <v>#NAME?</v>
          </cell>
          <cell r="AD752" t="e">
            <v>#NAME?</v>
          </cell>
          <cell r="AE752" t="e">
            <v>#NAME?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 t="e">
            <v>#NAME?</v>
          </cell>
          <cell r="AK752" t="e">
            <v>#NAME?</v>
          </cell>
          <cell r="AL752" t="e">
            <v>#NAME?</v>
          </cell>
          <cell r="AM752" t="e">
            <v>#NAME?</v>
          </cell>
          <cell r="AN752" t="e">
            <v>#NAME?</v>
          </cell>
          <cell r="AO752" t="e">
            <v>#NAME?</v>
          </cell>
          <cell r="AP752" t="e">
            <v>#NAME?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</v>
          </cell>
          <cell r="D753" t="str">
            <v>DP+0</v>
          </cell>
          <cell r="E753">
            <v>0</v>
          </cell>
          <cell r="F753">
            <v>0</v>
          </cell>
          <cell r="G753">
            <v>0</v>
          </cell>
          <cell r="H753">
            <v>28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 t="e">
            <v>#NAME?</v>
          </cell>
          <cell r="S753" t="e">
            <v>#NAME?</v>
          </cell>
          <cell r="T753">
            <v>0</v>
          </cell>
          <cell r="U753">
            <v>0</v>
          </cell>
          <cell r="V753" t="e">
            <v>#NAME?</v>
          </cell>
          <cell r="W753" t="e">
            <v>#NAME?</v>
          </cell>
          <cell r="X753" t="e">
            <v>#NAME?</v>
          </cell>
          <cell r="Y753" t="e">
            <v>#NAME?</v>
          </cell>
          <cell r="Z753" t="e">
            <v>#NAME?</v>
          </cell>
          <cell r="AA753" t="e">
            <v>#NAME?</v>
          </cell>
          <cell r="AB753" t="e">
            <v>#NAME?</v>
          </cell>
          <cell r="AC753" t="e">
            <v>#NAME?</v>
          </cell>
          <cell r="AD753" t="e">
            <v>#NAME?</v>
          </cell>
          <cell r="AE753" t="e">
            <v>#NAME?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 t="e">
            <v>#NAME?</v>
          </cell>
          <cell r="AK753" t="e">
            <v>#NAME?</v>
          </cell>
          <cell r="AL753" t="e">
            <v>#NAME?</v>
          </cell>
          <cell r="AM753" t="e">
            <v>#NAME?</v>
          </cell>
          <cell r="AN753" t="e">
            <v>#NAME?</v>
          </cell>
          <cell r="AO753" t="e">
            <v>#NAME?</v>
          </cell>
          <cell r="AP753" t="e">
            <v>#NAME?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20/2</v>
          </cell>
          <cell r="D754" t="str">
            <v>DP+0</v>
          </cell>
          <cell r="E754">
            <v>0</v>
          </cell>
          <cell r="F754">
            <v>0</v>
          </cell>
          <cell r="G754">
            <v>0</v>
          </cell>
          <cell r="H754">
            <v>28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 t="e">
            <v>#NAME?</v>
          </cell>
          <cell r="S754" t="e">
            <v>#NAME?</v>
          </cell>
          <cell r="T754">
            <v>0</v>
          </cell>
          <cell r="U754">
            <v>0</v>
          </cell>
          <cell r="V754" t="e">
            <v>#NAME?</v>
          </cell>
          <cell r="W754" t="e">
            <v>#NAME?</v>
          </cell>
          <cell r="X754" t="e">
            <v>#NAME?</v>
          </cell>
          <cell r="Y754" t="e">
            <v>#NAME?</v>
          </cell>
          <cell r="Z754" t="e">
            <v>#NAME?</v>
          </cell>
          <cell r="AA754" t="e">
            <v>#NAME?</v>
          </cell>
          <cell r="AB754" t="e">
            <v>#NAME?</v>
          </cell>
          <cell r="AC754" t="e">
            <v>#NAME?</v>
          </cell>
          <cell r="AD754" t="e">
            <v>#NAME?</v>
          </cell>
          <cell r="AE754" t="e">
            <v>#NAME?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 t="e">
            <v>#NAME?</v>
          </cell>
          <cell r="AK754" t="e">
            <v>#NAME?</v>
          </cell>
          <cell r="AL754" t="e">
            <v>#NAME?</v>
          </cell>
          <cell r="AM754" t="e">
            <v>#NAME?</v>
          </cell>
          <cell r="AN754" t="e">
            <v>#NAME?</v>
          </cell>
          <cell r="AO754" t="e">
            <v>#NAME?</v>
          </cell>
          <cell r="AP754" t="e">
            <v>#NAME?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20/3</v>
          </cell>
          <cell r="D755" t="str">
            <v>DP+0</v>
          </cell>
          <cell r="E755">
            <v>0</v>
          </cell>
          <cell r="F755">
            <v>0</v>
          </cell>
          <cell r="G755">
            <v>0</v>
          </cell>
          <cell r="H755">
            <v>28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 t="e">
            <v>#NAME?</v>
          </cell>
          <cell r="S755" t="e">
            <v>#NAME?</v>
          </cell>
          <cell r="T755">
            <v>0</v>
          </cell>
          <cell r="U755">
            <v>0</v>
          </cell>
          <cell r="V755" t="e">
            <v>#NAME?</v>
          </cell>
          <cell r="W755" t="e">
            <v>#NAME?</v>
          </cell>
          <cell r="X755" t="e">
            <v>#NAME?</v>
          </cell>
          <cell r="Y755" t="e">
            <v>#NAME?</v>
          </cell>
          <cell r="Z755" t="e">
            <v>#NAME?</v>
          </cell>
          <cell r="AA755" t="e">
            <v>#NAME?</v>
          </cell>
          <cell r="AB755" t="e">
            <v>#NAME?</v>
          </cell>
          <cell r="AC755" t="e">
            <v>#NAME?</v>
          </cell>
          <cell r="AD755" t="e">
            <v>#NAME?</v>
          </cell>
          <cell r="AE755" t="e">
            <v>#NAME?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 t="e">
            <v>#NAME?</v>
          </cell>
          <cell r="AK755" t="e">
            <v>#NAME?</v>
          </cell>
          <cell r="AL755" t="e">
            <v>#NAME?</v>
          </cell>
          <cell r="AM755" t="e">
            <v>#NAME?</v>
          </cell>
          <cell r="AN755" t="e">
            <v>#NAME?</v>
          </cell>
          <cell r="AO755" t="e">
            <v>#NAME?</v>
          </cell>
          <cell r="AP755" t="e">
            <v>#NAME?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20/4</v>
          </cell>
          <cell r="D756" t="str">
            <v>DP+0</v>
          </cell>
          <cell r="E756">
            <v>0</v>
          </cell>
          <cell r="F756">
            <v>0</v>
          </cell>
          <cell r="G756">
            <v>0</v>
          </cell>
          <cell r="H756">
            <v>28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 t="e">
            <v>#NAME?</v>
          </cell>
          <cell r="S756" t="e">
            <v>#NAME?</v>
          </cell>
          <cell r="T756">
            <v>0</v>
          </cell>
          <cell r="U756">
            <v>0</v>
          </cell>
          <cell r="V756" t="e">
            <v>#NAME?</v>
          </cell>
          <cell r="W756" t="e">
            <v>#NAME?</v>
          </cell>
          <cell r="X756" t="e">
            <v>#NAME?</v>
          </cell>
          <cell r="Y756" t="e">
            <v>#NAME?</v>
          </cell>
          <cell r="Z756" t="e">
            <v>#NAME?</v>
          </cell>
          <cell r="AA756" t="e">
            <v>#NAME?</v>
          </cell>
          <cell r="AB756" t="e">
            <v>#NAME?</v>
          </cell>
          <cell r="AC756" t="e">
            <v>#NAME?</v>
          </cell>
          <cell r="AD756" t="e">
            <v>#NAME?</v>
          </cell>
          <cell r="AE756" t="e">
            <v>#NAME?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 t="e">
            <v>#NAME?</v>
          </cell>
          <cell r="AK756" t="e">
            <v>#NAME?</v>
          </cell>
          <cell r="AL756" t="e">
            <v>#NAME?</v>
          </cell>
          <cell r="AM756" t="e">
            <v>#NAME?</v>
          </cell>
          <cell r="AN756" t="e">
            <v>#NAME?</v>
          </cell>
          <cell r="AO756" t="e">
            <v>#NAME?</v>
          </cell>
          <cell r="AP756" t="e">
            <v>#NAME?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20/5</v>
          </cell>
          <cell r="D757" t="str">
            <v>DP+3</v>
          </cell>
          <cell r="E757">
            <v>0</v>
          </cell>
          <cell r="F757">
            <v>0</v>
          </cell>
          <cell r="G757">
            <v>0</v>
          </cell>
          <cell r="H757">
            <v>28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 t="e">
            <v>#NAME?</v>
          </cell>
          <cell r="S757" t="e">
            <v>#NAME?</v>
          </cell>
          <cell r="T757">
            <v>0</v>
          </cell>
          <cell r="U757">
            <v>0</v>
          </cell>
          <cell r="V757" t="e">
            <v>#NAME?</v>
          </cell>
          <cell r="W757" t="e">
            <v>#NAME?</v>
          </cell>
          <cell r="X757" t="e">
            <v>#NAME?</v>
          </cell>
          <cell r="Y757" t="e">
            <v>#NAME?</v>
          </cell>
          <cell r="Z757" t="e">
            <v>#NAME?</v>
          </cell>
          <cell r="AA757" t="e">
            <v>#NAME?</v>
          </cell>
          <cell r="AB757" t="e">
            <v>#NAME?</v>
          </cell>
          <cell r="AC757" t="e">
            <v>#NAME?</v>
          </cell>
          <cell r="AD757" t="e">
            <v>#NAME?</v>
          </cell>
          <cell r="AE757" t="e">
            <v>#NAME?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 t="e">
            <v>#NAME?</v>
          </cell>
          <cell r="AK757" t="e">
            <v>#NAME?</v>
          </cell>
          <cell r="AL757" t="e">
            <v>#NAME?</v>
          </cell>
          <cell r="AM757" t="e">
            <v>#NAME?</v>
          </cell>
          <cell r="AN757" t="e">
            <v>#NAME?</v>
          </cell>
          <cell r="AO757" t="e">
            <v>#NAME?</v>
          </cell>
          <cell r="AP757" t="e">
            <v>#NAME?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20/6</v>
          </cell>
          <cell r="D758" t="str">
            <v>DQ+0</v>
          </cell>
          <cell r="E758">
            <v>0</v>
          </cell>
          <cell r="F758">
            <v>0</v>
          </cell>
          <cell r="G758">
            <v>0</v>
          </cell>
          <cell r="H758">
            <v>28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 t="e">
            <v>#NAME?</v>
          </cell>
          <cell r="S758" t="e">
            <v>#NAME?</v>
          </cell>
          <cell r="T758">
            <v>0</v>
          </cell>
          <cell r="U758">
            <v>0</v>
          </cell>
          <cell r="V758" t="e">
            <v>#NAME?</v>
          </cell>
          <cell r="W758" t="e">
            <v>#NAME?</v>
          </cell>
          <cell r="X758" t="e">
            <v>#NAME?</v>
          </cell>
          <cell r="Y758" t="e">
            <v>#NAME?</v>
          </cell>
          <cell r="Z758" t="e">
            <v>#NAME?</v>
          </cell>
          <cell r="AA758" t="e">
            <v>#NAME?</v>
          </cell>
          <cell r="AB758" t="e">
            <v>#NAME?</v>
          </cell>
          <cell r="AC758" t="e">
            <v>#NAME?</v>
          </cell>
          <cell r="AD758" t="e">
            <v>#NAME?</v>
          </cell>
          <cell r="AE758" t="e">
            <v>#NAME?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 t="e">
            <v>#NAME?</v>
          </cell>
          <cell r="AK758" t="e">
            <v>#NAME?</v>
          </cell>
          <cell r="AL758" t="e">
            <v>#NAME?</v>
          </cell>
          <cell r="AM758" t="e">
            <v>#NAME?</v>
          </cell>
          <cell r="AN758" t="e">
            <v>#NAME?</v>
          </cell>
          <cell r="AO758" t="e">
            <v>#NAME?</v>
          </cell>
          <cell r="AP758" t="e">
            <v>#NAME?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20/7</v>
          </cell>
          <cell r="D759" t="str">
            <v>DP+0</v>
          </cell>
          <cell r="E759">
            <v>0</v>
          </cell>
          <cell r="F759">
            <v>0</v>
          </cell>
          <cell r="G759">
            <v>0</v>
          </cell>
          <cell r="H759">
            <v>28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 t="e">
            <v>#NAME?</v>
          </cell>
          <cell r="S759" t="e">
            <v>#NAME?</v>
          </cell>
          <cell r="T759">
            <v>0</v>
          </cell>
          <cell r="U759">
            <v>0</v>
          </cell>
          <cell r="V759" t="e">
            <v>#NAME?</v>
          </cell>
          <cell r="W759" t="e">
            <v>#NAME?</v>
          </cell>
          <cell r="X759" t="e">
            <v>#NAME?</v>
          </cell>
          <cell r="Y759" t="e">
            <v>#NAME?</v>
          </cell>
          <cell r="Z759" t="e">
            <v>#NAME?</v>
          </cell>
          <cell r="AA759" t="e">
            <v>#NAME?</v>
          </cell>
          <cell r="AB759" t="e">
            <v>#NAME?</v>
          </cell>
          <cell r="AC759" t="e">
            <v>#NAME?</v>
          </cell>
          <cell r="AD759" t="e">
            <v>#NAME?</v>
          </cell>
          <cell r="AE759" t="e">
            <v>#NAME?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 t="e">
            <v>#NAME?</v>
          </cell>
          <cell r="AK759" t="e">
            <v>#NAME?</v>
          </cell>
          <cell r="AL759" t="e">
            <v>#NAME?</v>
          </cell>
          <cell r="AM759" t="e">
            <v>#NAME?</v>
          </cell>
          <cell r="AN759" t="e">
            <v>#NAME?</v>
          </cell>
          <cell r="AO759" t="e">
            <v>#NAME?</v>
          </cell>
          <cell r="AP759" t="e">
            <v>#NAME?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20/8</v>
          </cell>
          <cell r="D760" t="str">
            <v>DP+0</v>
          </cell>
          <cell r="E760">
            <v>0</v>
          </cell>
          <cell r="F760">
            <v>0</v>
          </cell>
          <cell r="G760">
            <v>0</v>
          </cell>
          <cell r="H760">
            <v>28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 t="e">
            <v>#NAME?</v>
          </cell>
          <cell r="S760" t="e">
            <v>#NAME?</v>
          </cell>
          <cell r="T760">
            <v>0</v>
          </cell>
          <cell r="U760">
            <v>0</v>
          </cell>
          <cell r="V760" t="e">
            <v>#NAME?</v>
          </cell>
          <cell r="W760" t="e">
            <v>#NAME?</v>
          </cell>
          <cell r="X760" t="e">
            <v>#NAME?</v>
          </cell>
          <cell r="Y760" t="e">
            <v>#NAME?</v>
          </cell>
          <cell r="Z760" t="e">
            <v>#NAME?</v>
          </cell>
          <cell r="AA760" t="e">
            <v>#NAME?</v>
          </cell>
          <cell r="AB760" t="e">
            <v>#NAME?</v>
          </cell>
          <cell r="AC760" t="e">
            <v>#NAME?</v>
          </cell>
          <cell r="AD760" t="e">
            <v>#NAME?</v>
          </cell>
          <cell r="AE760" t="e">
            <v>#NAME?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 t="e">
            <v>#NAME?</v>
          </cell>
          <cell r="AK760" t="e">
            <v>#NAME?</v>
          </cell>
          <cell r="AL760" t="e">
            <v>#NAME?</v>
          </cell>
          <cell r="AM760" t="e">
            <v>#NAME?</v>
          </cell>
          <cell r="AN760" t="e">
            <v>#NAME?</v>
          </cell>
          <cell r="AO760" t="e">
            <v>#NAME?</v>
          </cell>
          <cell r="AP760" t="e">
            <v>#NAME?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20/9</v>
          </cell>
          <cell r="D761" t="str">
            <v>DP+0</v>
          </cell>
          <cell r="E761">
            <v>0</v>
          </cell>
          <cell r="F761">
            <v>0</v>
          </cell>
          <cell r="G761">
            <v>0</v>
          </cell>
          <cell r="H761">
            <v>28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 t="e">
            <v>#NAME?</v>
          </cell>
          <cell r="S761" t="e">
            <v>#NAME?</v>
          </cell>
          <cell r="T761">
            <v>0</v>
          </cell>
          <cell r="U761">
            <v>0</v>
          </cell>
          <cell r="V761" t="e">
            <v>#NAME?</v>
          </cell>
          <cell r="W761" t="e">
            <v>#NAME?</v>
          </cell>
          <cell r="X761" t="e">
            <v>#NAME?</v>
          </cell>
          <cell r="Y761" t="e">
            <v>#NAME?</v>
          </cell>
          <cell r="Z761" t="e">
            <v>#NAME?</v>
          </cell>
          <cell r="AA761" t="e">
            <v>#NAME?</v>
          </cell>
          <cell r="AB761" t="e">
            <v>#NAME?</v>
          </cell>
          <cell r="AC761" t="e">
            <v>#NAME?</v>
          </cell>
          <cell r="AD761" t="e">
            <v>#NAME?</v>
          </cell>
          <cell r="AE761" t="e">
            <v>#NAME?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 t="e">
            <v>#NAME?</v>
          </cell>
          <cell r="AK761" t="e">
            <v>#NAME?</v>
          </cell>
          <cell r="AL761" t="e">
            <v>#NAME?</v>
          </cell>
          <cell r="AM761" t="e">
            <v>#NAME?</v>
          </cell>
          <cell r="AN761" t="e">
            <v>#NAME?</v>
          </cell>
          <cell r="AO761" t="e">
            <v>#NAME?</v>
          </cell>
          <cell r="AP761" t="e">
            <v>#NAME?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20/10</v>
          </cell>
          <cell r="D762" t="str">
            <v>DP+0</v>
          </cell>
          <cell r="E762">
            <v>0</v>
          </cell>
          <cell r="F762">
            <v>0</v>
          </cell>
          <cell r="G762">
            <v>0</v>
          </cell>
          <cell r="H762">
            <v>28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 t="e">
            <v>#NAME?</v>
          </cell>
          <cell r="S762" t="e">
            <v>#NAME?</v>
          </cell>
          <cell r="T762">
            <v>0</v>
          </cell>
          <cell r="U762">
            <v>0</v>
          </cell>
          <cell r="V762" t="e">
            <v>#NAME?</v>
          </cell>
          <cell r="W762" t="e">
            <v>#NAME?</v>
          </cell>
          <cell r="X762" t="e">
            <v>#NAME?</v>
          </cell>
          <cell r="Y762" t="e">
            <v>#NAME?</v>
          </cell>
          <cell r="Z762" t="e">
            <v>#NAME?</v>
          </cell>
          <cell r="AA762" t="e">
            <v>#NAME?</v>
          </cell>
          <cell r="AB762" t="e">
            <v>#NAME?</v>
          </cell>
          <cell r="AC762" t="e">
            <v>#NAME?</v>
          </cell>
          <cell r="AD762" t="e">
            <v>#NAME?</v>
          </cell>
          <cell r="AE762" t="e">
            <v>#NAME?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 t="e">
            <v>#NAME?</v>
          </cell>
          <cell r="AK762" t="e">
            <v>#NAME?</v>
          </cell>
          <cell r="AL762" t="e">
            <v>#NAME?</v>
          </cell>
          <cell r="AM762" t="e">
            <v>#NAME?</v>
          </cell>
          <cell r="AN762" t="e">
            <v>#NAME?</v>
          </cell>
          <cell r="AO762" t="e">
            <v>#NAME?</v>
          </cell>
          <cell r="AP762" t="e">
            <v>#NAME?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21/0</v>
          </cell>
          <cell r="D763" t="str">
            <v>DS+0</v>
          </cell>
          <cell r="E763">
            <v>0</v>
          </cell>
          <cell r="F763">
            <v>0</v>
          </cell>
          <cell r="G763">
            <v>0</v>
          </cell>
          <cell r="H763">
            <v>28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 t="e">
            <v>#NAME?</v>
          </cell>
          <cell r="S763" t="e">
            <v>#NAME?</v>
          </cell>
          <cell r="T763">
            <v>0</v>
          </cell>
          <cell r="U763">
            <v>0</v>
          </cell>
          <cell r="V763" t="e">
            <v>#NAME?</v>
          </cell>
          <cell r="W763" t="e">
            <v>#NAME?</v>
          </cell>
          <cell r="X763" t="e">
            <v>#NAME?</v>
          </cell>
          <cell r="Y763" t="e">
            <v>#NAME?</v>
          </cell>
          <cell r="Z763" t="e">
            <v>#NAME?</v>
          </cell>
          <cell r="AA763" t="e">
            <v>#NAME?</v>
          </cell>
          <cell r="AB763" t="e">
            <v>#NAME?</v>
          </cell>
          <cell r="AC763" t="e">
            <v>#NAME?</v>
          </cell>
          <cell r="AD763" t="e">
            <v>#NAME?</v>
          </cell>
          <cell r="AE763" t="e">
            <v>#NAME?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 t="e">
            <v>#NAME?</v>
          </cell>
          <cell r="AK763" t="e">
            <v>#NAME?</v>
          </cell>
          <cell r="AL763" t="e">
            <v>#NAME?</v>
          </cell>
          <cell r="AM763" t="e">
            <v>#NAME?</v>
          </cell>
          <cell r="AN763" t="e">
            <v>#NAME?</v>
          </cell>
          <cell r="AO763" t="e">
            <v>#NAME?</v>
          </cell>
          <cell r="AP763" t="e">
            <v>#NAME?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21/1</v>
          </cell>
          <cell r="D764" t="str">
            <v>GANTRY</v>
          </cell>
          <cell r="E764">
            <v>0</v>
          </cell>
          <cell r="F764">
            <v>0</v>
          </cell>
          <cell r="G764">
            <v>0</v>
          </cell>
          <cell r="H764">
            <v>28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 t="e">
            <v>#NAME?</v>
          </cell>
          <cell r="S764" t="e">
            <v>#NAME?</v>
          </cell>
          <cell r="T764">
            <v>0</v>
          </cell>
          <cell r="U764">
            <v>0</v>
          </cell>
          <cell r="V764" t="e">
            <v>#NAME?</v>
          </cell>
          <cell r="W764" t="e">
            <v>#NAME?</v>
          </cell>
          <cell r="X764" t="e">
            <v>#NAME?</v>
          </cell>
          <cell r="Y764" t="e">
            <v>#NAME?</v>
          </cell>
          <cell r="Z764" t="e">
            <v>#NAME?</v>
          </cell>
          <cell r="AA764" t="e">
            <v>#NAME?</v>
          </cell>
          <cell r="AB764" t="e">
            <v>#NAME?</v>
          </cell>
          <cell r="AC764" t="e">
            <v>#NAME?</v>
          </cell>
          <cell r="AD764" t="e">
            <v>#NAME?</v>
          </cell>
          <cell r="AE764" t="e">
            <v>#NAME?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 t="e">
            <v>#NAME?</v>
          </cell>
          <cell r="AK764" t="e">
            <v>#NAME?</v>
          </cell>
          <cell r="AL764" t="e">
            <v>#NAME?</v>
          </cell>
          <cell r="AM764" t="e">
            <v>#NAME?</v>
          </cell>
          <cell r="AN764" t="e">
            <v>#NAME?</v>
          </cell>
          <cell r="AO764" t="e">
            <v>#NAME?</v>
          </cell>
          <cell r="AP764" t="e">
            <v>#NAME?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21/2</v>
          </cell>
          <cell r="D765" t="str">
            <v>GANTRY</v>
          </cell>
          <cell r="E765">
            <v>0</v>
          </cell>
          <cell r="F765">
            <v>0</v>
          </cell>
          <cell r="G765">
            <v>0</v>
          </cell>
          <cell r="H765">
            <v>28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 t="e">
            <v>#NAME?</v>
          </cell>
          <cell r="S765" t="e">
            <v>#NAME?</v>
          </cell>
          <cell r="T765">
            <v>0</v>
          </cell>
          <cell r="U765">
            <v>0</v>
          </cell>
          <cell r="V765" t="e">
            <v>#NAME?</v>
          </cell>
          <cell r="W765" t="e">
            <v>#NAME?</v>
          </cell>
          <cell r="X765" t="e">
            <v>#NAME?</v>
          </cell>
          <cell r="Y765" t="e">
            <v>#NAME?</v>
          </cell>
          <cell r="Z765" t="e">
            <v>#NAME?</v>
          </cell>
          <cell r="AA765" t="e">
            <v>#NAME?</v>
          </cell>
          <cell r="AB765" t="e">
            <v>#NAME?</v>
          </cell>
          <cell r="AC765" t="e">
            <v>#NAME?</v>
          </cell>
          <cell r="AD765" t="e">
            <v>#NAME?</v>
          </cell>
          <cell r="AE765" t="e">
            <v>#NAME?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 t="e">
            <v>#NAME?</v>
          </cell>
          <cell r="AK765" t="e">
            <v>#NAME?</v>
          </cell>
          <cell r="AL765" t="e">
            <v>#NAME?</v>
          </cell>
          <cell r="AM765" t="e">
            <v>#NAME?</v>
          </cell>
          <cell r="AN765" t="e">
            <v>#NAME?</v>
          </cell>
          <cell r="AO765" t="e">
            <v>#NAME?</v>
          </cell>
          <cell r="AP765" t="e">
            <v>#NAME?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22/0</v>
          </cell>
          <cell r="D766" t="str">
            <v>DS+0</v>
          </cell>
          <cell r="E766">
            <v>0</v>
          </cell>
          <cell r="F766">
            <v>0</v>
          </cell>
          <cell r="G766">
            <v>0</v>
          </cell>
          <cell r="H766">
            <v>28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 t="e">
            <v>#NAME?</v>
          </cell>
          <cell r="S766" t="e">
            <v>#NAME?</v>
          </cell>
          <cell r="T766">
            <v>0</v>
          </cell>
          <cell r="U766">
            <v>0</v>
          </cell>
          <cell r="V766" t="e">
            <v>#NAME?</v>
          </cell>
          <cell r="W766" t="e">
            <v>#NAME?</v>
          </cell>
          <cell r="X766" t="e">
            <v>#NAME?</v>
          </cell>
          <cell r="Y766" t="e">
            <v>#NAME?</v>
          </cell>
          <cell r="Z766" t="e">
            <v>#NAME?</v>
          </cell>
          <cell r="AA766" t="e">
            <v>#NAME?</v>
          </cell>
          <cell r="AB766" t="e">
            <v>#NAME?</v>
          </cell>
          <cell r="AC766" t="e">
            <v>#NAME?</v>
          </cell>
          <cell r="AD766" t="e">
            <v>#NAME?</v>
          </cell>
          <cell r="AE766" t="e">
            <v>#NAME?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 t="e">
            <v>#NAME?</v>
          </cell>
          <cell r="AK766" t="e">
            <v>#NAME?</v>
          </cell>
          <cell r="AL766" t="e">
            <v>#NAME?</v>
          </cell>
          <cell r="AM766" t="e">
            <v>#NAME?</v>
          </cell>
          <cell r="AN766" t="e">
            <v>#NAME?</v>
          </cell>
          <cell r="AO766" t="e">
            <v>#NAME?</v>
          </cell>
          <cell r="AP766" t="e">
            <v>#NAME?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</row>
        <row r="767">
          <cell r="A767" t="str">
            <v>Lilo of 132KV DC ARA-Jagdishpur at Dumraon Line-1</v>
          </cell>
          <cell r="B767">
            <v>0</v>
          </cell>
          <cell r="C767" t="str">
            <v>22/1</v>
          </cell>
          <cell r="D767" t="str">
            <v>DP+0</v>
          </cell>
          <cell r="E767">
            <v>0</v>
          </cell>
          <cell r="F767">
            <v>0</v>
          </cell>
          <cell r="G767">
            <v>0</v>
          </cell>
          <cell r="H767">
            <v>28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 t="e">
            <v>#NAME?</v>
          </cell>
          <cell r="S767" t="e">
            <v>#NAME?</v>
          </cell>
          <cell r="T767">
            <v>0</v>
          </cell>
          <cell r="U767">
            <v>0</v>
          </cell>
          <cell r="V767" t="e">
            <v>#NAME?</v>
          </cell>
          <cell r="W767" t="e">
            <v>#NAME?</v>
          </cell>
          <cell r="X767" t="e">
            <v>#NAME?</v>
          </cell>
          <cell r="Y767" t="e">
            <v>#NAME?</v>
          </cell>
          <cell r="Z767" t="e">
            <v>#NAME?</v>
          </cell>
          <cell r="AA767" t="e">
            <v>#NAME?</v>
          </cell>
          <cell r="AB767" t="e">
            <v>#NAME?</v>
          </cell>
          <cell r="AC767" t="e">
            <v>#NAME?</v>
          </cell>
          <cell r="AD767" t="e">
            <v>#NAME?</v>
          </cell>
          <cell r="AE767" t="e">
            <v>#NAME?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 t="e">
            <v>#NAME?</v>
          </cell>
          <cell r="AK767" t="e">
            <v>#NAME?</v>
          </cell>
          <cell r="AL767" t="e">
            <v>#NAME?</v>
          </cell>
          <cell r="AM767" t="e">
            <v>#NAME?</v>
          </cell>
          <cell r="AN767" t="e">
            <v>#NAME?</v>
          </cell>
          <cell r="AO767" t="e">
            <v>#NAME?</v>
          </cell>
          <cell r="AP767" t="e">
            <v>#NAME?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</row>
        <row r="768">
          <cell r="A768" t="str">
            <v>Lilo of 132KV DC ARA-Jagdishpur at Dumraon Line-1</v>
          </cell>
          <cell r="B768">
            <v>0</v>
          </cell>
          <cell r="C768" t="str">
            <v>22/2</v>
          </cell>
          <cell r="D768" t="str">
            <v>DP+3</v>
          </cell>
          <cell r="E768">
            <v>0</v>
          </cell>
          <cell r="F768">
            <v>0</v>
          </cell>
          <cell r="G768">
            <v>0</v>
          </cell>
          <cell r="H768">
            <v>28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 t="e">
            <v>#NAME?</v>
          </cell>
          <cell r="S768" t="e">
            <v>#NAME?</v>
          </cell>
          <cell r="T768">
            <v>0</v>
          </cell>
          <cell r="U768">
            <v>0</v>
          </cell>
          <cell r="V768" t="e">
            <v>#NAME?</v>
          </cell>
          <cell r="W768" t="e">
            <v>#NAME?</v>
          </cell>
          <cell r="X768" t="e">
            <v>#NAME?</v>
          </cell>
          <cell r="Y768" t="e">
            <v>#NAME?</v>
          </cell>
          <cell r="Z768" t="e">
            <v>#NAME?</v>
          </cell>
          <cell r="AA768" t="e">
            <v>#NAME?</v>
          </cell>
          <cell r="AB768" t="e">
            <v>#NAME?</v>
          </cell>
          <cell r="AC768" t="e">
            <v>#NAME?</v>
          </cell>
          <cell r="AD768" t="e">
            <v>#NAME?</v>
          </cell>
          <cell r="AE768" t="e">
            <v>#NAME?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 t="e">
            <v>#NAME?</v>
          </cell>
          <cell r="AK768" t="e">
            <v>#NAME?</v>
          </cell>
          <cell r="AL768" t="e">
            <v>#NAME?</v>
          </cell>
          <cell r="AM768" t="e">
            <v>#NAME?</v>
          </cell>
          <cell r="AN768" t="e">
            <v>#NAME?</v>
          </cell>
          <cell r="AO768" t="e">
            <v>#NAME?</v>
          </cell>
          <cell r="AP768" t="e">
            <v>#NAME?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</row>
        <row r="769">
          <cell r="A769" t="str">
            <v>Lilo of 132KV DC ARA-Jagdishpur at Dumraon Line-1</v>
          </cell>
          <cell r="B769">
            <v>0</v>
          </cell>
          <cell r="C769" t="str">
            <v>22/3</v>
          </cell>
          <cell r="D769" t="str">
            <v>DP+0</v>
          </cell>
          <cell r="E769">
            <v>0</v>
          </cell>
          <cell r="F769">
            <v>0</v>
          </cell>
          <cell r="G769">
            <v>0</v>
          </cell>
          <cell r="H769">
            <v>28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 t="e">
            <v>#NAME?</v>
          </cell>
          <cell r="S769" t="e">
            <v>#NAME?</v>
          </cell>
          <cell r="T769">
            <v>0</v>
          </cell>
          <cell r="U769">
            <v>0</v>
          </cell>
          <cell r="V769" t="e">
            <v>#NAME?</v>
          </cell>
          <cell r="W769" t="e">
            <v>#NAME?</v>
          </cell>
          <cell r="X769" t="e">
            <v>#NAME?</v>
          </cell>
          <cell r="Y769" t="e">
            <v>#NAME?</v>
          </cell>
          <cell r="Z769" t="e">
            <v>#NAME?</v>
          </cell>
          <cell r="AA769" t="e">
            <v>#NAME?</v>
          </cell>
          <cell r="AB769" t="e">
            <v>#NAME?</v>
          </cell>
          <cell r="AC769" t="e">
            <v>#NAME?</v>
          </cell>
          <cell r="AD769" t="e">
            <v>#NAME?</v>
          </cell>
          <cell r="AE769" t="e">
            <v>#NAME?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 t="e">
            <v>#NAME?</v>
          </cell>
          <cell r="AK769" t="e">
            <v>#NAME?</v>
          </cell>
          <cell r="AL769" t="e">
            <v>#NAME?</v>
          </cell>
          <cell r="AM769" t="e">
            <v>#NAME?</v>
          </cell>
          <cell r="AN769" t="e">
            <v>#NAME?</v>
          </cell>
          <cell r="AO769" t="e">
            <v>#NAME?</v>
          </cell>
          <cell r="AP769" t="e">
            <v>#NAME?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</row>
        <row r="770">
          <cell r="A770" t="str">
            <v>Lilo of 132KV DC ARA-Jagdishpur at Dumraon Line-1</v>
          </cell>
          <cell r="B770">
            <v>0</v>
          </cell>
          <cell r="C770" t="str">
            <v>22/4</v>
          </cell>
          <cell r="D770" t="str">
            <v>DP+0</v>
          </cell>
          <cell r="E770">
            <v>0</v>
          </cell>
          <cell r="F770">
            <v>0</v>
          </cell>
          <cell r="G770">
            <v>0</v>
          </cell>
          <cell r="H770">
            <v>28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 t="e">
            <v>#NAME?</v>
          </cell>
          <cell r="S770" t="e">
            <v>#NAME?</v>
          </cell>
          <cell r="T770">
            <v>0</v>
          </cell>
          <cell r="U770">
            <v>0</v>
          </cell>
          <cell r="V770" t="e">
            <v>#NAME?</v>
          </cell>
          <cell r="W770" t="e">
            <v>#NAME?</v>
          </cell>
          <cell r="X770" t="e">
            <v>#NAME?</v>
          </cell>
          <cell r="Y770" t="e">
            <v>#NAME?</v>
          </cell>
          <cell r="Z770" t="e">
            <v>#NAME?</v>
          </cell>
          <cell r="AA770" t="e">
            <v>#NAME?</v>
          </cell>
          <cell r="AB770" t="e">
            <v>#NAME?</v>
          </cell>
          <cell r="AC770" t="e">
            <v>#NAME?</v>
          </cell>
          <cell r="AD770" t="e">
            <v>#NAME?</v>
          </cell>
          <cell r="AE770" t="e">
            <v>#NAME?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 t="e">
            <v>#NAME?</v>
          </cell>
          <cell r="AK770" t="e">
            <v>#NAME?</v>
          </cell>
          <cell r="AL770" t="e">
            <v>#NAME?</v>
          </cell>
          <cell r="AM770" t="e">
            <v>#NAME?</v>
          </cell>
          <cell r="AN770" t="e">
            <v>#NAME?</v>
          </cell>
          <cell r="AO770" t="e">
            <v>#NAME?</v>
          </cell>
          <cell r="AP770" t="e">
            <v>#NAME?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</row>
        <row r="771">
          <cell r="A771" t="str">
            <v>Lilo of 132KV DC ARA-Jagdishpur at Dumraon Line-1</v>
          </cell>
          <cell r="B771">
            <v>0</v>
          </cell>
          <cell r="C771" t="str">
            <v>22/5</v>
          </cell>
          <cell r="D771" t="str">
            <v>DP+0</v>
          </cell>
          <cell r="E771">
            <v>0</v>
          </cell>
          <cell r="F771">
            <v>0</v>
          </cell>
          <cell r="G771">
            <v>0</v>
          </cell>
          <cell r="H771">
            <v>28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 t="e">
            <v>#NAME?</v>
          </cell>
          <cell r="S771" t="e">
            <v>#NAME?</v>
          </cell>
          <cell r="T771">
            <v>0</v>
          </cell>
          <cell r="U771">
            <v>0</v>
          </cell>
          <cell r="V771" t="e">
            <v>#NAME?</v>
          </cell>
          <cell r="W771" t="e">
            <v>#NAME?</v>
          </cell>
          <cell r="X771" t="e">
            <v>#NAME?</v>
          </cell>
          <cell r="Y771" t="e">
            <v>#NAME?</v>
          </cell>
          <cell r="Z771" t="e">
            <v>#NAME?</v>
          </cell>
          <cell r="AA771" t="e">
            <v>#NAME?</v>
          </cell>
          <cell r="AB771" t="e">
            <v>#NAME?</v>
          </cell>
          <cell r="AC771" t="e">
            <v>#NAME?</v>
          </cell>
          <cell r="AD771" t="e">
            <v>#NAME?</v>
          </cell>
          <cell r="AE771" t="e">
            <v>#NAME?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 t="e">
            <v>#NAME?</v>
          </cell>
          <cell r="AK771" t="e">
            <v>#NAME?</v>
          </cell>
          <cell r="AL771" t="e">
            <v>#NAME?</v>
          </cell>
          <cell r="AM771" t="e">
            <v>#NAME?</v>
          </cell>
          <cell r="AN771" t="e">
            <v>#NAME?</v>
          </cell>
          <cell r="AO771" t="e">
            <v>#NAME?</v>
          </cell>
          <cell r="AP771" t="e">
            <v>#NAME?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</row>
        <row r="772">
          <cell r="A772" t="str">
            <v>Lilo of 132KV DC ARA-Jagdishpur at Dumraon Line-1</v>
          </cell>
          <cell r="B772">
            <v>0</v>
          </cell>
          <cell r="C772" t="str">
            <v>22/6</v>
          </cell>
          <cell r="D772" t="str">
            <v>DP+0</v>
          </cell>
          <cell r="E772">
            <v>0</v>
          </cell>
          <cell r="F772">
            <v>0</v>
          </cell>
          <cell r="G772">
            <v>0</v>
          </cell>
          <cell r="H772">
            <v>28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 t="e">
            <v>#NAME?</v>
          </cell>
          <cell r="S772" t="e">
            <v>#NAME?</v>
          </cell>
          <cell r="T772">
            <v>0</v>
          </cell>
          <cell r="U772">
            <v>0</v>
          </cell>
          <cell r="V772" t="e">
            <v>#NAME?</v>
          </cell>
          <cell r="W772" t="e">
            <v>#NAME?</v>
          </cell>
          <cell r="X772" t="e">
            <v>#NAME?</v>
          </cell>
          <cell r="Y772" t="e">
            <v>#NAME?</v>
          </cell>
          <cell r="Z772" t="e">
            <v>#NAME?</v>
          </cell>
          <cell r="AA772" t="e">
            <v>#NAME?</v>
          </cell>
          <cell r="AB772" t="e">
            <v>#NAME?</v>
          </cell>
          <cell r="AC772" t="e">
            <v>#NAME?</v>
          </cell>
          <cell r="AD772" t="e">
            <v>#NAME?</v>
          </cell>
          <cell r="AE772" t="e">
            <v>#NAME?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 t="e">
            <v>#NAME?</v>
          </cell>
          <cell r="AK772" t="e">
            <v>#NAME?</v>
          </cell>
          <cell r="AL772" t="e">
            <v>#NAME?</v>
          </cell>
          <cell r="AM772" t="e">
            <v>#NAME?</v>
          </cell>
          <cell r="AN772" t="e">
            <v>#NAME?</v>
          </cell>
          <cell r="AO772" t="e">
            <v>#NAME?</v>
          </cell>
          <cell r="AP772" t="e">
            <v>#NAME?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</row>
        <row r="773">
          <cell r="A773" t="str">
            <v>Lilo of 132KV DC ARA-Jagdishpur at Dumraon Line-1</v>
          </cell>
          <cell r="B773">
            <v>0</v>
          </cell>
          <cell r="C773" t="str">
            <v>23/0</v>
          </cell>
          <cell r="D773" t="str">
            <v>DS+0</v>
          </cell>
          <cell r="E773">
            <v>0</v>
          </cell>
          <cell r="F773">
            <v>0</v>
          </cell>
          <cell r="G773">
            <v>0</v>
          </cell>
          <cell r="H773">
            <v>28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 t="e">
            <v>#NAME?</v>
          </cell>
          <cell r="S773" t="e">
            <v>#NAME?</v>
          </cell>
          <cell r="T773">
            <v>0</v>
          </cell>
          <cell r="U773">
            <v>0</v>
          </cell>
          <cell r="V773" t="e">
            <v>#NAME?</v>
          </cell>
          <cell r="W773" t="e">
            <v>#NAME?</v>
          </cell>
          <cell r="X773" t="e">
            <v>#NAME?</v>
          </cell>
          <cell r="Y773" t="e">
            <v>#NAME?</v>
          </cell>
          <cell r="Z773" t="e">
            <v>#NAME?</v>
          </cell>
          <cell r="AA773" t="e">
            <v>#NAME?</v>
          </cell>
          <cell r="AB773" t="e">
            <v>#NAME?</v>
          </cell>
          <cell r="AC773" t="e">
            <v>#NAME?</v>
          </cell>
          <cell r="AD773" t="e">
            <v>#NAME?</v>
          </cell>
          <cell r="AE773" t="e">
            <v>#NAME?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 t="e">
            <v>#NAME?</v>
          </cell>
          <cell r="AK773" t="e">
            <v>#NAME?</v>
          </cell>
          <cell r="AL773" t="e">
            <v>#NAME?</v>
          </cell>
          <cell r="AM773" t="e">
            <v>#NAME?</v>
          </cell>
          <cell r="AN773" t="e">
            <v>#NAME?</v>
          </cell>
          <cell r="AO773" t="e">
            <v>#NAME?</v>
          </cell>
          <cell r="AP773" t="e">
            <v>#NAME?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</row>
        <row r="774">
          <cell r="A774" t="str">
            <v>Lilo of 132KV DC ARA-Jagdishpur at Dumraon Line-1</v>
          </cell>
          <cell r="B774">
            <v>0</v>
          </cell>
          <cell r="C774" t="str">
            <v>23/1</v>
          </cell>
          <cell r="D774" t="str">
            <v>DP+0</v>
          </cell>
          <cell r="E774">
            <v>0</v>
          </cell>
          <cell r="F774">
            <v>0</v>
          </cell>
          <cell r="G774">
            <v>0</v>
          </cell>
          <cell r="H774">
            <v>28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 t="e">
            <v>#NAME?</v>
          </cell>
          <cell r="S774" t="e">
            <v>#NAME?</v>
          </cell>
          <cell r="T774">
            <v>0</v>
          </cell>
          <cell r="U774">
            <v>0</v>
          </cell>
          <cell r="V774" t="e">
            <v>#NAME?</v>
          </cell>
          <cell r="W774" t="e">
            <v>#NAME?</v>
          </cell>
          <cell r="X774" t="e">
            <v>#NAME?</v>
          </cell>
          <cell r="Y774" t="e">
            <v>#NAME?</v>
          </cell>
          <cell r="Z774" t="e">
            <v>#NAME?</v>
          </cell>
          <cell r="AA774" t="e">
            <v>#NAME?</v>
          </cell>
          <cell r="AB774" t="e">
            <v>#NAME?</v>
          </cell>
          <cell r="AC774" t="e">
            <v>#NAME?</v>
          </cell>
          <cell r="AD774" t="e">
            <v>#NAME?</v>
          </cell>
          <cell r="AE774" t="e">
            <v>#NAME?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 t="e">
            <v>#NAME?</v>
          </cell>
          <cell r="AK774" t="e">
            <v>#NAME?</v>
          </cell>
          <cell r="AL774" t="e">
            <v>#NAME?</v>
          </cell>
          <cell r="AM774" t="e">
            <v>#NAME?</v>
          </cell>
          <cell r="AN774" t="e">
            <v>#NAME?</v>
          </cell>
          <cell r="AO774" t="e">
            <v>#NAME?</v>
          </cell>
          <cell r="AP774" t="e">
            <v>#NAME?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</row>
        <row r="775">
          <cell r="A775" t="str">
            <v>Lilo of 132KV DC ARA-Jagdishpur at Dumraon Line-1</v>
          </cell>
          <cell r="B775">
            <v>0</v>
          </cell>
          <cell r="C775" t="str">
            <v>24/0</v>
          </cell>
          <cell r="D775" t="str">
            <v>DS+0</v>
          </cell>
          <cell r="E775">
            <v>0</v>
          </cell>
          <cell r="F775">
            <v>0</v>
          </cell>
          <cell r="G775">
            <v>0</v>
          </cell>
          <cell r="H775">
            <v>28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 t="e">
            <v>#NAME?</v>
          </cell>
          <cell r="S775" t="e">
            <v>#NAME?</v>
          </cell>
          <cell r="T775">
            <v>0</v>
          </cell>
          <cell r="U775">
            <v>0</v>
          </cell>
          <cell r="V775" t="e">
            <v>#NAME?</v>
          </cell>
          <cell r="W775" t="e">
            <v>#NAME?</v>
          </cell>
          <cell r="X775" t="e">
            <v>#NAME?</v>
          </cell>
          <cell r="Y775" t="e">
            <v>#NAME?</v>
          </cell>
          <cell r="Z775" t="e">
            <v>#NAME?</v>
          </cell>
          <cell r="AA775" t="e">
            <v>#NAME?</v>
          </cell>
          <cell r="AB775" t="e">
            <v>#NAME?</v>
          </cell>
          <cell r="AC775" t="e">
            <v>#NAME?</v>
          </cell>
          <cell r="AD775" t="e">
            <v>#NAME?</v>
          </cell>
          <cell r="AE775" t="e">
            <v>#NAME?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 t="e">
            <v>#NAME?</v>
          </cell>
          <cell r="AK775" t="e">
            <v>#NAME?</v>
          </cell>
          <cell r="AL775" t="e">
            <v>#NAME?</v>
          </cell>
          <cell r="AM775" t="e">
            <v>#NAME?</v>
          </cell>
          <cell r="AN775" t="e">
            <v>#NAME?</v>
          </cell>
          <cell r="AO775" t="e">
            <v>#NAME?</v>
          </cell>
          <cell r="AP775" t="e">
            <v>#NAME?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</row>
        <row r="776">
          <cell r="A776" t="str">
            <v>Lilo of 132KV DC ARA-Jagdishpur at Dumraon Line-2</v>
          </cell>
          <cell r="B776">
            <v>0</v>
          </cell>
          <cell r="C776" t="str">
            <v>1/0</v>
          </cell>
          <cell r="D776" t="str">
            <v>MD+0</v>
          </cell>
          <cell r="E776">
            <v>0</v>
          </cell>
          <cell r="F776">
            <v>0</v>
          </cell>
          <cell r="G776">
            <v>0</v>
          </cell>
          <cell r="H776">
            <v>28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 t="e">
            <v>#NAME?</v>
          </cell>
          <cell r="S776" t="e">
            <v>#NAME?</v>
          </cell>
          <cell r="T776">
            <v>0</v>
          </cell>
          <cell r="U776">
            <v>0</v>
          </cell>
          <cell r="V776" t="e">
            <v>#NAME?</v>
          </cell>
          <cell r="W776" t="e">
            <v>#NAME?</v>
          </cell>
          <cell r="X776" t="e">
            <v>#NAME?</v>
          </cell>
          <cell r="Y776" t="e">
            <v>#NAME?</v>
          </cell>
          <cell r="Z776" t="e">
            <v>#NAME?</v>
          </cell>
          <cell r="AA776" t="e">
            <v>#NAME?</v>
          </cell>
          <cell r="AB776" t="e">
            <v>#NAME?</v>
          </cell>
          <cell r="AC776" t="e">
            <v>#NAME?</v>
          </cell>
          <cell r="AD776" t="e">
            <v>#NAME?</v>
          </cell>
          <cell r="AE776" t="e">
            <v>#NAME?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 t="e">
            <v>#NAME?</v>
          </cell>
          <cell r="AK776" t="e">
            <v>#NAME?</v>
          </cell>
          <cell r="AL776" t="e">
            <v>#NAME?</v>
          </cell>
          <cell r="AM776" t="e">
            <v>#NAME?</v>
          </cell>
          <cell r="AN776" t="e">
            <v>#NAME?</v>
          </cell>
          <cell r="AO776" t="e">
            <v>#NAME?</v>
          </cell>
          <cell r="AP776" t="e">
            <v>#NAME?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</row>
        <row r="777">
          <cell r="A777" t="str">
            <v>Lilo of 132KV DC ARA-Jagdishpur at Dumraon Line-2</v>
          </cell>
          <cell r="B777">
            <v>0</v>
          </cell>
          <cell r="C777" t="str">
            <v>2/0</v>
          </cell>
          <cell r="D777" t="str">
            <v>MD+0</v>
          </cell>
          <cell r="E777">
            <v>0</v>
          </cell>
          <cell r="F777">
            <v>0</v>
          </cell>
          <cell r="G777">
            <v>0</v>
          </cell>
          <cell r="H777">
            <v>28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 t="e">
            <v>#NAME?</v>
          </cell>
          <cell r="S777" t="e">
            <v>#NAME?</v>
          </cell>
          <cell r="T777">
            <v>0</v>
          </cell>
          <cell r="U777">
            <v>0</v>
          </cell>
          <cell r="V777" t="e">
            <v>#NAME?</v>
          </cell>
          <cell r="W777" t="e">
            <v>#NAME?</v>
          </cell>
          <cell r="X777" t="e">
            <v>#NAME?</v>
          </cell>
          <cell r="Y777" t="e">
            <v>#NAME?</v>
          </cell>
          <cell r="Z777" t="e">
            <v>#NAME?</v>
          </cell>
          <cell r="AA777" t="e">
            <v>#NAME?</v>
          </cell>
          <cell r="AB777" t="e">
            <v>#NAME?</v>
          </cell>
          <cell r="AC777" t="e">
            <v>#NAME?</v>
          </cell>
          <cell r="AD777" t="e">
            <v>#NAME?</v>
          </cell>
          <cell r="AE777" t="e">
            <v>#NAME?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 t="e">
            <v>#NAME?</v>
          </cell>
          <cell r="AK777" t="e">
            <v>#NAME?</v>
          </cell>
          <cell r="AL777" t="e">
            <v>#NAME?</v>
          </cell>
          <cell r="AM777" t="e">
            <v>#NAME?</v>
          </cell>
          <cell r="AN777" t="e">
            <v>#NAME?</v>
          </cell>
          <cell r="AO777" t="e">
            <v>#NAME?</v>
          </cell>
          <cell r="AP777" t="e">
            <v>#NAME?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2A/0</v>
          </cell>
          <cell r="D778" t="str">
            <v>MD+0</v>
          </cell>
          <cell r="E778">
            <v>0</v>
          </cell>
          <cell r="F778">
            <v>0</v>
          </cell>
          <cell r="G778">
            <v>0</v>
          </cell>
          <cell r="H778">
            <v>28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 t="e">
            <v>#NAME?</v>
          </cell>
          <cell r="S778" t="e">
            <v>#NAME?</v>
          </cell>
          <cell r="T778">
            <v>0</v>
          </cell>
          <cell r="U778">
            <v>0</v>
          </cell>
          <cell r="V778" t="e">
            <v>#NAME?</v>
          </cell>
          <cell r="W778" t="e">
            <v>#NAME?</v>
          </cell>
          <cell r="X778" t="e">
            <v>#NAME?</v>
          </cell>
          <cell r="Y778" t="e">
            <v>#NAME?</v>
          </cell>
          <cell r="Z778" t="e">
            <v>#NAME?</v>
          </cell>
          <cell r="AA778" t="e">
            <v>#NAME?</v>
          </cell>
          <cell r="AB778" t="e">
            <v>#NAME?</v>
          </cell>
          <cell r="AC778" t="e">
            <v>#NAME?</v>
          </cell>
          <cell r="AD778" t="e">
            <v>#NAME?</v>
          </cell>
          <cell r="AE778" t="e">
            <v>#NAME?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 t="e">
            <v>#NAME?</v>
          </cell>
          <cell r="AK778" t="e">
            <v>#NAME?</v>
          </cell>
          <cell r="AL778" t="e">
            <v>#NAME?</v>
          </cell>
          <cell r="AM778" t="e">
            <v>#NAME?</v>
          </cell>
          <cell r="AN778" t="e">
            <v>#NAME?</v>
          </cell>
          <cell r="AO778" t="e">
            <v>#NAME?</v>
          </cell>
          <cell r="AP778" t="e">
            <v>#NAME?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3/0</v>
          </cell>
          <cell r="D779" t="str">
            <v>MD+0</v>
          </cell>
          <cell r="E779">
            <v>0</v>
          </cell>
          <cell r="F779">
            <v>0</v>
          </cell>
          <cell r="G779">
            <v>0</v>
          </cell>
          <cell r="H779">
            <v>28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 t="e">
            <v>#NAME?</v>
          </cell>
          <cell r="S779" t="e">
            <v>#NAME?</v>
          </cell>
          <cell r="T779">
            <v>0</v>
          </cell>
          <cell r="U779">
            <v>0</v>
          </cell>
          <cell r="V779" t="e">
            <v>#NAME?</v>
          </cell>
          <cell r="W779" t="e">
            <v>#NAME?</v>
          </cell>
          <cell r="X779" t="e">
            <v>#NAME?</v>
          </cell>
          <cell r="Y779" t="e">
            <v>#NAME?</v>
          </cell>
          <cell r="Z779" t="e">
            <v>#NAME?</v>
          </cell>
          <cell r="AA779" t="e">
            <v>#NAME?</v>
          </cell>
          <cell r="AB779" t="e">
            <v>#NAME?</v>
          </cell>
          <cell r="AC779" t="e">
            <v>#NAME?</v>
          </cell>
          <cell r="AD779" t="e">
            <v>#NAME?</v>
          </cell>
          <cell r="AE779" t="e">
            <v>#NAME?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 t="e">
            <v>#NAME?</v>
          </cell>
          <cell r="AK779" t="e">
            <v>#NAME?</v>
          </cell>
          <cell r="AL779" t="e">
            <v>#NAME?</v>
          </cell>
          <cell r="AM779" t="e">
            <v>#NAME?</v>
          </cell>
          <cell r="AN779" t="e">
            <v>#NAME?</v>
          </cell>
          <cell r="AO779" t="e">
            <v>#NAME?</v>
          </cell>
          <cell r="AP779" t="e">
            <v>#NAME?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4/0</v>
          </cell>
          <cell r="D780" t="str">
            <v>DS+0</v>
          </cell>
          <cell r="E780">
            <v>0</v>
          </cell>
          <cell r="F780">
            <v>0</v>
          </cell>
          <cell r="G780">
            <v>0</v>
          </cell>
          <cell r="H780">
            <v>28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 t="e">
            <v>#NAME?</v>
          </cell>
          <cell r="S780" t="e">
            <v>#NAME?</v>
          </cell>
          <cell r="T780">
            <v>0</v>
          </cell>
          <cell r="U780">
            <v>0</v>
          </cell>
          <cell r="V780" t="e">
            <v>#NAME?</v>
          </cell>
          <cell r="W780" t="e">
            <v>#NAME?</v>
          </cell>
          <cell r="X780" t="e">
            <v>#NAME?</v>
          </cell>
          <cell r="Y780" t="e">
            <v>#NAME?</v>
          </cell>
          <cell r="Z780" t="e">
            <v>#NAME?</v>
          </cell>
          <cell r="AA780" t="e">
            <v>#NAME?</v>
          </cell>
          <cell r="AB780" t="e">
            <v>#NAME?</v>
          </cell>
          <cell r="AC780" t="e">
            <v>#NAME?</v>
          </cell>
          <cell r="AD780" t="e">
            <v>#NAME?</v>
          </cell>
          <cell r="AE780" t="e">
            <v>#NAME?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 t="e">
            <v>#NAME?</v>
          </cell>
          <cell r="AK780" t="e">
            <v>#NAME?</v>
          </cell>
          <cell r="AL780" t="e">
            <v>#NAME?</v>
          </cell>
          <cell r="AM780" t="e">
            <v>#NAME?</v>
          </cell>
          <cell r="AN780" t="e">
            <v>#NAME?</v>
          </cell>
          <cell r="AO780" t="e">
            <v>#NAME?</v>
          </cell>
          <cell r="AP780" t="e">
            <v>#NAME?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4/1</v>
          </cell>
          <cell r="D781" t="str">
            <v>DQ+0</v>
          </cell>
          <cell r="E781">
            <v>0</v>
          </cell>
          <cell r="F781">
            <v>0</v>
          </cell>
          <cell r="G781">
            <v>0</v>
          </cell>
          <cell r="H781">
            <v>28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 t="e">
            <v>#NAME?</v>
          </cell>
          <cell r="S781" t="e">
            <v>#NAME?</v>
          </cell>
          <cell r="T781">
            <v>0</v>
          </cell>
          <cell r="U781">
            <v>0</v>
          </cell>
          <cell r="V781" t="e">
            <v>#NAME?</v>
          </cell>
          <cell r="W781" t="e">
            <v>#NAME?</v>
          </cell>
          <cell r="X781" t="e">
            <v>#NAME?</v>
          </cell>
          <cell r="Y781" t="e">
            <v>#NAME?</v>
          </cell>
          <cell r="Z781" t="e">
            <v>#NAME?</v>
          </cell>
          <cell r="AA781" t="e">
            <v>#NAME?</v>
          </cell>
          <cell r="AB781" t="e">
            <v>#NAME?</v>
          </cell>
          <cell r="AC781" t="e">
            <v>#NAME?</v>
          </cell>
          <cell r="AD781" t="e">
            <v>#NAME?</v>
          </cell>
          <cell r="AE781" t="e">
            <v>#NAME?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 t="e">
            <v>#NAME?</v>
          </cell>
          <cell r="AK781" t="e">
            <v>#NAME?</v>
          </cell>
          <cell r="AL781" t="e">
            <v>#NAME?</v>
          </cell>
          <cell r="AM781" t="e">
            <v>#NAME?</v>
          </cell>
          <cell r="AN781" t="e">
            <v>#NAME?</v>
          </cell>
          <cell r="AO781" t="e">
            <v>#NAME?</v>
          </cell>
          <cell r="AP781" t="e">
            <v>#NAME?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5/0</v>
          </cell>
          <cell r="D782" t="str">
            <v>DQ+0</v>
          </cell>
          <cell r="E782">
            <v>0</v>
          </cell>
          <cell r="F782">
            <v>0</v>
          </cell>
          <cell r="G782">
            <v>0</v>
          </cell>
          <cell r="H782">
            <v>28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 t="e">
            <v>#NAME?</v>
          </cell>
          <cell r="S782" t="e">
            <v>#NAME?</v>
          </cell>
          <cell r="T782">
            <v>0</v>
          </cell>
          <cell r="U782">
            <v>0</v>
          </cell>
          <cell r="V782" t="e">
            <v>#NAME?</v>
          </cell>
          <cell r="W782" t="e">
            <v>#NAME?</v>
          </cell>
          <cell r="X782" t="e">
            <v>#NAME?</v>
          </cell>
          <cell r="Y782" t="e">
            <v>#NAME?</v>
          </cell>
          <cell r="Z782" t="e">
            <v>#NAME?</v>
          </cell>
          <cell r="AA782" t="e">
            <v>#NAME?</v>
          </cell>
          <cell r="AB782" t="e">
            <v>#NAME?</v>
          </cell>
          <cell r="AC782" t="e">
            <v>#NAME?</v>
          </cell>
          <cell r="AD782" t="e">
            <v>#NAME?</v>
          </cell>
          <cell r="AE782" t="e">
            <v>#NAME?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 t="e">
            <v>#NAME?</v>
          </cell>
          <cell r="AK782" t="e">
            <v>#NAME?</v>
          </cell>
          <cell r="AL782" t="e">
            <v>#NAME?</v>
          </cell>
          <cell r="AM782" t="e">
            <v>#NAME?</v>
          </cell>
          <cell r="AN782" t="e">
            <v>#NAME?</v>
          </cell>
          <cell r="AO782" t="e">
            <v>#NAME?</v>
          </cell>
          <cell r="AP782" t="e">
            <v>#NAME?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</row>
        <row r="783">
          <cell r="A783" t="str">
            <v>Lilo of 132KV DC ARA-Jagdishpur at Dumraon Line-2</v>
          </cell>
          <cell r="B783">
            <v>3</v>
          </cell>
          <cell r="C783" t="str">
            <v>5/1</v>
          </cell>
          <cell r="D783" t="str">
            <v>DP+0</v>
          </cell>
          <cell r="E783" t="str">
            <v>WET</v>
          </cell>
          <cell r="F783" t="str">
            <v>Deepak Pandey</v>
          </cell>
          <cell r="G783">
            <v>43614</v>
          </cell>
          <cell r="H783">
            <v>43642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 t="e">
            <v>#NAME?</v>
          </cell>
          <cell r="S783" t="e">
            <v>#NAME?</v>
          </cell>
          <cell r="T783">
            <v>0</v>
          </cell>
          <cell r="U783">
            <v>0</v>
          </cell>
          <cell r="V783" t="e">
            <v>#NAME?</v>
          </cell>
          <cell r="W783" t="e">
            <v>#NAME?</v>
          </cell>
          <cell r="X783" t="e">
            <v>#NAME?</v>
          </cell>
          <cell r="Y783" t="e">
            <v>#NAME?</v>
          </cell>
          <cell r="Z783" t="e">
            <v>#NAME?</v>
          </cell>
          <cell r="AA783" t="e">
            <v>#NAME?</v>
          </cell>
          <cell r="AB783" t="e">
            <v>#NAME?</v>
          </cell>
          <cell r="AC783" t="e">
            <v>#NAME?</v>
          </cell>
          <cell r="AD783" t="e">
            <v>#NAME?</v>
          </cell>
          <cell r="AE783" t="e">
            <v>#NAME?</v>
          </cell>
          <cell r="AF783">
            <v>122.56</v>
          </cell>
          <cell r="AG783">
            <v>17.68</v>
          </cell>
          <cell r="AH783">
            <v>6.51</v>
          </cell>
          <cell r="AI783">
            <v>146.75</v>
          </cell>
          <cell r="AJ783" t="e">
            <v>#NAME?</v>
          </cell>
          <cell r="AK783" t="e">
            <v>#NAME?</v>
          </cell>
          <cell r="AL783" t="e">
            <v>#NAME?</v>
          </cell>
          <cell r="AM783" t="e">
            <v>#NAME?</v>
          </cell>
          <cell r="AN783" t="e">
            <v>#NAME?</v>
          </cell>
          <cell r="AO783" t="e">
            <v>#NAME?</v>
          </cell>
          <cell r="AP783" t="e">
            <v>#NAME?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</row>
        <row r="784">
          <cell r="A784" t="str">
            <v>Lilo of 132KV DC ARA-Jagdishpur at Dumraon Line-2</v>
          </cell>
          <cell r="B784">
            <v>2</v>
          </cell>
          <cell r="C784" t="str">
            <v>5/2</v>
          </cell>
          <cell r="D784" t="str">
            <v>DP+6</v>
          </cell>
          <cell r="E784" t="str">
            <v>WET</v>
          </cell>
          <cell r="F784" t="str">
            <v>Deepak Pandey</v>
          </cell>
          <cell r="G784">
            <v>43612</v>
          </cell>
          <cell r="H784">
            <v>43640</v>
          </cell>
          <cell r="I784">
            <v>0</v>
          </cell>
          <cell r="J784">
            <v>43614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 t="e">
            <v>#NAME?</v>
          </cell>
          <cell r="S784" t="e">
            <v>#NAME?</v>
          </cell>
          <cell r="T784">
            <v>0</v>
          </cell>
          <cell r="U784">
            <v>0</v>
          </cell>
          <cell r="V784" t="e">
            <v>#NAME?</v>
          </cell>
          <cell r="W784" t="e">
            <v>#NAME?</v>
          </cell>
          <cell r="X784" t="e">
            <v>#NAME?</v>
          </cell>
          <cell r="Y784" t="e">
            <v>#NAME?</v>
          </cell>
          <cell r="Z784" t="e">
            <v>#NAME?</v>
          </cell>
          <cell r="AA784" t="e">
            <v>#NAME?</v>
          </cell>
          <cell r="AB784" t="e">
            <v>#NAME?</v>
          </cell>
          <cell r="AC784" t="e">
            <v>#NAME?</v>
          </cell>
          <cell r="AD784" t="e">
            <v>#NAME?</v>
          </cell>
          <cell r="AE784" t="e">
            <v>#NAME?</v>
          </cell>
          <cell r="AF784">
            <v>122.56</v>
          </cell>
          <cell r="AG784">
            <v>17.68</v>
          </cell>
          <cell r="AH784">
            <v>6.51</v>
          </cell>
          <cell r="AI784">
            <v>146.75</v>
          </cell>
          <cell r="AJ784" t="e">
            <v>#NAME?</v>
          </cell>
          <cell r="AK784" t="e">
            <v>#NAME?</v>
          </cell>
          <cell r="AL784" t="e">
            <v>#NAME?</v>
          </cell>
          <cell r="AM784" t="e">
            <v>#NAME?</v>
          </cell>
          <cell r="AN784" t="e">
            <v>#NAME?</v>
          </cell>
          <cell r="AO784" t="e">
            <v>#NAME?</v>
          </cell>
          <cell r="AP784" t="e">
            <v>#NAME?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</row>
        <row r="785">
          <cell r="A785" t="str">
            <v>Lilo of 132KV DC ARA-Jagdishpur at Dumraon Line-2</v>
          </cell>
          <cell r="B785">
            <v>1</v>
          </cell>
          <cell r="C785" t="str">
            <v>5/3</v>
          </cell>
          <cell r="D785" t="str">
            <v>DP+0</v>
          </cell>
          <cell r="E785" t="str">
            <v>WET</v>
          </cell>
          <cell r="F785" t="str">
            <v>Deepak Pandey</v>
          </cell>
          <cell r="G785">
            <v>43610</v>
          </cell>
          <cell r="H785">
            <v>43638</v>
          </cell>
          <cell r="I785">
            <v>0</v>
          </cell>
          <cell r="J785">
            <v>43614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 t="e">
            <v>#NAME?</v>
          </cell>
          <cell r="S785" t="e">
            <v>#NAME?</v>
          </cell>
          <cell r="T785">
            <v>0</v>
          </cell>
          <cell r="U785">
            <v>0</v>
          </cell>
          <cell r="V785" t="e">
            <v>#NAME?</v>
          </cell>
          <cell r="W785" t="e">
            <v>#NAME?</v>
          </cell>
          <cell r="X785" t="e">
            <v>#NAME?</v>
          </cell>
          <cell r="Y785" t="e">
            <v>#NAME?</v>
          </cell>
          <cell r="Z785" t="e">
            <v>#NAME?</v>
          </cell>
          <cell r="AA785" t="e">
            <v>#NAME?</v>
          </cell>
          <cell r="AB785" t="e">
            <v>#NAME?</v>
          </cell>
          <cell r="AC785" t="e">
            <v>#NAME?</v>
          </cell>
          <cell r="AD785" t="e">
            <v>#NAME?</v>
          </cell>
          <cell r="AE785" t="e">
            <v>#NAME?</v>
          </cell>
          <cell r="AF785">
            <v>122.56</v>
          </cell>
          <cell r="AG785">
            <v>17.68</v>
          </cell>
          <cell r="AH785">
            <v>6.51</v>
          </cell>
          <cell r="AI785">
            <v>146.75</v>
          </cell>
          <cell r="AJ785" t="e">
            <v>#NAME?</v>
          </cell>
          <cell r="AK785" t="e">
            <v>#NAME?</v>
          </cell>
          <cell r="AL785" t="e">
            <v>#NAME?</v>
          </cell>
          <cell r="AM785" t="e">
            <v>#NAME?</v>
          </cell>
          <cell r="AN785" t="e">
            <v>#NAME?</v>
          </cell>
          <cell r="AO785" t="e">
            <v>#NAME?</v>
          </cell>
          <cell r="AP785" t="e">
            <v>#NAME?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</row>
        <row r="786">
          <cell r="A786" t="str">
            <v>Lilo of 132KV DC ARA-Jagdishpur at Dumraon Line-2</v>
          </cell>
          <cell r="B786">
            <v>4</v>
          </cell>
          <cell r="C786" t="str">
            <v>5/4</v>
          </cell>
          <cell r="D786" t="str">
            <v>DP+3</v>
          </cell>
          <cell r="E786" t="str">
            <v>WET</v>
          </cell>
          <cell r="F786" t="str">
            <v>Deepak Pandey</v>
          </cell>
          <cell r="G786">
            <v>43616</v>
          </cell>
          <cell r="H786">
            <v>43644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 t="e">
            <v>#NAME?</v>
          </cell>
          <cell r="S786" t="e">
            <v>#NAME?</v>
          </cell>
          <cell r="T786">
            <v>0</v>
          </cell>
          <cell r="U786">
            <v>0</v>
          </cell>
          <cell r="V786" t="e">
            <v>#NAME?</v>
          </cell>
          <cell r="W786" t="e">
            <v>#NAME?</v>
          </cell>
          <cell r="X786" t="e">
            <v>#NAME?</v>
          </cell>
          <cell r="Y786" t="e">
            <v>#NAME?</v>
          </cell>
          <cell r="Z786" t="e">
            <v>#NAME?</v>
          </cell>
          <cell r="AA786" t="e">
            <v>#NAME?</v>
          </cell>
          <cell r="AB786" t="e">
            <v>#NAME?</v>
          </cell>
          <cell r="AC786" t="e">
            <v>#NAME?</v>
          </cell>
          <cell r="AD786" t="e">
            <v>#NAME?</v>
          </cell>
          <cell r="AE786" t="e">
            <v>#NAME?</v>
          </cell>
          <cell r="AF786">
            <v>122.56</v>
          </cell>
          <cell r="AG786">
            <v>17.68</v>
          </cell>
          <cell r="AH786">
            <v>6.51</v>
          </cell>
          <cell r="AI786">
            <v>146.75</v>
          </cell>
          <cell r="AJ786" t="e">
            <v>#NAME?</v>
          </cell>
          <cell r="AK786" t="e">
            <v>#NAME?</v>
          </cell>
          <cell r="AL786" t="e">
            <v>#NAME?</v>
          </cell>
          <cell r="AM786" t="e">
            <v>#NAME?</v>
          </cell>
          <cell r="AN786" t="e">
            <v>#NAME?</v>
          </cell>
          <cell r="AO786" t="e">
            <v>#NAME?</v>
          </cell>
          <cell r="AP786" t="e">
            <v>#NAME?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6/0</v>
          </cell>
          <cell r="D787" t="str">
            <v>DR+0</v>
          </cell>
          <cell r="E787">
            <v>0</v>
          </cell>
          <cell r="F787">
            <v>0</v>
          </cell>
          <cell r="G787">
            <v>0</v>
          </cell>
          <cell r="H787">
            <v>28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 t="e">
            <v>#NAME?</v>
          </cell>
          <cell r="S787" t="e">
            <v>#NAME?</v>
          </cell>
          <cell r="T787">
            <v>0</v>
          </cell>
          <cell r="U787">
            <v>0</v>
          </cell>
          <cell r="V787" t="e">
            <v>#NAME?</v>
          </cell>
          <cell r="W787" t="e">
            <v>#NAME?</v>
          </cell>
          <cell r="X787" t="e">
            <v>#NAME?</v>
          </cell>
          <cell r="Y787" t="e">
            <v>#NAME?</v>
          </cell>
          <cell r="Z787" t="e">
            <v>#NAME?</v>
          </cell>
          <cell r="AA787" t="e">
            <v>#NAME?</v>
          </cell>
          <cell r="AB787" t="e">
            <v>#NAME?</v>
          </cell>
          <cell r="AC787" t="e">
            <v>#NAME?</v>
          </cell>
          <cell r="AD787" t="e">
            <v>#NAME?</v>
          </cell>
          <cell r="AE787" t="e">
            <v>#NAME?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 t="e">
            <v>#NAME?</v>
          </cell>
          <cell r="AK787" t="e">
            <v>#NAME?</v>
          </cell>
          <cell r="AL787" t="e">
            <v>#NAME?</v>
          </cell>
          <cell r="AM787" t="e">
            <v>#NAME?</v>
          </cell>
          <cell r="AN787" t="e">
            <v>#NAME?</v>
          </cell>
          <cell r="AO787" t="e">
            <v>#NAME?</v>
          </cell>
          <cell r="AP787" t="e">
            <v>#NAME?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6/1</v>
          </cell>
          <cell r="D788" t="str">
            <v>DP+3</v>
          </cell>
          <cell r="E788">
            <v>0</v>
          </cell>
          <cell r="F788">
            <v>0</v>
          </cell>
          <cell r="G788">
            <v>0</v>
          </cell>
          <cell r="H788">
            <v>28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 t="e">
            <v>#NAME?</v>
          </cell>
          <cell r="S788" t="e">
            <v>#NAME?</v>
          </cell>
          <cell r="T788">
            <v>0</v>
          </cell>
          <cell r="U788">
            <v>0</v>
          </cell>
          <cell r="V788" t="e">
            <v>#NAME?</v>
          </cell>
          <cell r="W788" t="e">
            <v>#NAME?</v>
          </cell>
          <cell r="X788" t="e">
            <v>#NAME?</v>
          </cell>
          <cell r="Y788" t="e">
            <v>#NAME?</v>
          </cell>
          <cell r="Z788" t="e">
            <v>#NAME?</v>
          </cell>
          <cell r="AA788" t="e">
            <v>#NAME?</v>
          </cell>
          <cell r="AB788" t="e">
            <v>#NAME?</v>
          </cell>
          <cell r="AC788" t="e">
            <v>#NAME?</v>
          </cell>
          <cell r="AD788" t="e">
            <v>#NAME?</v>
          </cell>
          <cell r="AE788" t="e">
            <v>#NAME?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 t="e">
            <v>#NAME?</v>
          </cell>
          <cell r="AK788" t="e">
            <v>#NAME?</v>
          </cell>
          <cell r="AL788" t="e">
            <v>#NAME?</v>
          </cell>
          <cell r="AM788" t="e">
            <v>#NAME?</v>
          </cell>
          <cell r="AN788" t="e">
            <v>#NAME?</v>
          </cell>
          <cell r="AO788" t="e">
            <v>#NAME?</v>
          </cell>
          <cell r="AP788" t="e">
            <v>#NAME?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6/2</v>
          </cell>
          <cell r="D789" t="str">
            <v>DP+6</v>
          </cell>
          <cell r="E789">
            <v>0</v>
          </cell>
          <cell r="F789">
            <v>0</v>
          </cell>
          <cell r="G789">
            <v>0</v>
          </cell>
          <cell r="H789">
            <v>28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 t="e">
            <v>#NAME?</v>
          </cell>
          <cell r="S789" t="e">
            <v>#NAME?</v>
          </cell>
          <cell r="T789">
            <v>0</v>
          </cell>
          <cell r="U789">
            <v>0</v>
          </cell>
          <cell r="V789" t="e">
            <v>#NAME?</v>
          </cell>
          <cell r="W789" t="e">
            <v>#NAME?</v>
          </cell>
          <cell r="X789" t="e">
            <v>#NAME?</v>
          </cell>
          <cell r="Y789" t="e">
            <v>#NAME?</v>
          </cell>
          <cell r="Z789" t="e">
            <v>#NAME?</v>
          </cell>
          <cell r="AA789" t="e">
            <v>#NAME?</v>
          </cell>
          <cell r="AB789" t="e">
            <v>#NAME?</v>
          </cell>
          <cell r="AC789" t="e">
            <v>#NAME?</v>
          </cell>
          <cell r="AD789" t="e">
            <v>#NAME?</v>
          </cell>
          <cell r="AE789" t="e">
            <v>#NAME?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 t="e">
            <v>#NAME?</v>
          </cell>
          <cell r="AK789" t="e">
            <v>#NAME?</v>
          </cell>
          <cell r="AL789" t="e">
            <v>#NAME?</v>
          </cell>
          <cell r="AM789" t="e">
            <v>#NAME?</v>
          </cell>
          <cell r="AN789" t="e">
            <v>#NAME?</v>
          </cell>
          <cell r="AO789" t="e">
            <v>#NAME?</v>
          </cell>
          <cell r="AP789" t="e">
            <v>#NAME?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6/3</v>
          </cell>
          <cell r="D790" t="str">
            <v>DP+3</v>
          </cell>
          <cell r="E790">
            <v>0</v>
          </cell>
          <cell r="F790">
            <v>0</v>
          </cell>
          <cell r="G790">
            <v>0</v>
          </cell>
          <cell r="H790">
            <v>28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 t="e">
            <v>#NAME?</v>
          </cell>
          <cell r="S790" t="e">
            <v>#NAME?</v>
          </cell>
          <cell r="T790">
            <v>0</v>
          </cell>
          <cell r="U790">
            <v>0</v>
          </cell>
          <cell r="V790" t="e">
            <v>#NAME?</v>
          </cell>
          <cell r="W790" t="e">
            <v>#NAME?</v>
          </cell>
          <cell r="X790" t="e">
            <v>#NAME?</v>
          </cell>
          <cell r="Y790" t="e">
            <v>#NAME?</v>
          </cell>
          <cell r="Z790" t="e">
            <v>#NAME?</v>
          </cell>
          <cell r="AA790" t="e">
            <v>#NAME?</v>
          </cell>
          <cell r="AB790" t="e">
            <v>#NAME?</v>
          </cell>
          <cell r="AC790" t="e">
            <v>#NAME?</v>
          </cell>
          <cell r="AD790" t="e">
            <v>#NAME?</v>
          </cell>
          <cell r="AE790" t="e">
            <v>#NAME?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 t="e">
            <v>#NAME?</v>
          </cell>
          <cell r="AK790" t="e">
            <v>#NAME?</v>
          </cell>
          <cell r="AL790" t="e">
            <v>#NAME?</v>
          </cell>
          <cell r="AM790" t="e">
            <v>#NAME?</v>
          </cell>
          <cell r="AN790" t="e">
            <v>#NAME?</v>
          </cell>
          <cell r="AO790" t="e">
            <v>#NAME?</v>
          </cell>
          <cell r="AP790" t="e">
            <v>#NAME?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6/4</v>
          </cell>
          <cell r="D791" t="str">
            <v>DP+0</v>
          </cell>
          <cell r="E791">
            <v>0</v>
          </cell>
          <cell r="F791">
            <v>0</v>
          </cell>
          <cell r="G791">
            <v>0</v>
          </cell>
          <cell r="H791">
            <v>28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 t="e">
            <v>#NAME?</v>
          </cell>
          <cell r="S791" t="e">
            <v>#NAME?</v>
          </cell>
          <cell r="T791">
            <v>0</v>
          </cell>
          <cell r="U791">
            <v>0</v>
          </cell>
          <cell r="V791" t="e">
            <v>#NAME?</v>
          </cell>
          <cell r="W791" t="e">
            <v>#NAME?</v>
          </cell>
          <cell r="X791" t="e">
            <v>#NAME?</v>
          </cell>
          <cell r="Y791" t="e">
            <v>#NAME?</v>
          </cell>
          <cell r="Z791" t="e">
            <v>#NAME?</v>
          </cell>
          <cell r="AA791" t="e">
            <v>#NAME?</v>
          </cell>
          <cell r="AB791" t="e">
            <v>#NAME?</v>
          </cell>
          <cell r="AC791" t="e">
            <v>#NAME?</v>
          </cell>
          <cell r="AD791" t="e">
            <v>#NAME?</v>
          </cell>
          <cell r="AE791" t="e">
            <v>#NAME?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 t="e">
            <v>#NAME?</v>
          </cell>
          <cell r="AK791" t="e">
            <v>#NAME?</v>
          </cell>
          <cell r="AL791" t="e">
            <v>#NAME?</v>
          </cell>
          <cell r="AM791" t="e">
            <v>#NAME?</v>
          </cell>
          <cell r="AN791" t="e">
            <v>#NAME?</v>
          </cell>
          <cell r="AO791" t="e">
            <v>#NAME?</v>
          </cell>
          <cell r="AP791" t="e">
            <v>#NAME?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6/5</v>
          </cell>
          <cell r="D792" t="str">
            <v>DP+0</v>
          </cell>
          <cell r="E792">
            <v>0</v>
          </cell>
          <cell r="F792">
            <v>0</v>
          </cell>
          <cell r="G792">
            <v>0</v>
          </cell>
          <cell r="H792">
            <v>28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 t="e">
            <v>#NAME?</v>
          </cell>
          <cell r="S792" t="e">
            <v>#NAME?</v>
          </cell>
          <cell r="T792">
            <v>0</v>
          </cell>
          <cell r="U792">
            <v>0</v>
          </cell>
          <cell r="V792" t="e">
            <v>#NAME?</v>
          </cell>
          <cell r="W792" t="e">
            <v>#NAME?</v>
          </cell>
          <cell r="X792" t="e">
            <v>#NAME?</v>
          </cell>
          <cell r="Y792" t="e">
            <v>#NAME?</v>
          </cell>
          <cell r="Z792" t="e">
            <v>#NAME?</v>
          </cell>
          <cell r="AA792" t="e">
            <v>#NAME?</v>
          </cell>
          <cell r="AB792" t="e">
            <v>#NAME?</v>
          </cell>
          <cell r="AC792" t="e">
            <v>#NAME?</v>
          </cell>
          <cell r="AD792" t="e">
            <v>#NAME?</v>
          </cell>
          <cell r="AE792" t="e">
            <v>#NAME?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 t="e">
            <v>#NAME?</v>
          </cell>
          <cell r="AK792" t="e">
            <v>#NAME?</v>
          </cell>
          <cell r="AL792" t="e">
            <v>#NAME?</v>
          </cell>
          <cell r="AM792" t="e">
            <v>#NAME?</v>
          </cell>
          <cell r="AN792" t="e">
            <v>#NAME?</v>
          </cell>
          <cell r="AO792" t="e">
            <v>#NAME?</v>
          </cell>
          <cell r="AP792" t="e">
            <v>#NAME?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7/0</v>
          </cell>
          <cell r="D793" t="str">
            <v>DQ+0</v>
          </cell>
          <cell r="E793">
            <v>0</v>
          </cell>
          <cell r="F793">
            <v>0</v>
          </cell>
          <cell r="G793">
            <v>0</v>
          </cell>
          <cell r="H793">
            <v>28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 t="e">
            <v>#NAME?</v>
          </cell>
          <cell r="S793" t="e">
            <v>#NAME?</v>
          </cell>
          <cell r="T793">
            <v>0</v>
          </cell>
          <cell r="U793">
            <v>0</v>
          </cell>
          <cell r="V793" t="e">
            <v>#NAME?</v>
          </cell>
          <cell r="W793" t="e">
            <v>#NAME?</v>
          </cell>
          <cell r="X793" t="e">
            <v>#NAME?</v>
          </cell>
          <cell r="Y793" t="e">
            <v>#NAME?</v>
          </cell>
          <cell r="Z793" t="e">
            <v>#NAME?</v>
          </cell>
          <cell r="AA793" t="e">
            <v>#NAME?</v>
          </cell>
          <cell r="AB793" t="e">
            <v>#NAME?</v>
          </cell>
          <cell r="AC793" t="e">
            <v>#NAME?</v>
          </cell>
          <cell r="AD793" t="e">
            <v>#NAME?</v>
          </cell>
          <cell r="AE793" t="e">
            <v>#NAME?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 t="e">
            <v>#NAME?</v>
          </cell>
          <cell r="AK793" t="e">
            <v>#NAME?</v>
          </cell>
          <cell r="AL793" t="e">
            <v>#NAME?</v>
          </cell>
          <cell r="AM793" t="e">
            <v>#NAME?</v>
          </cell>
          <cell r="AN793" t="e">
            <v>#NAME?</v>
          </cell>
          <cell r="AO793" t="e">
            <v>#NAME?</v>
          </cell>
          <cell r="AP793" t="e">
            <v>#NAME?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7/1</v>
          </cell>
          <cell r="D794" t="str">
            <v>DP+3</v>
          </cell>
          <cell r="E794">
            <v>0</v>
          </cell>
          <cell r="F794">
            <v>0</v>
          </cell>
          <cell r="G794">
            <v>0</v>
          </cell>
          <cell r="H794">
            <v>28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 t="e">
            <v>#NAME?</v>
          </cell>
          <cell r="S794" t="e">
            <v>#NAME?</v>
          </cell>
          <cell r="T794">
            <v>0</v>
          </cell>
          <cell r="U794">
            <v>0</v>
          </cell>
          <cell r="V794" t="e">
            <v>#NAME?</v>
          </cell>
          <cell r="W794" t="e">
            <v>#NAME?</v>
          </cell>
          <cell r="X794" t="e">
            <v>#NAME?</v>
          </cell>
          <cell r="Y794" t="e">
            <v>#NAME?</v>
          </cell>
          <cell r="Z794" t="e">
            <v>#NAME?</v>
          </cell>
          <cell r="AA794" t="e">
            <v>#NAME?</v>
          </cell>
          <cell r="AB794" t="e">
            <v>#NAME?</v>
          </cell>
          <cell r="AC794" t="e">
            <v>#NAME?</v>
          </cell>
          <cell r="AD794" t="e">
            <v>#NAME?</v>
          </cell>
          <cell r="AE794" t="e">
            <v>#NAME?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 t="e">
            <v>#NAME?</v>
          </cell>
          <cell r="AK794" t="e">
            <v>#NAME?</v>
          </cell>
          <cell r="AL794" t="e">
            <v>#NAME?</v>
          </cell>
          <cell r="AM794" t="e">
            <v>#NAME?</v>
          </cell>
          <cell r="AN794" t="e">
            <v>#NAME?</v>
          </cell>
          <cell r="AO794" t="e">
            <v>#NAME?</v>
          </cell>
          <cell r="AP794" t="e">
            <v>#NAME?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7/2</v>
          </cell>
          <cell r="D795" t="str">
            <v>DP+3</v>
          </cell>
          <cell r="E795">
            <v>0</v>
          </cell>
          <cell r="F795">
            <v>0</v>
          </cell>
          <cell r="G795">
            <v>0</v>
          </cell>
          <cell r="H795">
            <v>28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 t="e">
            <v>#NAME?</v>
          </cell>
          <cell r="S795" t="e">
            <v>#NAME?</v>
          </cell>
          <cell r="T795">
            <v>0</v>
          </cell>
          <cell r="U795">
            <v>0</v>
          </cell>
          <cell r="V795" t="e">
            <v>#NAME?</v>
          </cell>
          <cell r="W795" t="e">
            <v>#NAME?</v>
          </cell>
          <cell r="X795" t="e">
            <v>#NAME?</v>
          </cell>
          <cell r="Y795" t="e">
            <v>#NAME?</v>
          </cell>
          <cell r="Z795" t="e">
            <v>#NAME?</v>
          </cell>
          <cell r="AA795" t="e">
            <v>#NAME?</v>
          </cell>
          <cell r="AB795" t="e">
            <v>#NAME?</v>
          </cell>
          <cell r="AC795" t="e">
            <v>#NAME?</v>
          </cell>
          <cell r="AD795" t="e">
            <v>#NAME?</v>
          </cell>
          <cell r="AE795" t="e">
            <v>#NAME?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 t="e">
            <v>#NAME?</v>
          </cell>
          <cell r="AK795" t="e">
            <v>#NAME?</v>
          </cell>
          <cell r="AL795" t="e">
            <v>#NAME?</v>
          </cell>
          <cell r="AM795" t="e">
            <v>#NAME?</v>
          </cell>
          <cell r="AN795" t="e">
            <v>#NAME?</v>
          </cell>
          <cell r="AO795" t="e">
            <v>#NAME?</v>
          </cell>
          <cell r="AP795" t="e">
            <v>#NAME?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8/0</v>
          </cell>
          <cell r="D796" t="str">
            <v>DR+3</v>
          </cell>
          <cell r="E796">
            <v>0</v>
          </cell>
          <cell r="F796">
            <v>0</v>
          </cell>
          <cell r="G796">
            <v>0</v>
          </cell>
          <cell r="H796">
            <v>28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 t="e">
            <v>#NAME?</v>
          </cell>
          <cell r="S796" t="e">
            <v>#NAME?</v>
          </cell>
          <cell r="T796">
            <v>0</v>
          </cell>
          <cell r="U796">
            <v>0</v>
          </cell>
          <cell r="V796" t="e">
            <v>#NAME?</v>
          </cell>
          <cell r="W796" t="e">
            <v>#NAME?</v>
          </cell>
          <cell r="X796" t="e">
            <v>#NAME?</v>
          </cell>
          <cell r="Y796" t="e">
            <v>#NAME?</v>
          </cell>
          <cell r="Z796" t="e">
            <v>#NAME?</v>
          </cell>
          <cell r="AA796" t="e">
            <v>#NAME?</v>
          </cell>
          <cell r="AB796" t="e">
            <v>#NAME?</v>
          </cell>
          <cell r="AC796" t="e">
            <v>#NAME?</v>
          </cell>
          <cell r="AD796" t="e">
            <v>#NAME?</v>
          </cell>
          <cell r="AE796" t="e">
            <v>#NAME?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 t="e">
            <v>#NAME?</v>
          </cell>
          <cell r="AK796" t="e">
            <v>#NAME?</v>
          </cell>
          <cell r="AL796" t="e">
            <v>#NAME?</v>
          </cell>
          <cell r="AM796" t="e">
            <v>#NAME?</v>
          </cell>
          <cell r="AN796" t="e">
            <v>#NAME?</v>
          </cell>
          <cell r="AO796" t="e">
            <v>#NAME?</v>
          </cell>
          <cell r="AP796" t="e">
            <v>#NAME?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8/1</v>
          </cell>
          <cell r="D797" t="str">
            <v>DP+0</v>
          </cell>
          <cell r="E797">
            <v>0</v>
          </cell>
          <cell r="F797">
            <v>0</v>
          </cell>
          <cell r="G797">
            <v>0</v>
          </cell>
          <cell r="H797">
            <v>28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 t="e">
            <v>#NAME?</v>
          </cell>
          <cell r="S797" t="e">
            <v>#NAME?</v>
          </cell>
          <cell r="T797">
            <v>0</v>
          </cell>
          <cell r="U797">
            <v>0</v>
          </cell>
          <cell r="V797" t="e">
            <v>#NAME?</v>
          </cell>
          <cell r="W797" t="e">
            <v>#NAME?</v>
          </cell>
          <cell r="X797" t="e">
            <v>#NAME?</v>
          </cell>
          <cell r="Y797" t="e">
            <v>#NAME?</v>
          </cell>
          <cell r="Z797" t="e">
            <v>#NAME?</v>
          </cell>
          <cell r="AA797" t="e">
            <v>#NAME?</v>
          </cell>
          <cell r="AB797" t="e">
            <v>#NAME?</v>
          </cell>
          <cell r="AC797" t="e">
            <v>#NAME?</v>
          </cell>
          <cell r="AD797" t="e">
            <v>#NAME?</v>
          </cell>
          <cell r="AE797" t="e">
            <v>#NAME?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 t="e">
            <v>#NAME?</v>
          </cell>
          <cell r="AK797" t="e">
            <v>#NAME?</v>
          </cell>
          <cell r="AL797" t="e">
            <v>#NAME?</v>
          </cell>
          <cell r="AM797" t="e">
            <v>#NAME?</v>
          </cell>
          <cell r="AN797" t="e">
            <v>#NAME?</v>
          </cell>
          <cell r="AO797" t="e">
            <v>#NAME?</v>
          </cell>
          <cell r="AP797" t="e">
            <v>#NAME?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8/2</v>
          </cell>
          <cell r="D798" t="str">
            <v>DP+0</v>
          </cell>
          <cell r="E798">
            <v>0</v>
          </cell>
          <cell r="F798">
            <v>0</v>
          </cell>
          <cell r="G798">
            <v>0</v>
          </cell>
          <cell r="H798">
            <v>28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 t="e">
            <v>#NAME?</v>
          </cell>
          <cell r="S798" t="e">
            <v>#NAME?</v>
          </cell>
          <cell r="T798">
            <v>0</v>
          </cell>
          <cell r="U798">
            <v>0</v>
          </cell>
          <cell r="V798" t="e">
            <v>#NAME?</v>
          </cell>
          <cell r="W798" t="e">
            <v>#NAME?</v>
          </cell>
          <cell r="X798" t="e">
            <v>#NAME?</v>
          </cell>
          <cell r="Y798" t="e">
            <v>#NAME?</v>
          </cell>
          <cell r="Z798" t="e">
            <v>#NAME?</v>
          </cell>
          <cell r="AA798" t="e">
            <v>#NAME?</v>
          </cell>
          <cell r="AB798" t="e">
            <v>#NAME?</v>
          </cell>
          <cell r="AC798" t="e">
            <v>#NAME?</v>
          </cell>
          <cell r="AD798" t="e">
            <v>#NAME?</v>
          </cell>
          <cell r="AE798" t="e">
            <v>#NAME?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 t="e">
            <v>#NAME?</v>
          </cell>
          <cell r="AK798" t="e">
            <v>#NAME?</v>
          </cell>
          <cell r="AL798" t="e">
            <v>#NAME?</v>
          </cell>
          <cell r="AM798" t="e">
            <v>#NAME?</v>
          </cell>
          <cell r="AN798" t="e">
            <v>#NAME?</v>
          </cell>
          <cell r="AO798" t="e">
            <v>#NAME?</v>
          </cell>
          <cell r="AP798" t="e">
            <v>#NAME?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8/3</v>
          </cell>
          <cell r="D799" t="str">
            <v>DP+0</v>
          </cell>
          <cell r="E799">
            <v>0</v>
          </cell>
          <cell r="F799">
            <v>0</v>
          </cell>
          <cell r="G799">
            <v>0</v>
          </cell>
          <cell r="H799">
            <v>28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 t="e">
            <v>#NAME?</v>
          </cell>
          <cell r="S799" t="e">
            <v>#NAME?</v>
          </cell>
          <cell r="T799">
            <v>0</v>
          </cell>
          <cell r="U799">
            <v>0</v>
          </cell>
          <cell r="V799" t="e">
            <v>#NAME?</v>
          </cell>
          <cell r="W799" t="e">
            <v>#NAME?</v>
          </cell>
          <cell r="X799" t="e">
            <v>#NAME?</v>
          </cell>
          <cell r="Y799" t="e">
            <v>#NAME?</v>
          </cell>
          <cell r="Z799" t="e">
            <v>#NAME?</v>
          </cell>
          <cell r="AA799" t="e">
            <v>#NAME?</v>
          </cell>
          <cell r="AB799" t="e">
            <v>#NAME?</v>
          </cell>
          <cell r="AC799" t="e">
            <v>#NAME?</v>
          </cell>
          <cell r="AD799" t="e">
            <v>#NAME?</v>
          </cell>
          <cell r="AE799" t="e">
            <v>#NAME?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 t="e">
            <v>#NAME?</v>
          </cell>
          <cell r="AK799" t="e">
            <v>#NAME?</v>
          </cell>
          <cell r="AL799" t="e">
            <v>#NAME?</v>
          </cell>
          <cell r="AM799" t="e">
            <v>#NAME?</v>
          </cell>
          <cell r="AN799" t="e">
            <v>#NAME?</v>
          </cell>
          <cell r="AO799" t="e">
            <v>#NAME?</v>
          </cell>
          <cell r="AP799" t="e">
            <v>#NAME?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9/0</v>
          </cell>
          <cell r="D800" t="str">
            <v>DQ+3</v>
          </cell>
          <cell r="E800">
            <v>0</v>
          </cell>
          <cell r="F800">
            <v>0</v>
          </cell>
          <cell r="G800">
            <v>0</v>
          </cell>
          <cell r="H800">
            <v>28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 t="e">
            <v>#NAME?</v>
          </cell>
          <cell r="S800" t="e">
            <v>#NAME?</v>
          </cell>
          <cell r="T800">
            <v>0</v>
          </cell>
          <cell r="U800">
            <v>0</v>
          </cell>
          <cell r="V800" t="e">
            <v>#NAME?</v>
          </cell>
          <cell r="W800" t="e">
            <v>#NAME?</v>
          </cell>
          <cell r="X800" t="e">
            <v>#NAME?</v>
          </cell>
          <cell r="Y800" t="e">
            <v>#NAME?</v>
          </cell>
          <cell r="Z800" t="e">
            <v>#NAME?</v>
          </cell>
          <cell r="AA800" t="e">
            <v>#NAME?</v>
          </cell>
          <cell r="AB800" t="e">
            <v>#NAME?</v>
          </cell>
          <cell r="AC800" t="e">
            <v>#NAME?</v>
          </cell>
          <cell r="AD800" t="e">
            <v>#NAME?</v>
          </cell>
          <cell r="AE800" t="e">
            <v>#NAME?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 t="e">
            <v>#NAME?</v>
          </cell>
          <cell r="AK800" t="e">
            <v>#NAME?</v>
          </cell>
          <cell r="AL800" t="e">
            <v>#NAME?</v>
          </cell>
          <cell r="AM800" t="e">
            <v>#NAME?</v>
          </cell>
          <cell r="AN800" t="e">
            <v>#NAME?</v>
          </cell>
          <cell r="AO800" t="e">
            <v>#NAME?</v>
          </cell>
          <cell r="AP800" t="e">
            <v>#NAME?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9/1</v>
          </cell>
          <cell r="D801" t="str">
            <v>DP+3</v>
          </cell>
          <cell r="E801">
            <v>0</v>
          </cell>
          <cell r="F801">
            <v>0</v>
          </cell>
          <cell r="G801">
            <v>0</v>
          </cell>
          <cell r="H801">
            <v>28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 t="e">
            <v>#NAME?</v>
          </cell>
          <cell r="S801" t="e">
            <v>#NAME?</v>
          </cell>
          <cell r="T801">
            <v>0</v>
          </cell>
          <cell r="U801">
            <v>0</v>
          </cell>
          <cell r="V801" t="e">
            <v>#NAME?</v>
          </cell>
          <cell r="W801" t="e">
            <v>#NAME?</v>
          </cell>
          <cell r="X801" t="e">
            <v>#NAME?</v>
          </cell>
          <cell r="Y801" t="e">
            <v>#NAME?</v>
          </cell>
          <cell r="Z801" t="e">
            <v>#NAME?</v>
          </cell>
          <cell r="AA801" t="e">
            <v>#NAME?</v>
          </cell>
          <cell r="AB801" t="e">
            <v>#NAME?</v>
          </cell>
          <cell r="AC801" t="e">
            <v>#NAME?</v>
          </cell>
          <cell r="AD801" t="e">
            <v>#NAME?</v>
          </cell>
          <cell r="AE801" t="e">
            <v>#NAME?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 t="e">
            <v>#NAME?</v>
          </cell>
          <cell r="AK801" t="e">
            <v>#NAME?</v>
          </cell>
          <cell r="AL801" t="e">
            <v>#NAME?</v>
          </cell>
          <cell r="AM801" t="e">
            <v>#NAME?</v>
          </cell>
          <cell r="AN801" t="e">
            <v>#NAME?</v>
          </cell>
          <cell r="AO801" t="e">
            <v>#NAME?</v>
          </cell>
          <cell r="AP801" t="e">
            <v>#NAME?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9/2</v>
          </cell>
          <cell r="D802" t="str">
            <v>DP+0</v>
          </cell>
          <cell r="E802">
            <v>0</v>
          </cell>
          <cell r="F802">
            <v>0</v>
          </cell>
          <cell r="G802">
            <v>0</v>
          </cell>
          <cell r="H802">
            <v>28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 t="e">
            <v>#NAME?</v>
          </cell>
          <cell r="S802" t="e">
            <v>#NAME?</v>
          </cell>
          <cell r="T802">
            <v>0</v>
          </cell>
          <cell r="U802">
            <v>0</v>
          </cell>
          <cell r="V802" t="e">
            <v>#NAME?</v>
          </cell>
          <cell r="W802" t="e">
            <v>#NAME?</v>
          </cell>
          <cell r="X802" t="e">
            <v>#NAME?</v>
          </cell>
          <cell r="Y802" t="e">
            <v>#NAME?</v>
          </cell>
          <cell r="Z802" t="e">
            <v>#NAME?</v>
          </cell>
          <cell r="AA802" t="e">
            <v>#NAME?</v>
          </cell>
          <cell r="AB802" t="e">
            <v>#NAME?</v>
          </cell>
          <cell r="AC802" t="e">
            <v>#NAME?</v>
          </cell>
          <cell r="AD802" t="e">
            <v>#NAME?</v>
          </cell>
          <cell r="AE802" t="e">
            <v>#NAME?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 t="e">
            <v>#NAME?</v>
          </cell>
          <cell r="AK802" t="e">
            <v>#NAME?</v>
          </cell>
          <cell r="AL802" t="e">
            <v>#NAME?</v>
          </cell>
          <cell r="AM802" t="e">
            <v>#NAME?</v>
          </cell>
          <cell r="AN802" t="e">
            <v>#NAME?</v>
          </cell>
          <cell r="AO802" t="e">
            <v>#NAME?</v>
          </cell>
          <cell r="AP802" t="e">
            <v>#NAME?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9/3</v>
          </cell>
          <cell r="D803" t="str">
            <v>DP+0</v>
          </cell>
          <cell r="E803">
            <v>0</v>
          </cell>
          <cell r="F803">
            <v>0</v>
          </cell>
          <cell r="G803">
            <v>0</v>
          </cell>
          <cell r="H803">
            <v>28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 t="e">
            <v>#NAME?</v>
          </cell>
          <cell r="S803" t="e">
            <v>#NAME?</v>
          </cell>
          <cell r="T803">
            <v>0</v>
          </cell>
          <cell r="U803">
            <v>0</v>
          </cell>
          <cell r="V803" t="e">
            <v>#NAME?</v>
          </cell>
          <cell r="W803" t="e">
            <v>#NAME?</v>
          </cell>
          <cell r="X803" t="e">
            <v>#NAME?</v>
          </cell>
          <cell r="Y803" t="e">
            <v>#NAME?</v>
          </cell>
          <cell r="Z803" t="e">
            <v>#NAME?</v>
          </cell>
          <cell r="AA803" t="e">
            <v>#NAME?</v>
          </cell>
          <cell r="AB803" t="e">
            <v>#NAME?</v>
          </cell>
          <cell r="AC803" t="e">
            <v>#NAME?</v>
          </cell>
          <cell r="AD803" t="e">
            <v>#NAME?</v>
          </cell>
          <cell r="AE803" t="e">
            <v>#NAME?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 t="e">
            <v>#NAME?</v>
          </cell>
          <cell r="AK803" t="e">
            <v>#NAME?</v>
          </cell>
          <cell r="AL803" t="e">
            <v>#NAME?</v>
          </cell>
          <cell r="AM803" t="e">
            <v>#NAME?</v>
          </cell>
          <cell r="AN803" t="e">
            <v>#NAME?</v>
          </cell>
          <cell r="AO803" t="e">
            <v>#NAME?</v>
          </cell>
          <cell r="AP803" t="e">
            <v>#NAME?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9/4</v>
          </cell>
          <cell r="D804" t="str">
            <v>DP+3</v>
          </cell>
          <cell r="E804">
            <v>0</v>
          </cell>
          <cell r="F804">
            <v>0</v>
          </cell>
          <cell r="G804">
            <v>0</v>
          </cell>
          <cell r="H804">
            <v>28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 t="e">
            <v>#NAME?</v>
          </cell>
          <cell r="S804" t="e">
            <v>#NAME?</v>
          </cell>
          <cell r="T804">
            <v>0</v>
          </cell>
          <cell r="U804">
            <v>0</v>
          </cell>
          <cell r="V804" t="e">
            <v>#NAME?</v>
          </cell>
          <cell r="W804" t="e">
            <v>#NAME?</v>
          </cell>
          <cell r="X804" t="e">
            <v>#NAME?</v>
          </cell>
          <cell r="Y804" t="e">
            <v>#NAME?</v>
          </cell>
          <cell r="Z804" t="e">
            <v>#NAME?</v>
          </cell>
          <cell r="AA804" t="e">
            <v>#NAME?</v>
          </cell>
          <cell r="AB804" t="e">
            <v>#NAME?</v>
          </cell>
          <cell r="AC804" t="e">
            <v>#NAME?</v>
          </cell>
          <cell r="AD804" t="e">
            <v>#NAME?</v>
          </cell>
          <cell r="AE804" t="e">
            <v>#NAME?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 t="e">
            <v>#NAME?</v>
          </cell>
          <cell r="AK804" t="e">
            <v>#NAME?</v>
          </cell>
          <cell r="AL804" t="e">
            <v>#NAME?</v>
          </cell>
          <cell r="AM804" t="e">
            <v>#NAME?</v>
          </cell>
          <cell r="AN804" t="e">
            <v>#NAME?</v>
          </cell>
          <cell r="AO804" t="e">
            <v>#NAME?</v>
          </cell>
          <cell r="AP804" t="e">
            <v>#NAME?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9/5</v>
          </cell>
          <cell r="D805" t="str">
            <v>DP+6</v>
          </cell>
          <cell r="E805">
            <v>0</v>
          </cell>
          <cell r="F805">
            <v>0</v>
          </cell>
          <cell r="G805">
            <v>0</v>
          </cell>
          <cell r="H805">
            <v>28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 t="e">
            <v>#NAME?</v>
          </cell>
          <cell r="S805" t="e">
            <v>#NAME?</v>
          </cell>
          <cell r="T805">
            <v>0</v>
          </cell>
          <cell r="U805">
            <v>0</v>
          </cell>
          <cell r="V805" t="e">
            <v>#NAME?</v>
          </cell>
          <cell r="W805" t="e">
            <v>#NAME?</v>
          </cell>
          <cell r="X805" t="e">
            <v>#NAME?</v>
          </cell>
          <cell r="Y805" t="e">
            <v>#NAME?</v>
          </cell>
          <cell r="Z805" t="e">
            <v>#NAME?</v>
          </cell>
          <cell r="AA805" t="e">
            <v>#NAME?</v>
          </cell>
          <cell r="AB805" t="e">
            <v>#NAME?</v>
          </cell>
          <cell r="AC805" t="e">
            <v>#NAME?</v>
          </cell>
          <cell r="AD805" t="e">
            <v>#NAME?</v>
          </cell>
          <cell r="AE805" t="e">
            <v>#NAME?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 t="e">
            <v>#NAME?</v>
          </cell>
          <cell r="AK805" t="e">
            <v>#NAME?</v>
          </cell>
          <cell r="AL805" t="e">
            <v>#NAME?</v>
          </cell>
          <cell r="AM805" t="e">
            <v>#NAME?</v>
          </cell>
          <cell r="AN805" t="e">
            <v>#NAME?</v>
          </cell>
          <cell r="AO805" t="e">
            <v>#NAME?</v>
          </cell>
          <cell r="AP805" t="e">
            <v>#NAME?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9/6</v>
          </cell>
          <cell r="D806" t="str">
            <v>DP+3</v>
          </cell>
          <cell r="E806">
            <v>0</v>
          </cell>
          <cell r="F806">
            <v>0</v>
          </cell>
          <cell r="G806">
            <v>0</v>
          </cell>
          <cell r="H806">
            <v>28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 t="e">
            <v>#NAME?</v>
          </cell>
          <cell r="S806" t="e">
            <v>#NAME?</v>
          </cell>
          <cell r="T806">
            <v>0</v>
          </cell>
          <cell r="U806">
            <v>0</v>
          </cell>
          <cell r="V806" t="e">
            <v>#NAME?</v>
          </cell>
          <cell r="W806" t="e">
            <v>#NAME?</v>
          </cell>
          <cell r="X806" t="e">
            <v>#NAME?</v>
          </cell>
          <cell r="Y806" t="e">
            <v>#NAME?</v>
          </cell>
          <cell r="Z806" t="e">
            <v>#NAME?</v>
          </cell>
          <cell r="AA806" t="e">
            <v>#NAME?</v>
          </cell>
          <cell r="AB806" t="e">
            <v>#NAME?</v>
          </cell>
          <cell r="AC806" t="e">
            <v>#NAME?</v>
          </cell>
          <cell r="AD806" t="e">
            <v>#NAME?</v>
          </cell>
          <cell r="AE806" t="e">
            <v>#NAME?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 t="e">
            <v>#NAME?</v>
          </cell>
          <cell r="AK806" t="e">
            <v>#NAME?</v>
          </cell>
          <cell r="AL806" t="e">
            <v>#NAME?</v>
          </cell>
          <cell r="AM806" t="e">
            <v>#NAME?</v>
          </cell>
          <cell r="AN806" t="e">
            <v>#NAME?</v>
          </cell>
          <cell r="AO806" t="e">
            <v>#NAME?</v>
          </cell>
          <cell r="AP806" t="e">
            <v>#NAME?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9/7</v>
          </cell>
          <cell r="D807" t="str">
            <v>DP+0</v>
          </cell>
          <cell r="E807">
            <v>0</v>
          </cell>
          <cell r="F807">
            <v>0</v>
          </cell>
          <cell r="G807">
            <v>0</v>
          </cell>
          <cell r="H807">
            <v>28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 t="e">
            <v>#NAME?</v>
          </cell>
          <cell r="S807" t="e">
            <v>#NAME?</v>
          </cell>
          <cell r="T807">
            <v>0</v>
          </cell>
          <cell r="U807">
            <v>0</v>
          </cell>
          <cell r="V807" t="e">
            <v>#NAME?</v>
          </cell>
          <cell r="W807" t="e">
            <v>#NAME?</v>
          </cell>
          <cell r="X807" t="e">
            <v>#NAME?</v>
          </cell>
          <cell r="Y807" t="e">
            <v>#NAME?</v>
          </cell>
          <cell r="Z807" t="e">
            <v>#NAME?</v>
          </cell>
          <cell r="AA807" t="e">
            <v>#NAME?</v>
          </cell>
          <cell r="AB807" t="e">
            <v>#NAME?</v>
          </cell>
          <cell r="AC807" t="e">
            <v>#NAME?</v>
          </cell>
          <cell r="AD807" t="e">
            <v>#NAME?</v>
          </cell>
          <cell r="AE807" t="e">
            <v>#NAME?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 t="e">
            <v>#NAME?</v>
          </cell>
          <cell r="AK807" t="e">
            <v>#NAME?</v>
          </cell>
          <cell r="AL807" t="e">
            <v>#NAME?</v>
          </cell>
          <cell r="AM807" t="e">
            <v>#NAME?</v>
          </cell>
          <cell r="AN807" t="e">
            <v>#NAME?</v>
          </cell>
          <cell r="AO807" t="e">
            <v>#NAME?</v>
          </cell>
          <cell r="AP807" t="e">
            <v>#NAME?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9/8</v>
          </cell>
          <cell r="D808" t="str">
            <v>DP+0</v>
          </cell>
          <cell r="E808">
            <v>0</v>
          </cell>
          <cell r="F808">
            <v>0</v>
          </cell>
          <cell r="G808">
            <v>0</v>
          </cell>
          <cell r="H808">
            <v>28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 t="e">
            <v>#NAME?</v>
          </cell>
          <cell r="S808" t="e">
            <v>#NAME?</v>
          </cell>
          <cell r="T808">
            <v>0</v>
          </cell>
          <cell r="U808">
            <v>0</v>
          </cell>
          <cell r="V808" t="e">
            <v>#NAME?</v>
          </cell>
          <cell r="W808" t="e">
            <v>#NAME?</v>
          </cell>
          <cell r="X808" t="e">
            <v>#NAME?</v>
          </cell>
          <cell r="Y808" t="e">
            <v>#NAME?</v>
          </cell>
          <cell r="Z808" t="e">
            <v>#NAME?</v>
          </cell>
          <cell r="AA808" t="e">
            <v>#NAME?</v>
          </cell>
          <cell r="AB808" t="e">
            <v>#NAME?</v>
          </cell>
          <cell r="AC808" t="e">
            <v>#NAME?</v>
          </cell>
          <cell r="AD808" t="e">
            <v>#NAME?</v>
          </cell>
          <cell r="AE808" t="e">
            <v>#NAME?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 t="e">
            <v>#NAME?</v>
          </cell>
          <cell r="AK808" t="e">
            <v>#NAME?</v>
          </cell>
          <cell r="AL808" t="e">
            <v>#NAME?</v>
          </cell>
          <cell r="AM808" t="e">
            <v>#NAME?</v>
          </cell>
          <cell r="AN808" t="e">
            <v>#NAME?</v>
          </cell>
          <cell r="AO808" t="e">
            <v>#NAME?</v>
          </cell>
          <cell r="AP808" t="e">
            <v>#NAME?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9/9</v>
          </cell>
          <cell r="D809" t="str">
            <v>DP+0</v>
          </cell>
          <cell r="E809">
            <v>0</v>
          </cell>
          <cell r="F809">
            <v>0</v>
          </cell>
          <cell r="G809">
            <v>0</v>
          </cell>
          <cell r="H809">
            <v>28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 t="e">
            <v>#NAME?</v>
          </cell>
          <cell r="S809" t="e">
            <v>#NAME?</v>
          </cell>
          <cell r="T809">
            <v>0</v>
          </cell>
          <cell r="U809">
            <v>0</v>
          </cell>
          <cell r="V809" t="e">
            <v>#NAME?</v>
          </cell>
          <cell r="W809" t="e">
            <v>#NAME?</v>
          </cell>
          <cell r="X809" t="e">
            <v>#NAME?</v>
          </cell>
          <cell r="Y809" t="e">
            <v>#NAME?</v>
          </cell>
          <cell r="Z809" t="e">
            <v>#NAME?</v>
          </cell>
          <cell r="AA809" t="e">
            <v>#NAME?</v>
          </cell>
          <cell r="AB809" t="e">
            <v>#NAME?</v>
          </cell>
          <cell r="AC809" t="e">
            <v>#NAME?</v>
          </cell>
          <cell r="AD809" t="e">
            <v>#NAME?</v>
          </cell>
          <cell r="AE809" t="e">
            <v>#NAME?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 t="e">
            <v>#NAME?</v>
          </cell>
          <cell r="AK809" t="e">
            <v>#NAME?</v>
          </cell>
          <cell r="AL809" t="e">
            <v>#NAME?</v>
          </cell>
          <cell r="AM809" t="e">
            <v>#NAME?</v>
          </cell>
          <cell r="AN809" t="e">
            <v>#NAME?</v>
          </cell>
          <cell r="AO809" t="e">
            <v>#NAME?</v>
          </cell>
          <cell r="AP809" t="e">
            <v>#NAME?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10/0</v>
          </cell>
          <cell r="D810" t="str">
            <v>DQ+0</v>
          </cell>
          <cell r="E810">
            <v>0</v>
          </cell>
          <cell r="F810">
            <v>0</v>
          </cell>
          <cell r="G810">
            <v>0</v>
          </cell>
          <cell r="H810">
            <v>28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 t="e">
            <v>#NAME?</v>
          </cell>
          <cell r="S810" t="e">
            <v>#NAME?</v>
          </cell>
          <cell r="T810">
            <v>0</v>
          </cell>
          <cell r="U810">
            <v>0</v>
          </cell>
          <cell r="V810" t="e">
            <v>#NAME?</v>
          </cell>
          <cell r="W810" t="e">
            <v>#NAME?</v>
          </cell>
          <cell r="X810" t="e">
            <v>#NAME?</v>
          </cell>
          <cell r="Y810" t="e">
            <v>#NAME?</v>
          </cell>
          <cell r="Z810" t="e">
            <v>#NAME?</v>
          </cell>
          <cell r="AA810" t="e">
            <v>#NAME?</v>
          </cell>
          <cell r="AB810" t="e">
            <v>#NAME?</v>
          </cell>
          <cell r="AC810" t="e">
            <v>#NAME?</v>
          </cell>
          <cell r="AD810" t="e">
            <v>#NAME?</v>
          </cell>
          <cell r="AE810" t="e">
            <v>#NAME?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 t="e">
            <v>#NAME?</v>
          </cell>
          <cell r="AK810" t="e">
            <v>#NAME?</v>
          </cell>
          <cell r="AL810" t="e">
            <v>#NAME?</v>
          </cell>
          <cell r="AM810" t="e">
            <v>#NAME?</v>
          </cell>
          <cell r="AN810" t="e">
            <v>#NAME?</v>
          </cell>
          <cell r="AO810" t="e">
            <v>#NAME?</v>
          </cell>
          <cell r="AP810" t="e">
            <v>#NAME?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10/1</v>
          </cell>
          <cell r="D811" t="str">
            <v>DP+0</v>
          </cell>
          <cell r="E811">
            <v>0</v>
          </cell>
          <cell r="F811">
            <v>0</v>
          </cell>
          <cell r="G811">
            <v>0</v>
          </cell>
          <cell r="H811">
            <v>28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 t="e">
            <v>#NAME?</v>
          </cell>
          <cell r="S811" t="e">
            <v>#NAME?</v>
          </cell>
          <cell r="T811">
            <v>0</v>
          </cell>
          <cell r="U811">
            <v>0</v>
          </cell>
          <cell r="V811" t="e">
            <v>#NAME?</v>
          </cell>
          <cell r="W811" t="e">
            <v>#NAME?</v>
          </cell>
          <cell r="X811" t="e">
            <v>#NAME?</v>
          </cell>
          <cell r="Y811" t="e">
            <v>#NAME?</v>
          </cell>
          <cell r="Z811" t="e">
            <v>#NAME?</v>
          </cell>
          <cell r="AA811" t="e">
            <v>#NAME?</v>
          </cell>
          <cell r="AB811" t="e">
            <v>#NAME?</v>
          </cell>
          <cell r="AC811" t="e">
            <v>#NAME?</v>
          </cell>
          <cell r="AD811" t="e">
            <v>#NAME?</v>
          </cell>
          <cell r="AE811" t="e">
            <v>#NAME?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 t="e">
            <v>#NAME?</v>
          </cell>
          <cell r="AK811" t="e">
            <v>#NAME?</v>
          </cell>
          <cell r="AL811" t="e">
            <v>#NAME?</v>
          </cell>
          <cell r="AM811" t="e">
            <v>#NAME?</v>
          </cell>
          <cell r="AN811" t="e">
            <v>#NAME?</v>
          </cell>
          <cell r="AO811" t="e">
            <v>#NAME?</v>
          </cell>
          <cell r="AP811" t="e">
            <v>#NAME?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10/2</v>
          </cell>
          <cell r="D812" t="str">
            <v>DP+0</v>
          </cell>
          <cell r="E812">
            <v>0</v>
          </cell>
          <cell r="F812">
            <v>0</v>
          </cell>
          <cell r="G812">
            <v>0</v>
          </cell>
          <cell r="H812">
            <v>28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 t="e">
            <v>#NAME?</v>
          </cell>
          <cell r="S812" t="e">
            <v>#NAME?</v>
          </cell>
          <cell r="T812">
            <v>0</v>
          </cell>
          <cell r="U812">
            <v>0</v>
          </cell>
          <cell r="V812" t="e">
            <v>#NAME?</v>
          </cell>
          <cell r="W812" t="e">
            <v>#NAME?</v>
          </cell>
          <cell r="X812" t="e">
            <v>#NAME?</v>
          </cell>
          <cell r="Y812" t="e">
            <v>#NAME?</v>
          </cell>
          <cell r="Z812" t="e">
            <v>#NAME?</v>
          </cell>
          <cell r="AA812" t="e">
            <v>#NAME?</v>
          </cell>
          <cell r="AB812" t="e">
            <v>#NAME?</v>
          </cell>
          <cell r="AC812" t="e">
            <v>#NAME?</v>
          </cell>
          <cell r="AD812" t="e">
            <v>#NAME?</v>
          </cell>
          <cell r="AE812" t="e">
            <v>#NAME?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 t="e">
            <v>#NAME?</v>
          </cell>
          <cell r="AK812" t="e">
            <v>#NAME?</v>
          </cell>
          <cell r="AL812" t="e">
            <v>#NAME?</v>
          </cell>
          <cell r="AM812" t="e">
            <v>#NAME?</v>
          </cell>
          <cell r="AN812" t="e">
            <v>#NAME?</v>
          </cell>
          <cell r="AO812" t="e">
            <v>#NAME?</v>
          </cell>
          <cell r="AP812" t="e">
            <v>#NAME?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11/0</v>
          </cell>
          <cell r="D813" t="str">
            <v>DR+0</v>
          </cell>
          <cell r="E813">
            <v>0</v>
          </cell>
          <cell r="F813">
            <v>0</v>
          </cell>
          <cell r="G813">
            <v>0</v>
          </cell>
          <cell r="H813">
            <v>28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 t="e">
            <v>#NAME?</v>
          </cell>
          <cell r="S813" t="e">
            <v>#NAME?</v>
          </cell>
          <cell r="T813">
            <v>0</v>
          </cell>
          <cell r="U813">
            <v>0</v>
          </cell>
          <cell r="V813" t="e">
            <v>#NAME?</v>
          </cell>
          <cell r="W813" t="e">
            <v>#NAME?</v>
          </cell>
          <cell r="X813" t="e">
            <v>#NAME?</v>
          </cell>
          <cell r="Y813" t="e">
            <v>#NAME?</v>
          </cell>
          <cell r="Z813" t="e">
            <v>#NAME?</v>
          </cell>
          <cell r="AA813" t="e">
            <v>#NAME?</v>
          </cell>
          <cell r="AB813" t="e">
            <v>#NAME?</v>
          </cell>
          <cell r="AC813" t="e">
            <v>#NAME?</v>
          </cell>
          <cell r="AD813" t="e">
            <v>#NAME?</v>
          </cell>
          <cell r="AE813" t="e">
            <v>#NAME?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 t="e">
            <v>#NAME?</v>
          </cell>
          <cell r="AK813" t="e">
            <v>#NAME?</v>
          </cell>
          <cell r="AL813" t="e">
            <v>#NAME?</v>
          </cell>
          <cell r="AM813" t="e">
            <v>#NAME?</v>
          </cell>
          <cell r="AN813" t="e">
            <v>#NAME?</v>
          </cell>
          <cell r="AO813" t="e">
            <v>#NAME?</v>
          </cell>
          <cell r="AP813" t="e">
            <v>#NAME?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11/1</v>
          </cell>
          <cell r="D814" t="str">
            <v>DP+6</v>
          </cell>
          <cell r="E814">
            <v>0</v>
          </cell>
          <cell r="F814">
            <v>0</v>
          </cell>
          <cell r="G814">
            <v>0</v>
          </cell>
          <cell r="H814">
            <v>28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 t="e">
            <v>#NAME?</v>
          </cell>
          <cell r="S814" t="e">
            <v>#NAME?</v>
          </cell>
          <cell r="T814">
            <v>0</v>
          </cell>
          <cell r="U814">
            <v>0</v>
          </cell>
          <cell r="V814" t="e">
            <v>#NAME?</v>
          </cell>
          <cell r="W814" t="e">
            <v>#NAME?</v>
          </cell>
          <cell r="X814" t="e">
            <v>#NAME?</v>
          </cell>
          <cell r="Y814" t="e">
            <v>#NAME?</v>
          </cell>
          <cell r="Z814" t="e">
            <v>#NAME?</v>
          </cell>
          <cell r="AA814" t="e">
            <v>#NAME?</v>
          </cell>
          <cell r="AB814" t="e">
            <v>#NAME?</v>
          </cell>
          <cell r="AC814" t="e">
            <v>#NAME?</v>
          </cell>
          <cell r="AD814" t="e">
            <v>#NAME?</v>
          </cell>
          <cell r="AE814" t="e">
            <v>#NAME?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 t="e">
            <v>#NAME?</v>
          </cell>
          <cell r="AK814" t="e">
            <v>#NAME?</v>
          </cell>
          <cell r="AL814" t="e">
            <v>#NAME?</v>
          </cell>
          <cell r="AM814" t="e">
            <v>#NAME?</v>
          </cell>
          <cell r="AN814" t="e">
            <v>#NAME?</v>
          </cell>
          <cell r="AO814" t="e">
            <v>#NAME?</v>
          </cell>
          <cell r="AP814" t="e">
            <v>#NAME?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11/2</v>
          </cell>
          <cell r="D815" t="str">
            <v>DP+3</v>
          </cell>
          <cell r="E815">
            <v>0</v>
          </cell>
          <cell r="F815">
            <v>0</v>
          </cell>
          <cell r="G815">
            <v>0</v>
          </cell>
          <cell r="H815">
            <v>28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 t="e">
            <v>#NAME?</v>
          </cell>
          <cell r="S815" t="e">
            <v>#NAME?</v>
          </cell>
          <cell r="T815">
            <v>0</v>
          </cell>
          <cell r="U815">
            <v>0</v>
          </cell>
          <cell r="V815" t="e">
            <v>#NAME?</v>
          </cell>
          <cell r="W815" t="e">
            <v>#NAME?</v>
          </cell>
          <cell r="X815" t="e">
            <v>#NAME?</v>
          </cell>
          <cell r="Y815" t="e">
            <v>#NAME?</v>
          </cell>
          <cell r="Z815" t="e">
            <v>#NAME?</v>
          </cell>
          <cell r="AA815" t="e">
            <v>#NAME?</v>
          </cell>
          <cell r="AB815" t="e">
            <v>#NAME?</v>
          </cell>
          <cell r="AC815" t="e">
            <v>#NAME?</v>
          </cell>
          <cell r="AD815" t="e">
            <v>#NAME?</v>
          </cell>
          <cell r="AE815" t="e">
            <v>#NAME?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 t="e">
            <v>#NAME?</v>
          </cell>
          <cell r="AK815" t="e">
            <v>#NAME?</v>
          </cell>
          <cell r="AL815" t="e">
            <v>#NAME?</v>
          </cell>
          <cell r="AM815" t="e">
            <v>#NAME?</v>
          </cell>
          <cell r="AN815" t="e">
            <v>#NAME?</v>
          </cell>
          <cell r="AO815" t="e">
            <v>#NAME?</v>
          </cell>
          <cell r="AP815" t="e">
            <v>#NAME?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11/3</v>
          </cell>
          <cell r="D816" t="str">
            <v>DP+3</v>
          </cell>
          <cell r="E816">
            <v>0</v>
          </cell>
          <cell r="F816">
            <v>0</v>
          </cell>
          <cell r="G816">
            <v>0</v>
          </cell>
          <cell r="H816">
            <v>28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 t="e">
            <v>#NAME?</v>
          </cell>
          <cell r="S816" t="e">
            <v>#NAME?</v>
          </cell>
          <cell r="T816">
            <v>0</v>
          </cell>
          <cell r="U816">
            <v>0</v>
          </cell>
          <cell r="V816" t="e">
            <v>#NAME?</v>
          </cell>
          <cell r="W816" t="e">
            <v>#NAME?</v>
          </cell>
          <cell r="X816" t="e">
            <v>#NAME?</v>
          </cell>
          <cell r="Y816" t="e">
            <v>#NAME?</v>
          </cell>
          <cell r="Z816" t="e">
            <v>#NAME?</v>
          </cell>
          <cell r="AA816" t="e">
            <v>#NAME?</v>
          </cell>
          <cell r="AB816" t="e">
            <v>#NAME?</v>
          </cell>
          <cell r="AC816" t="e">
            <v>#NAME?</v>
          </cell>
          <cell r="AD816" t="e">
            <v>#NAME?</v>
          </cell>
          <cell r="AE816" t="e">
            <v>#NAME?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 t="e">
            <v>#NAME?</v>
          </cell>
          <cell r="AK816" t="e">
            <v>#NAME?</v>
          </cell>
          <cell r="AL816" t="e">
            <v>#NAME?</v>
          </cell>
          <cell r="AM816" t="e">
            <v>#NAME?</v>
          </cell>
          <cell r="AN816" t="e">
            <v>#NAME?</v>
          </cell>
          <cell r="AO816" t="e">
            <v>#NAME?</v>
          </cell>
          <cell r="AP816" t="e">
            <v>#NAME?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11/4</v>
          </cell>
          <cell r="D817" t="str">
            <v>DP+3</v>
          </cell>
          <cell r="E817">
            <v>0</v>
          </cell>
          <cell r="F817">
            <v>0</v>
          </cell>
          <cell r="G817">
            <v>0</v>
          </cell>
          <cell r="H817">
            <v>28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 t="e">
            <v>#NAME?</v>
          </cell>
          <cell r="S817" t="e">
            <v>#NAME?</v>
          </cell>
          <cell r="T817">
            <v>0</v>
          </cell>
          <cell r="U817">
            <v>0</v>
          </cell>
          <cell r="V817" t="e">
            <v>#NAME?</v>
          </cell>
          <cell r="W817" t="e">
            <v>#NAME?</v>
          </cell>
          <cell r="X817" t="e">
            <v>#NAME?</v>
          </cell>
          <cell r="Y817" t="e">
            <v>#NAME?</v>
          </cell>
          <cell r="Z817" t="e">
            <v>#NAME?</v>
          </cell>
          <cell r="AA817" t="e">
            <v>#NAME?</v>
          </cell>
          <cell r="AB817" t="e">
            <v>#NAME?</v>
          </cell>
          <cell r="AC817" t="e">
            <v>#NAME?</v>
          </cell>
          <cell r="AD817" t="e">
            <v>#NAME?</v>
          </cell>
          <cell r="AE817" t="e">
            <v>#NAME?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 t="e">
            <v>#NAME?</v>
          </cell>
          <cell r="AK817" t="e">
            <v>#NAME?</v>
          </cell>
          <cell r="AL817" t="e">
            <v>#NAME?</v>
          </cell>
          <cell r="AM817" t="e">
            <v>#NAME?</v>
          </cell>
          <cell r="AN817" t="e">
            <v>#NAME?</v>
          </cell>
          <cell r="AO817" t="e">
            <v>#NAME?</v>
          </cell>
          <cell r="AP817" t="e">
            <v>#NAME?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11/5</v>
          </cell>
          <cell r="D818" t="str">
            <v>DP+0</v>
          </cell>
          <cell r="E818">
            <v>0</v>
          </cell>
          <cell r="F818">
            <v>0</v>
          </cell>
          <cell r="G818">
            <v>0</v>
          </cell>
          <cell r="H818">
            <v>28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 t="e">
            <v>#NAME?</v>
          </cell>
          <cell r="S818" t="e">
            <v>#NAME?</v>
          </cell>
          <cell r="T818">
            <v>0</v>
          </cell>
          <cell r="U818">
            <v>0</v>
          </cell>
          <cell r="V818" t="e">
            <v>#NAME?</v>
          </cell>
          <cell r="W818" t="e">
            <v>#NAME?</v>
          </cell>
          <cell r="X818" t="e">
            <v>#NAME?</v>
          </cell>
          <cell r="Y818" t="e">
            <v>#NAME?</v>
          </cell>
          <cell r="Z818" t="e">
            <v>#NAME?</v>
          </cell>
          <cell r="AA818" t="e">
            <v>#NAME?</v>
          </cell>
          <cell r="AB818" t="e">
            <v>#NAME?</v>
          </cell>
          <cell r="AC818" t="e">
            <v>#NAME?</v>
          </cell>
          <cell r="AD818" t="e">
            <v>#NAME?</v>
          </cell>
          <cell r="AE818" t="e">
            <v>#NAME?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 t="e">
            <v>#NAME?</v>
          </cell>
          <cell r="AK818" t="e">
            <v>#NAME?</v>
          </cell>
          <cell r="AL818" t="e">
            <v>#NAME?</v>
          </cell>
          <cell r="AM818" t="e">
            <v>#NAME?</v>
          </cell>
          <cell r="AN818" t="e">
            <v>#NAME?</v>
          </cell>
          <cell r="AO818" t="e">
            <v>#NAME?</v>
          </cell>
          <cell r="AP818" t="e">
            <v>#NAME?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12/0</v>
          </cell>
          <cell r="D819" t="str">
            <v>DQ+0</v>
          </cell>
          <cell r="E819">
            <v>0</v>
          </cell>
          <cell r="F819">
            <v>0</v>
          </cell>
          <cell r="G819">
            <v>0</v>
          </cell>
          <cell r="H819">
            <v>28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 t="e">
            <v>#NAME?</v>
          </cell>
          <cell r="S819" t="e">
            <v>#NAME?</v>
          </cell>
          <cell r="T819">
            <v>0</v>
          </cell>
          <cell r="U819">
            <v>0</v>
          </cell>
          <cell r="V819" t="e">
            <v>#NAME?</v>
          </cell>
          <cell r="W819" t="e">
            <v>#NAME?</v>
          </cell>
          <cell r="X819" t="e">
            <v>#NAME?</v>
          </cell>
          <cell r="Y819" t="e">
            <v>#NAME?</v>
          </cell>
          <cell r="Z819" t="e">
            <v>#NAME?</v>
          </cell>
          <cell r="AA819" t="e">
            <v>#NAME?</v>
          </cell>
          <cell r="AB819" t="e">
            <v>#NAME?</v>
          </cell>
          <cell r="AC819" t="e">
            <v>#NAME?</v>
          </cell>
          <cell r="AD819" t="e">
            <v>#NAME?</v>
          </cell>
          <cell r="AE819" t="e">
            <v>#NAME?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 t="e">
            <v>#NAME?</v>
          </cell>
          <cell r="AK819" t="e">
            <v>#NAME?</v>
          </cell>
          <cell r="AL819" t="e">
            <v>#NAME?</v>
          </cell>
          <cell r="AM819" t="e">
            <v>#NAME?</v>
          </cell>
          <cell r="AN819" t="e">
            <v>#NAME?</v>
          </cell>
          <cell r="AO819" t="e">
            <v>#NAME?</v>
          </cell>
          <cell r="AP819" t="e">
            <v>#NAME?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12/1</v>
          </cell>
          <cell r="D820" t="str">
            <v>DP+3</v>
          </cell>
          <cell r="E820">
            <v>0</v>
          </cell>
          <cell r="F820">
            <v>0</v>
          </cell>
          <cell r="G820">
            <v>0</v>
          </cell>
          <cell r="H820">
            <v>28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 t="e">
            <v>#NAME?</v>
          </cell>
          <cell r="S820" t="e">
            <v>#NAME?</v>
          </cell>
          <cell r="T820">
            <v>0</v>
          </cell>
          <cell r="U820">
            <v>0</v>
          </cell>
          <cell r="V820" t="e">
            <v>#NAME?</v>
          </cell>
          <cell r="W820" t="e">
            <v>#NAME?</v>
          </cell>
          <cell r="X820" t="e">
            <v>#NAME?</v>
          </cell>
          <cell r="Y820" t="e">
            <v>#NAME?</v>
          </cell>
          <cell r="Z820" t="e">
            <v>#NAME?</v>
          </cell>
          <cell r="AA820" t="e">
            <v>#NAME?</v>
          </cell>
          <cell r="AB820" t="e">
            <v>#NAME?</v>
          </cell>
          <cell r="AC820" t="e">
            <v>#NAME?</v>
          </cell>
          <cell r="AD820" t="e">
            <v>#NAME?</v>
          </cell>
          <cell r="AE820" t="e">
            <v>#NAME?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 t="e">
            <v>#NAME?</v>
          </cell>
          <cell r="AK820" t="e">
            <v>#NAME?</v>
          </cell>
          <cell r="AL820" t="e">
            <v>#NAME?</v>
          </cell>
          <cell r="AM820" t="e">
            <v>#NAME?</v>
          </cell>
          <cell r="AN820" t="e">
            <v>#NAME?</v>
          </cell>
          <cell r="AO820" t="e">
            <v>#NAME?</v>
          </cell>
          <cell r="AP820" t="e">
            <v>#NAME?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12/2</v>
          </cell>
          <cell r="D821" t="str">
            <v>DP+0</v>
          </cell>
          <cell r="E821">
            <v>0</v>
          </cell>
          <cell r="F821">
            <v>0</v>
          </cell>
          <cell r="G821">
            <v>0</v>
          </cell>
          <cell r="H821">
            <v>28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 t="e">
            <v>#NAME?</v>
          </cell>
          <cell r="S821" t="e">
            <v>#NAME?</v>
          </cell>
          <cell r="T821">
            <v>0</v>
          </cell>
          <cell r="U821">
            <v>0</v>
          </cell>
          <cell r="V821" t="e">
            <v>#NAME?</v>
          </cell>
          <cell r="W821" t="e">
            <v>#NAME?</v>
          </cell>
          <cell r="X821" t="e">
            <v>#NAME?</v>
          </cell>
          <cell r="Y821" t="e">
            <v>#NAME?</v>
          </cell>
          <cell r="Z821" t="e">
            <v>#NAME?</v>
          </cell>
          <cell r="AA821" t="e">
            <v>#NAME?</v>
          </cell>
          <cell r="AB821" t="e">
            <v>#NAME?</v>
          </cell>
          <cell r="AC821" t="e">
            <v>#NAME?</v>
          </cell>
          <cell r="AD821" t="e">
            <v>#NAME?</v>
          </cell>
          <cell r="AE821" t="e">
            <v>#NAME?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 t="e">
            <v>#NAME?</v>
          </cell>
          <cell r="AK821" t="e">
            <v>#NAME?</v>
          </cell>
          <cell r="AL821" t="e">
            <v>#NAME?</v>
          </cell>
          <cell r="AM821" t="e">
            <v>#NAME?</v>
          </cell>
          <cell r="AN821" t="e">
            <v>#NAME?</v>
          </cell>
          <cell r="AO821" t="e">
            <v>#NAME?</v>
          </cell>
          <cell r="AP821" t="e">
            <v>#NAME?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12/3</v>
          </cell>
          <cell r="D822" t="str">
            <v>DP+3</v>
          </cell>
          <cell r="E822">
            <v>0</v>
          </cell>
          <cell r="F822">
            <v>0</v>
          </cell>
          <cell r="G822">
            <v>0</v>
          </cell>
          <cell r="H822">
            <v>28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 t="e">
            <v>#NAME?</v>
          </cell>
          <cell r="S822" t="e">
            <v>#NAME?</v>
          </cell>
          <cell r="T822">
            <v>0</v>
          </cell>
          <cell r="U822">
            <v>0</v>
          </cell>
          <cell r="V822" t="e">
            <v>#NAME?</v>
          </cell>
          <cell r="W822" t="e">
            <v>#NAME?</v>
          </cell>
          <cell r="X822" t="e">
            <v>#NAME?</v>
          </cell>
          <cell r="Y822" t="e">
            <v>#NAME?</v>
          </cell>
          <cell r="Z822" t="e">
            <v>#NAME?</v>
          </cell>
          <cell r="AA822" t="e">
            <v>#NAME?</v>
          </cell>
          <cell r="AB822" t="e">
            <v>#NAME?</v>
          </cell>
          <cell r="AC822" t="e">
            <v>#NAME?</v>
          </cell>
          <cell r="AD822" t="e">
            <v>#NAME?</v>
          </cell>
          <cell r="AE822" t="e">
            <v>#NAME?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 t="e">
            <v>#NAME?</v>
          </cell>
          <cell r="AK822" t="e">
            <v>#NAME?</v>
          </cell>
          <cell r="AL822" t="e">
            <v>#NAME?</v>
          </cell>
          <cell r="AM822" t="e">
            <v>#NAME?</v>
          </cell>
          <cell r="AN822" t="e">
            <v>#NAME?</v>
          </cell>
          <cell r="AO822" t="e">
            <v>#NAME?</v>
          </cell>
          <cell r="AP822" t="e">
            <v>#NAME?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13/0</v>
          </cell>
          <cell r="D823" t="str">
            <v>DR+0</v>
          </cell>
          <cell r="E823">
            <v>0</v>
          </cell>
          <cell r="F823">
            <v>0</v>
          </cell>
          <cell r="G823">
            <v>0</v>
          </cell>
          <cell r="H823">
            <v>28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 t="e">
            <v>#NAME?</v>
          </cell>
          <cell r="S823" t="e">
            <v>#NAME?</v>
          </cell>
          <cell r="T823">
            <v>0</v>
          </cell>
          <cell r="U823">
            <v>0</v>
          </cell>
          <cell r="V823" t="e">
            <v>#NAME?</v>
          </cell>
          <cell r="W823" t="e">
            <v>#NAME?</v>
          </cell>
          <cell r="X823" t="e">
            <v>#NAME?</v>
          </cell>
          <cell r="Y823" t="e">
            <v>#NAME?</v>
          </cell>
          <cell r="Z823" t="e">
            <v>#NAME?</v>
          </cell>
          <cell r="AA823" t="e">
            <v>#NAME?</v>
          </cell>
          <cell r="AB823" t="e">
            <v>#NAME?</v>
          </cell>
          <cell r="AC823" t="e">
            <v>#NAME?</v>
          </cell>
          <cell r="AD823" t="e">
            <v>#NAME?</v>
          </cell>
          <cell r="AE823" t="e">
            <v>#NAME?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 t="e">
            <v>#NAME?</v>
          </cell>
          <cell r="AK823" t="e">
            <v>#NAME?</v>
          </cell>
          <cell r="AL823" t="e">
            <v>#NAME?</v>
          </cell>
          <cell r="AM823" t="e">
            <v>#NAME?</v>
          </cell>
          <cell r="AN823" t="e">
            <v>#NAME?</v>
          </cell>
          <cell r="AO823" t="e">
            <v>#NAME?</v>
          </cell>
          <cell r="AP823" t="e">
            <v>#NAME?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13/1</v>
          </cell>
          <cell r="D824" t="str">
            <v>DP+3</v>
          </cell>
          <cell r="E824">
            <v>0</v>
          </cell>
          <cell r="F824">
            <v>0</v>
          </cell>
          <cell r="G824">
            <v>0</v>
          </cell>
          <cell r="H824">
            <v>28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 t="e">
            <v>#NAME?</v>
          </cell>
          <cell r="S824" t="e">
            <v>#NAME?</v>
          </cell>
          <cell r="T824">
            <v>0</v>
          </cell>
          <cell r="U824">
            <v>0</v>
          </cell>
          <cell r="V824" t="e">
            <v>#NAME?</v>
          </cell>
          <cell r="W824" t="e">
            <v>#NAME?</v>
          </cell>
          <cell r="X824" t="e">
            <v>#NAME?</v>
          </cell>
          <cell r="Y824" t="e">
            <v>#NAME?</v>
          </cell>
          <cell r="Z824" t="e">
            <v>#NAME?</v>
          </cell>
          <cell r="AA824" t="e">
            <v>#NAME?</v>
          </cell>
          <cell r="AB824" t="e">
            <v>#NAME?</v>
          </cell>
          <cell r="AC824" t="e">
            <v>#NAME?</v>
          </cell>
          <cell r="AD824" t="e">
            <v>#NAME?</v>
          </cell>
          <cell r="AE824" t="e">
            <v>#NAME?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 t="e">
            <v>#NAME?</v>
          </cell>
          <cell r="AK824" t="e">
            <v>#NAME?</v>
          </cell>
          <cell r="AL824" t="e">
            <v>#NAME?</v>
          </cell>
          <cell r="AM824" t="e">
            <v>#NAME?</v>
          </cell>
          <cell r="AN824" t="e">
            <v>#NAME?</v>
          </cell>
          <cell r="AO824" t="e">
            <v>#NAME?</v>
          </cell>
          <cell r="AP824" t="e">
            <v>#NAME?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13/2</v>
          </cell>
          <cell r="D825" t="str">
            <v>DP+0</v>
          </cell>
          <cell r="E825">
            <v>0</v>
          </cell>
          <cell r="F825">
            <v>0</v>
          </cell>
          <cell r="G825">
            <v>0</v>
          </cell>
          <cell r="H825">
            <v>28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 t="e">
            <v>#NAME?</v>
          </cell>
          <cell r="S825" t="e">
            <v>#NAME?</v>
          </cell>
          <cell r="T825">
            <v>0</v>
          </cell>
          <cell r="U825">
            <v>0</v>
          </cell>
          <cell r="V825" t="e">
            <v>#NAME?</v>
          </cell>
          <cell r="W825" t="e">
            <v>#NAME?</v>
          </cell>
          <cell r="X825" t="e">
            <v>#NAME?</v>
          </cell>
          <cell r="Y825" t="e">
            <v>#NAME?</v>
          </cell>
          <cell r="Z825" t="e">
            <v>#NAME?</v>
          </cell>
          <cell r="AA825" t="e">
            <v>#NAME?</v>
          </cell>
          <cell r="AB825" t="e">
            <v>#NAME?</v>
          </cell>
          <cell r="AC825" t="e">
            <v>#NAME?</v>
          </cell>
          <cell r="AD825" t="e">
            <v>#NAME?</v>
          </cell>
          <cell r="AE825" t="e">
            <v>#NAME?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 t="e">
            <v>#NAME?</v>
          </cell>
          <cell r="AK825" t="e">
            <v>#NAME?</v>
          </cell>
          <cell r="AL825" t="e">
            <v>#NAME?</v>
          </cell>
          <cell r="AM825" t="e">
            <v>#NAME?</v>
          </cell>
          <cell r="AN825" t="e">
            <v>#NAME?</v>
          </cell>
          <cell r="AO825" t="e">
            <v>#NAME?</v>
          </cell>
          <cell r="AP825" t="e">
            <v>#NAME?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13/3</v>
          </cell>
          <cell r="D826" t="str">
            <v>DP+0</v>
          </cell>
          <cell r="E826">
            <v>0</v>
          </cell>
          <cell r="F826">
            <v>0</v>
          </cell>
          <cell r="G826">
            <v>0</v>
          </cell>
          <cell r="H826">
            <v>28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 t="e">
            <v>#NAME?</v>
          </cell>
          <cell r="S826" t="e">
            <v>#NAME?</v>
          </cell>
          <cell r="T826">
            <v>0</v>
          </cell>
          <cell r="U826">
            <v>0</v>
          </cell>
          <cell r="V826" t="e">
            <v>#NAME?</v>
          </cell>
          <cell r="W826" t="e">
            <v>#NAME?</v>
          </cell>
          <cell r="X826" t="e">
            <v>#NAME?</v>
          </cell>
          <cell r="Y826" t="e">
            <v>#NAME?</v>
          </cell>
          <cell r="Z826" t="e">
            <v>#NAME?</v>
          </cell>
          <cell r="AA826" t="e">
            <v>#NAME?</v>
          </cell>
          <cell r="AB826" t="e">
            <v>#NAME?</v>
          </cell>
          <cell r="AC826" t="e">
            <v>#NAME?</v>
          </cell>
          <cell r="AD826" t="e">
            <v>#NAME?</v>
          </cell>
          <cell r="AE826" t="e">
            <v>#NAME?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 t="e">
            <v>#NAME?</v>
          </cell>
          <cell r="AK826" t="e">
            <v>#NAME?</v>
          </cell>
          <cell r="AL826" t="e">
            <v>#NAME?</v>
          </cell>
          <cell r="AM826" t="e">
            <v>#NAME?</v>
          </cell>
          <cell r="AN826" t="e">
            <v>#NAME?</v>
          </cell>
          <cell r="AO826" t="e">
            <v>#NAME?</v>
          </cell>
          <cell r="AP826" t="e">
            <v>#NAME?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13/4</v>
          </cell>
          <cell r="D827" t="str">
            <v>DP+3</v>
          </cell>
          <cell r="E827">
            <v>0</v>
          </cell>
          <cell r="F827">
            <v>0</v>
          </cell>
          <cell r="G827">
            <v>0</v>
          </cell>
          <cell r="H827">
            <v>28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 t="e">
            <v>#NAME?</v>
          </cell>
          <cell r="S827" t="e">
            <v>#NAME?</v>
          </cell>
          <cell r="T827">
            <v>0</v>
          </cell>
          <cell r="U827">
            <v>0</v>
          </cell>
          <cell r="V827" t="e">
            <v>#NAME?</v>
          </cell>
          <cell r="W827" t="e">
            <v>#NAME?</v>
          </cell>
          <cell r="X827" t="e">
            <v>#NAME?</v>
          </cell>
          <cell r="Y827" t="e">
            <v>#NAME?</v>
          </cell>
          <cell r="Z827" t="e">
            <v>#NAME?</v>
          </cell>
          <cell r="AA827" t="e">
            <v>#NAME?</v>
          </cell>
          <cell r="AB827" t="e">
            <v>#NAME?</v>
          </cell>
          <cell r="AC827" t="e">
            <v>#NAME?</v>
          </cell>
          <cell r="AD827" t="e">
            <v>#NAME?</v>
          </cell>
          <cell r="AE827" t="e">
            <v>#NAME?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 t="e">
            <v>#NAME?</v>
          </cell>
          <cell r="AK827" t="e">
            <v>#NAME?</v>
          </cell>
          <cell r="AL827" t="e">
            <v>#NAME?</v>
          </cell>
          <cell r="AM827" t="e">
            <v>#NAME?</v>
          </cell>
          <cell r="AN827" t="e">
            <v>#NAME?</v>
          </cell>
          <cell r="AO827" t="e">
            <v>#NAME?</v>
          </cell>
          <cell r="AP827" t="e">
            <v>#NAME?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13/5</v>
          </cell>
          <cell r="D828" t="str">
            <v>DP+3</v>
          </cell>
          <cell r="E828">
            <v>0</v>
          </cell>
          <cell r="F828">
            <v>0</v>
          </cell>
          <cell r="G828">
            <v>0</v>
          </cell>
          <cell r="H828">
            <v>28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 t="e">
            <v>#NAME?</v>
          </cell>
          <cell r="S828" t="e">
            <v>#NAME?</v>
          </cell>
          <cell r="T828">
            <v>0</v>
          </cell>
          <cell r="U828">
            <v>0</v>
          </cell>
          <cell r="V828" t="e">
            <v>#NAME?</v>
          </cell>
          <cell r="W828" t="e">
            <v>#NAME?</v>
          </cell>
          <cell r="X828" t="e">
            <v>#NAME?</v>
          </cell>
          <cell r="Y828" t="e">
            <v>#NAME?</v>
          </cell>
          <cell r="Z828" t="e">
            <v>#NAME?</v>
          </cell>
          <cell r="AA828" t="e">
            <v>#NAME?</v>
          </cell>
          <cell r="AB828" t="e">
            <v>#NAME?</v>
          </cell>
          <cell r="AC828" t="e">
            <v>#NAME?</v>
          </cell>
          <cell r="AD828" t="e">
            <v>#NAME?</v>
          </cell>
          <cell r="AE828" t="e">
            <v>#NAME?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 t="e">
            <v>#NAME?</v>
          </cell>
          <cell r="AK828" t="e">
            <v>#NAME?</v>
          </cell>
          <cell r="AL828" t="e">
            <v>#NAME?</v>
          </cell>
          <cell r="AM828" t="e">
            <v>#NAME?</v>
          </cell>
          <cell r="AN828" t="e">
            <v>#NAME?</v>
          </cell>
          <cell r="AO828" t="e">
            <v>#NAME?</v>
          </cell>
          <cell r="AP828" t="e">
            <v>#NAME?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13/6</v>
          </cell>
          <cell r="D829" t="str">
            <v>DP+0</v>
          </cell>
          <cell r="E829">
            <v>0</v>
          </cell>
          <cell r="F829">
            <v>0</v>
          </cell>
          <cell r="G829">
            <v>0</v>
          </cell>
          <cell r="H829">
            <v>28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 t="e">
            <v>#NAME?</v>
          </cell>
          <cell r="S829" t="e">
            <v>#NAME?</v>
          </cell>
          <cell r="T829">
            <v>0</v>
          </cell>
          <cell r="U829">
            <v>0</v>
          </cell>
          <cell r="V829" t="e">
            <v>#NAME?</v>
          </cell>
          <cell r="W829" t="e">
            <v>#NAME?</v>
          </cell>
          <cell r="X829" t="e">
            <v>#NAME?</v>
          </cell>
          <cell r="Y829" t="e">
            <v>#NAME?</v>
          </cell>
          <cell r="Z829" t="e">
            <v>#NAME?</v>
          </cell>
          <cell r="AA829" t="e">
            <v>#NAME?</v>
          </cell>
          <cell r="AB829" t="e">
            <v>#NAME?</v>
          </cell>
          <cell r="AC829" t="e">
            <v>#NAME?</v>
          </cell>
          <cell r="AD829" t="e">
            <v>#NAME?</v>
          </cell>
          <cell r="AE829" t="e">
            <v>#NAME?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 t="e">
            <v>#NAME?</v>
          </cell>
          <cell r="AK829" t="e">
            <v>#NAME?</v>
          </cell>
          <cell r="AL829" t="e">
            <v>#NAME?</v>
          </cell>
          <cell r="AM829" t="e">
            <v>#NAME?</v>
          </cell>
          <cell r="AN829" t="e">
            <v>#NAME?</v>
          </cell>
          <cell r="AO829" t="e">
            <v>#NAME?</v>
          </cell>
          <cell r="AP829" t="e">
            <v>#NAME?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14/0</v>
          </cell>
          <cell r="D830" t="str">
            <v>DS+0</v>
          </cell>
          <cell r="E830">
            <v>0</v>
          </cell>
          <cell r="F830">
            <v>0</v>
          </cell>
          <cell r="G830">
            <v>0</v>
          </cell>
          <cell r="H830">
            <v>28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 t="e">
            <v>#NAME?</v>
          </cell>
          <cell r="S830" t="e">
            <v>#NAME?</v>
          </cell>
          <cell r="T830">
            <v>0</v>
          </cell>
          <cell r="U830">
            <v>0</v>
          </cell>
          <cell r="V830" t="e">
            <v>#NAME?</v>
          </cell>
          <cell r="W830" t="e">
            <v>#NAME?</v>
          </cell>
          <cell r="X830" t="e">
            <v>#NAME?</v>
          </cell>
          <cell r="Y830" t="e">
            <v>#NAME?</v>
          </cell>
          <cell r="Z830" t="e">
            <v>#NAME?</v>
          </cell>
          <cell r="AA830" t="e">
            <v>#NAME?</v>
          </cell>
          <cell r="AB830" t="e">
            <v>#NAME?</v>
          </cell>
          <cell r="AC830" t="e">
            <v>#NAME?</v>
          </cell>
          <cell r="AD830" t="e">
            <v>#NAME?</v>
          </cell>
          <cell r="AE830" t="e">
            <v>#NAME?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 t="e">
            <v>#NAME?</v>
          </cell>
          <cell r="AK830" t="e">
            <v>#NAME?</v>
          </cell>
          <cell r="AL830" t="e">
            <v>#NAME?</v>
          </cell>
          <cell r="AM830" t="e">
            <v>#NAME?</v>
          </cell>
          <cell r="AN830" t="e">
            <v>#NAME?</v>
          </cell>
          <cell r="AO830" t="e">
            <v>#NAME?</v>
          </cell>
          <cell r="AP830" t="e">
            <v>#NAME?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15/0</v>
          </cell>
          <cell r="D831" t="str">
            <v>DS+9</v>
          </cell>
          <cell r="E831">
            <v>0</v>
          </cell>
          <cell r="F831">
            <v>0</v>
          </cell>
          <cell r="G831">
            <v>0</v>
          </cell>
          <cell r="H831">
            <v>28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 t="e">
            <v>#NAME?</v>
          </cell>
          <cell r="S831" t="e">
            <v>#NAME?</v>
          </cell>
          <cell r="T831">
            <v>0</v>
          </cell>
          <cell r="U831">
            <v>0</v>
          </cell>
          <cell r="V831" t="e">
            <v>#NAME?</v>
          </cell>
          <cell r="W831" t="e">
            <v>#NAME?</v>
          </cell>
          <cell r="X831" t="e">
            <v>#NAME?</v>
          </cell>
          <cell r="Y831" t="e">
            <v>#NAME?</v>
          </cell>
          <cell r="Z831" t="e">
            <v>#NAME?</v>
          </cell>
          <cell r="AA831" t="e">
            <v>#NAME?</v>
          </cell>
          <cell r="AB831" t="e">
            <v>#NAME?</v>
          </cell>
          <cell r="AC831" t="e">
            <v>#NAME?</v>
          </cell>
          <cell r="AD831" t="e">
            <v>#NAME?</v>
          </cell>
          <cell r="AE831" t="e">
            <v>#NAME?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 t="e">
            <v>#NAME?</v>
          </cell>
          <cell r="AK831" t="e">
            <v>#NAME?</v>
          </cell>
          <cell r="AL831" t="e">
            <v>#NAME?</v>
          </cell>
          <cell r="AM831" t="e">
            <v>#NAME?</v>
          </cell>
          <cell r="AN831" t="e">
            <v>#NAME?</v>
          </cell>
          <cell r="AO831" t="e">
            <v>#NAME?</v>
          </cell>
          <cell r="AP831" t="e">
            <v>#NAME?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16/0</v>
          </cell>
          <cell r="D832" t="str">
            <v>DS+9</v>
          </cell>
          <cell r="E832">
            <v>0</v>
          </cell>
          <cell r="F832">
            <v>0</v>
          </cell>
          <cell r="G832">
            <v>0</v>
          </cell>
          <cell r="H832">
            <v>28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 t="e">
            <v>#NAME?</v>
          </cell>
          <cell r="S832" t="e">
            <v>#NAME?</v>
          </cell>
          <cell r="T832">
            <v>0</v>
          </cell>
          <cell r="U832">
            <v>0</v>
          </cell>
          <cell r="V832" t="e">
            <v>#NAME?</v>
          </cell>
          <cell r="W832" t="e">
            <v>#NAME?</v>
          </cell>
          <cell r="X832" t="e">
            <v>#NAME?</v>
          </cell>
          <cell r="Y832" t="e">
            <v>#NAME?</v>
          </cell>
          <cell r="Z832" t="e">
            <v>#NAME?</v>
          </cell>
          <cell r="AA832" t="e">
            <v>#NAME?</v>
          </cell>
          <cell r="AB832" t="e">
            <v>#NAME?</v>
          </cell>
          <cell r="AC832" t="e">
            <v>#NAME?</v>
          </cell>
          <cell r="AD832" t="e">
            <v>#NAME?</v>
          </cell>
          <cell r="AE832" t="e">
            <v>#NAME?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 t="e">
            <v>#NAME?</v>
          </cell>
          <cell r="AK832" t="e">
            <v>#NAME?</v>
          </cell>
          <cell r="AL832" t="e">
            <v>#NAME?</v>
          </cell>
          <cell r="AM832" t="e">
            <v>#NAME?</v>
          </cell>
          <cell r="AN832" t="e">
            <v>#NAME?</v>
          </cell>
          <cell r="AO832" t="e">
            <v>#NAME?</v>
          </cell>
          <cell r="AP832" t="e">
            <v>#NAME?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16/1</v>
          </cell>
          <cell r="D833" t="str">
            <v>DQ+0</v>
          </cell>
          <cell r="E833">
            <v>0</v>
          </cell>
          <cell r="F833">
            <v>0</v>
          </cell>
          <cell r="G833">
            <v>0</v>
          </cell>
          <cell r="H833">
            <v>28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 t="e">
            <v>#NAME?</v>
          </cell>
          <cell r="S833" t="e">
            <v>#NAME?</v>
          </cell>
          <cell r="T833">
            <v>0</v>
          </cell>
          <cell r="U833">
            <v>0</v>
          </cell>
          <cell r="V833" t="e">
            <v>#NAME?</v>
          </cell>
          <cell r="W833" t="e">
            <v>#NAME?</v>
          </cell>
          <cell r="X833" t="e">
            <v>#NAME?</v>
          </cell>
          <cell r="Y833" t="e">
            <v>#NAME?</v>
          </cell>
          <cell r="Z833" t="e">
            <v>#NAME?</v>
          </cell>
          <cell r="AA833" t="e">
            <v>#NAME?</v>
          </cell>
          <cell r="AB833" t="e">
            <v>#NAME?</v>
          </cell>
          <cell r="AC833" t="e">
            <v>#NAME?</v>
          </cell>
          <cell r="AD833" t="e">
            <v>#NAME?</v>
          </cell>
          <cell r="AE833" t="e">
            <v>#NAME?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 t="e">
            <v>#NAME?</v>
          </cell>
          <cell r="AK833" t="e">
            <v>#NAME?</v>
          </cell>
          <cell r="AL833" t="e">
            <v>#NAME?</v>
          </cell>
          <cell r="AM833" t="e">
            <v>#NAME?</v>
          </cell>
          <cell r="AN833" t="e">
            <v>#NAME?</v>
          </cell>
          <cell r="AO833" t="e">
            <v>#NAME?</v>
          </cell>
          <cell r="AP833" t="e">
            <v>#NAME?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17/0</v>
          </cell>
          <cell r="D834" t="str">
            <v>DS+18</v>
          </cell>
          <cell r="E834">
            <v>0</v>
          </cell>
          <cell r="F834">
            <v>0</v>
          </cell>
          <cell r="G834">
            <v>0</v>
          </cell>
          <cell r="H834">
            <v>28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 t="e">
            <v>#NAME?</v>
          </cell>
          <cell r="S834" t="e">
            <v>#NAME?</v>
          </cell>
          <cell r="T834">
            <v>0</v>
          </cell>
          <cell r="U834">
            <v>0</v>
          </cell>
          <cell r="V834" t="e">
            <v>#NAME?</v>
          </cell>
          <cell r="W834" t="e">
            <v>#NAME?</v>
          </cell>
          <cell r="X834" t="e">
            <v>#NAME?</v>
          </cell>
          <cell r="Y834" t="e">
            <v>#NAME?</v>
          </cell>
          <cell r="Z834" t="e">
            <v>#NAME?</v>
          </cell>
          <cell r="AA834" t="e">
            <v>#NAME?</v>
          </cell>
          <cell r="AB834" t="e">
            <v>#NAME?</v>
          </cell>
          <cell r="AC834" t="e">
            <v>#NAME?</v>
          </cell>
          <cell r="AD834" t="e">
            <v>#NAME?</v>
          </cell>
          <cell r="AE834" t="e">
            <v>#NAME?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 t="e">
            <v>#NAME?</v>
          </cell>
          <cell r="AK834" t="e">
            <v>#NAME?</v>
          </cell>
          <cell r="AL834" t="e">
            <v>#NAME?</v>
          </cell>
          <cell r="AM834" t="e">
            <v>#NAME?</v>
          </cell>
          <cell r="AN834" t="e">
            <v>#NAME?</v>
          </cell>
          <cell r="AO834" t="e">
            <v>#NAME?</v>
          </cell>
          <cell r="AP834" t="e">
            <v>#NAME?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18/0</v>
          </cell>
          <cell r="D835" t="str">
            <v>DS+18</v>
          </cell>
          <cell r="E835">
            <v>0</v>
          </cell>
          <cell r="F835">
            <v>0</v>
          </cell>
          <cell r="G835">
            <v>0</v>
          </cell>
          <cell r="H835">
            <v>28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 t="e">
            <v>#NAME?</v>
          </cell>
          <cell r="S835" t="e">
            <v>#NAME?</v>
          </cell>
          <cell r="T835">
            <v>0</v>
          </cell>
          <cell r="U835">
            <v>0</v>
          </cell>
          <cell r="V835" t="e">
            <v>#NAME?</v>
          </cell>
          <cell r="W835" t="e">
            <v>#NAME?</v>
          </cell>
          <cell r="X835" t="e">
            <v>#NAME?</v>
          </cell>
          <cell r="Y835" t="e">
            <v>#NAME?</v>
          </cell>
          <cell r="Z835" t="e">
            <v>#NAME?</v>
          </cell>
          <cell r="AA835" t="e">
            <v>#NAME?</v>
          </cell>
          <cell r="AB835" t="e">
            <v>#NAME?</v>
          </cell>
          <cell r="AC835" t="e">
            <v>#NAME?</v>
          </cell>
          <cell r="AD835" t="e">
            <v>#NAME?</v>
          </cell>
          <cell r="AE835" t="e">
            <v>#NAME?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 t="e">
            <v>#NAME?</v>
          </cell>
          <cell r="AK835" t="e">
            <v>#NAME?</v>
          </cell>
          <cell r="AL835" t="e">
            <v>#NAME?</v>
          </cell>
          <cell r="AM835" t="e">
            <v>#NAME?</v>
          </cell>
          <cell r="AN835" t="e">
            <v>#NAME?</v>
          </cell>
          <cell r="AO835" t="e">
            <v>#NAME?</v>
          </cell>
          <cell r="AP835" t="e">
            <v>#NAME?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18/1</v>
          </cell>
          <cell r="D836" t="str">
            <v>DQ+3</v>
          </cell>
          <cell r="E836">
            <v>0</v>
          </cell>
          <cell r="F836">
            <v>0</v>
          </cell>
          <cell r="G836">
            <v>0</v>
          </cell>
          <cell r="H836">
            <v>28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 t="e">
            <v>#NAME?</v>
          </cell>
          <cell r="S836" t="e">
            <v>#NAME?</v>
          </cell>
          <cell r="T836">
            <v>0</v>
          </cell>
          <cell r="U836">
            <v>0</v>
          </cell>
          <cell r="V836" t="e">
            <v>#NAME?</v>
          </cell>
          <cell r="W836" t="e">
            <v>#NAME?</v>
          </cell>
          <cell r="X836" t="e">
            <v>#NAME?</v>
          </cell>
          <cell r="Y836" t="e">
            <v>#NAME?</v>
          </cell>
          <cell r="Z836" t="e">
            <v>#NAME?</v>
          </cell>
          <cell r="AA836" t="e">
            <v>#NAME?</v>
          </cell>
          <cell r="AB836" t="e">
            <v>#NAME?</v>
          </cell>
          <cell r="AC836" t="e">
            <v>#NAME?</v>
          </cell>
          <cell r="AD836" t="e">
            <v>#NAME?</v>
          </cell>
          <cell r="AE836" t="e">
            <v>#NAME?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 t="e">
            <v>#NAME?</v>
          </cell>
          <cell r="AK836" t="e">
            <v>#NAME?</v>
          </cell>
          <cell r="AL836" t="e">
            <v>#NAME?</v>
          </cell>
          <cell r="AM836" t="e">
            <v>#NAME?</v>
          </cell>
          <cell r="AN836" t="e">
            <v>#NAME?</v>
          </cell>
          <cell r="AO836" t="e">
            <v>#NAME?</v>
          </cell>
          <cell r="AP836" t="e">
            <v>#NAME?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18/2</v>
          </cell>
          <cell r="D837" t="str">
            <v>DP+0</v>
          </cell>
          <cell r="E837">
            <v>0</v>
          </cell>
          <cell r="F837">
            <v>0</v>
          </cell>
          <cell r="G837">
            <v>0</v>
          </cell>
          <cell r="H837">
            <v>28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 t="e">
            <v>#NAME?</v>
          </cell>
          <cell r="S837" t="e">
            <v>#NAME?</v>
          </cell>
          <cell r="T837">
            <v>0</v>
          </cell>
          <cell r="U837">
            <v>0</v>
          </cell>
          <cell r="V837" t="e">
            <v>#NAME?</v>
          </cell>
          <cell r="W837" t="e">
            <v>#NAME?</v>
          </cell>
          <cell r="X837" t="e">
            <v>#NAME?</v>
          </cell>
          <cell r="Y837" t="e">
            <v>#NAME?</v>
          </cell>
          <cell r="Z837" t="e">
            <v>#NAME?</v>
          </cell>
          <cell r="AA837" t="e">
            <v>#NAME?</v>
          </cell>
          <cell r="AB837" t="e">
            <v>#NAME?</v>
          </cell>
          <cell r="AC837" t="e">
            <v>#NAME?</v>
          </cell>
          <cell r="AD837" t="e">
            <v>#NAME?</v>
          </cell>
          <cell r="AE837" t="e">
            <v>#NAME?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 t="e">
            <v>#NAME?</v>
          </cell>
          <cell r="AK837" t="e">
            <v>#NAME?</v>
          </cell>
          <cell r="AL837" t="e">
            <v>#NAME?</v>
          </cell>
          <cell r="AM837" t="e">
            <v>#NAME?</v>
          </cell>
          <cell r="AN837" t="e">
            <v>#NAME?</v>
          </cell>
          <cell r="AO837" t="e">
            <v>#NAME?</v>
          </cell>
          <cell r="AP837" t="e">
            <v>#NAME?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18/3</v>
          </cell>
          <cell r="D838" t="str">
            <v>DP+3</v>
          </cell>
          <cell r="E838">
            <v>0</v>
          </cell>
          <cell r="F838">
            <v>0</v>
          </cell>
          <cell r="G838">
            <v>0</v>
          </cell>
          <cell r="H838">
            <v>28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 t="e">
            <v>#NAME?</v>
          </cell>
          <cell r="S838" t="e">
            <v>#NAME?</v>
          </cell>
          <cell r="T838">
            <v>0</v>
          </cell>
          <cell r="U838">
            <v>0</v>
          </cell>
          <cell r="V838" t="e">
            <v>#NAME?</v>
          </cell>
          <cell r="W838" t="e">
            <v>#NAME?</v>
          </cell>
          <cell r="X838" t="e">
            <v>#NAME?</v>
          </cell>
          <cell r="Y838" t="e">
            <v>#NAME?</v>
          </cell>
          <cell r="Z838" t="e">
            <v>#NAME?</v>
          </cell>
          <cell r="AA838" t="e">
            <v>#NAME?</v>
          </cell>
          <cell r="AB838" t="e">
            <v>#NAME?</v>
          </cell>
          <cell r="AC838" t="e">
            <v>#NAME?</v>
          </cell>
          <cell r="AD838" t="e">
            <v>#NAME?</v>
          </cell>
          <cell r="AE838" t="e">
            <v>#NAME?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 t="e">
            <v>#NAME?</v>
          </cell>
          <cell r="AK838" t="e">
            <v>#NAME?</v>
          </cell>
          <cell r="AL838" t="e">
            <v>#NAME?</v>
          </cell>
          <cell r="AM838" t="e">
            <v>#NAME?</v>
          </cell>
          <cell r="AN838" t="e">
            <v>#NAME?</v>
          </cell>
          <cell r="AO838" t="e">
            <v>#NAME?</v>
          </cell>
          <cell r="AP838" t="e">
            <v>#NAME?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18/4</v>
          </cell>
          <cell r="D839" t="str">
            <v>DP+0</v>
          </cell>
          <cell r="E839">
            <v>0</v>
          </cell>
          <cell r="F839">
            <v>0</v>
          </cell>
          <cell r="G839">
            <v>0</v>
          </cell>
          <cell r="H839">
            <v>28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 t="e">
            <v>#NAME?</v>
          </cell>
          <cell r="S839" t="e">
            <v>#NAME?</v>
          </cell>
          <cell r="T839">
            <v>0</v>
          </cell>
          <cell r="U839">
            <v>0</v>
          </cell>
          <cell r="V839" t="e">
            <v>#NAME?</v>
          </cell>
          <cell r="W839" t="e">
            <v>#NAME?</v>
          </cell>
          <cell r="X839" t="e">
            <v>#NAME?</v>
          </cell>
          <cell r="Y839" t="e">
            <v>#NAME?</v>
          </cell>
          <cell r="Z839" t="e">
            <v>#NAME?</v>
          </cell>
          <cell r="AA839" t="e">
            <v>#NAME?</v>
          </cell>
          <cell r="AB839" t="e">
            <v>#NAME?</v>
          </cell>
          <cell r="AC839" t="e">
            <v>#NAME?</v>
          </cell>
          <cell r="AD839" t="e">
            <v>#NAME?</v>
          </cell>
          <cell r="AE839" t="e">
            <v>#NAME?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 t="e">
            <v>#NAME?</v>
          </cell>
          <cell r="AK839" t="e">
            <v>#NAME?</v>
          </cell>
          <cell r="AL839" t="e">
            <v>#NAME?</v>
          </cell>
          <cell r="AM839" t="e">
            <v>#NAME?</v>
          </cell>
          <cell r="AN839" t="e">
            <v>#NAME?</v>
          </cell>
          <cell r="AO839" t="e">
            <v>#NAME?</v>
          </cell>
          <cell r="AP839" t="e">
            <v>#NAME?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18/5</v>
          </cell>
          <cell r="D840" t="str">
            <v>DP+0</v>
          </cell>
          <cell r="E840">
            <v>0</v>
          </cell>
          <cell r="F840">
            <v>0</v>
          </cell>
          <cell r="G840">
            <v>0</v>
          </cell>
          <cell r="H840">
            <v>28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 t="e">
            <v>#NAME?</v>
          </cell>
          <cell r="S840" t="e">
            <v>#NAME?</v>
          </cell>
          <cell r="T840">
            <v>0</v>
          </cell>
          <cell r="U840">
            <v>0</v>
          </cell>
          <cell r="V840" t="e">
            <v>#NAME?</v>
          </cell>
          <cell r="W840" t="e">
            <v>#NAME?</v>
          </cell>
          <cell r="X840" t="e">
            <v>#NAME?</v>
          </cell>
          <cell r="Y840" t="e">
            <v>#NAME?</v>
          </cell>
          <cell r="Z840" t="e">
            <v>#NAME?</v>
          </cell>
          <cell r="AA840" t="e">
            <v>#NAME?</v>
          </cell>
          <cell r="AB840" t="e">
            <v>#NAME?</v>
          </cell>
          <cell r="AC840" t="e">
            <v>#NAME?</v>
          </cell>
          <cell r="AD840" t="e">
            <v>#NAME?</v>
          </cell>
          <cell r="AE840" t="e">
            <v>#NAME?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 t="e">
            <v>#NAME?</v>
          </cell>
          <cell r="AK840" t="e">
            <v>#NAME?</v>
          </cell>
          <cell r="AL840" t="e">
            <v>#NAME?</v>
          </cell>
          <cell r="AM840" t="e">
            <v>#NAME?</v>
          </cell>
          <cell r="AN840" t="e">
            <v>#NAME?</v>
          </cell>
          <cell r="AO840" t="e">
            <v>#NAME?</v>
          </cell>
          <cell r="AP840" t="e">
            <v>#NAME?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19/0</v>
          </cell>
          <cell r="D841" t="str">
            <v>DS+0</v>
          </cell>
          <cell r="E841">
            <v>0</v>
          </cell>
          <cell r="F841">
            <v>0</v>
          </cell>
          <cell r="G841">
            <v>0</v>
          </cell>
          <cell r="H841">
            <v>28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 t="e">
            <v>#NAME?</v>
          </cell>
          <cell r="S841" t="e">
            <v>#NAME?</v>
          </cell>
          <cell r="T841">
            <v>0</v>
          </cell>
          <cell r="U841">
            <v>0</v>
          </cell>
          <cell r="V841" t="e">
            <v>#NAME?</v>
          </cell>
          <cell r="W841" t="e">
            <v>#NAME?</v>
          </cell>
          <cell r="X841" t="e">
            <v>#NAME?</v>
          </cell>
          <cell r="Y841" t="e">
            <v>#NAME?</v>
          </cell>
          <cell r="Z841" t="e">
            <v>#NAME?</v>
          </cell>
          <cell r="AA841" t="e">
            <v>#NAME?</v>
          </cell>
          <cell r="AB841" t="e">
            <v>#NAME?</v>
          </cell>
          <cell r="AC841" t="e">
            <v>#NAME?</v>
          </cell>
          <cell r="AD841" t="e">
            <v>#NAME?</v>
          </cell>
          <cell r="AE841" t="e">
            <v>#NAME?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 t="e">
            <v>#NAME?</v>
          </cell>
          <cell r="AK841" t="e">
            <v>#NAME?</v>
          </cell>
          <cell r="AL841" t="e">
            <v>#NAME?</v>
          </cell>
          <cell r="AM841" t="e">
            <v>#NAME?</v>
          </cell>
          <cell r="AN841" t="e">
            <v>#NAME?</v>
          </cell>
          <cell r="AO841" t="e">
            <v>#NAME?</v>
          </cell>
          <cell r="AP841" t="e">
            <v>#NAME?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19/1</v>
          </cell>
          <cell r="D842" t="str">
            <v>DP+0</v>
          </cell>
          <cell r="E842">
            <v>0</v>
          </cell>
          <cell r="F842">
            <v>0</v>
          </cell>
          <cell r="G842">
            <v>0</v>
          </cell>
          <cell r="H842">
            <v>28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 t="e">
            <v>#NAME?</v>
          </cell>
          <cell r="S842" t="e">
            <v>#NAME?</v>
          </cell>
          <cell r="T842">
            <v>0</v>
          </cell>
          <cell r="U842">
            <v>0</v>
          </cell>
          <cell r="V842" t="e">
            <v>#NAME?</v>
          </cell>
          <cell r="W842" t="e">
            <v>#NAME?</v>
          </cell>
          <cell r="X842" t="e">
            <v>#NAME?</v>
          </cell>
          <cell r="Y842" t="e">
            <v>#NAME?</v>
          </cell>
          <cell r="Z842" t="e">
            <v>#NAME?</v>
          </cell>
          <cell r="AA842" t="e">
            <v>#NAME?</v>
          </cell>
          <cell r="AB842" t="e">
            <v>#NAME?</v>
          </cell>
          <cell r="AC842" t="e">
            <v>#NAME?</v>
          </cell>
          <cell r="AD842" t="e">
            <v>#NAME?</v>
          </cell>
          <cell r="AE842" t="e">
            <v>#NAME?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 t="e">
            <v>#NAME?</v>
          </cell>
          <cell r="AK842" t="e">
            <v>#NAME?</v>
          </cell>
          <cell r="AL842" t="e">
            <v>#NAME?</v>
          </cell>
          <cell r="AM842" t="e">
            <v>#NAME?</v>
          </cell>
          <cell r="AN842" t="e">
            <v>#NAME?</v>
          </cell>
          <cell r="AO842" t="e">
            <v>#NAME?</v>
          </cell>
          <cell r="AP842" t="e">
            <v>#NAME?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19/2</v>
          </cell>
          <cell r="D843" t="str">
            <v>DP+0</v>
          </cell>
          <cell r="E843">
            <v>0</v>
          </cell>
          <cell r="F843">
            <v>0</v>
          </cell>
          <cell r="G843">
            <v>0</v>
          </cell>
          <cell r="H843">
            <v>28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 t="e">
            <v>#NAME?</v>
          </cell>
          <cell r="S843" t="e">
            <v>#NAME?</v>
          </cell>
          <cell r="T843">
            <v>0</v>
          </cell>
          <cell r="U843">
            <v>0</v>
          </cell>
          <cell r="V843" t="e">
            <v>#NAME?</v>
          </cell>
          <cell r="W843" t="e">
            <v>#NAME?</v>
          </cell>
          <cell r="X843" t="e">
            <v>#NAME?</v>
          </cell>
          <cell r="Y843" t="e">
            <v>#NAME?</v>
          </cell>
          <cell r="Z843" t="e">
            <v>#NAME?</v>
          </cell>
          <cell r="AA843" t="e">
            <v>#NAME?</v>
          </cell>
          <cell r="AB843" t="e">
            <v>#NAME?</v>
          </cell>
          <cell r="AC843" t="e">
            <v>#NAME?</v>
          </cell>
          <cell r="AD843" t="e">
            <v>#NAME?</v>
          </cell>
          <cell r="AE843" t="e">
            <v>#NAME?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 t="e">
            <v>#NAME?</v>
          </cell>
          <cell r="AK843" t="e">
            <v>#NAME?</v>
          </cell>
          <cell r="AL843" t="e">
            <v>#NAME?</v>
          </cell>
          <cell r="AM843" t="e">
            <v>#NAME?</v>
          </cell>
          <cell r="AN843" t="e">
            <v>#NAME?</v>
          </cell>
          <cell r="AO843" t="e">
            <v>#NAME?</v>
          </cell>
          <cell r="AP843" t="e">
            <v>#NAME?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19/3</v>
          </cell>
          <cell r="D844" t="str">
            <v>DP+0</v>
          </cell>
          <cell r="E844">
            <v>0</v>
          </cell>
          <cell r="F844">
            <v>0</v>
          </cell>
          <cell r="G844">
            <v>0</v>
          </cell>
          <cell r="H844">
            <v>28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 t="e">
            <v>#NAME?</v>
          </cell>
          <cell r="S844" t="e">
            <v>#NAME?</v>
          </cell>
          <cell r="T844">
            <v>0</v>
          </cell>
          <cell r="U844">
            <v>0</v>
          </cell>
          <cell r="V844" t="e">
            <v>#NAME?</v>
          </cell>
          <cell r="W844" t="e">
            <v>#NAME?</v>
          </cell>
          <cell r="X844" t="e">
            <v>#NAME?</v>
          </cell>
          <cell r="Y844" t="e">
            <v>#NAME?</v>
          </cell>
          <cell r="Z844" t="e">
            <v>#NAME?</v>
          </cell>
          <cell r="AA844" t="e">
            <v>#NAME?</v>
          </cell>
          <cell r="AB844" t="e">
            <v>#NAME?</v>
          </cell>
          <cell r="AC844" t="e">
            <v>#NAME?</v>
          </cell>
          <cell r="AD844" t="e">
            <v>#NAME?</v>
          </cell>
          <cell r="AE844" t="e">
            <v>#NAME?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 t="e">
            <v>#NAME?</v>
          </cell>
          <cell r="AK844" t="e">
            <v>#NAME?</v>
          </cell>
          <cell r="AL844" t="e">
            <v>#NAME?</v>
          </cell>
          <cell r="AM844" t="e">
            <v>#NAME?</v>
          </cell>
          <cell r="AN844" t="e">
            <v>#NAME?</v>
          </cell>
          <cell r="AO844" t="e">
            <v>#NAME?</v>
          </cell>
          <cell r="AP844" t="e">
            <v>#NAME?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19/4</v>
          </cell>
          <cell r="D845" t="str">
            <v>DP+0</v>
          </cell>
          <cell r="E845">
            <v>0</v>
          </cell>
          <cell r="F845">
            <v>0</v>
          </cell>
          <cell r="G845">
            <v>0</v>
          </cell>
          <cell r="H845">
            <v>28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 t="e">
            <v>#NAME?</v>
          </cell>
          <cell r="S845" t="e">
            <v>#NAME?</v>
          </cell>
          <cell r="T845">
            <v>0</v>
          </cell>
          <cell r="U845">
            <v>0</v>
          </cell>
          <cell r="V845" t="e">
            <v>#NAME?</v>
          </cell>
          <cell r="W845" t="e">
            <v>#NAME?</v>
          </cell>
          <cell r="X845" t="e">
            <v>#NAME?</v>
          </cell>
          <cell r="Y845" t="e">
            <v>#NAME?</v>
          </cell>
          <cell r="Z845" t="e">
            <v>#NAME?</v>
          </cell>
          <cell r="AA845" t="e">
            <v>#NAME?</v>
          </cell>
          <cell r="AB845" t="e">
            <v>#NAME?</v>
          </cell>
          <cell r="AC845" t="e">
            <v>#NAME?</v>
          </cell>
          <cell r="AD845" t="e">
            <v>#NAME?</v>
          </cell>
          <cell r="AE845" t="e">
            <v>#NAME?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 t="e">
            <v>#NAME?</v>
          </cell>
          <cell r="AK845" t="e">
            <v>#NAME?</v>
          </cell>
          <cell r="AL845" t="e">
            <v>#NAME?</v>
          </cell>
          <cell r="AM845" t="e">
            <v>#NAME?</v>
          </cell>
          <cell r="AN845" t="e">
            <v>#NAME?</v>
          </cell>
          <cell r="AO845" t="e">
            <v>#NAME?</v>
          </cell>
          <cell r="AP845" t="e">
            <v>#NAME?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20/0</v>
          </cell>
          <cell r="D846" t="str">
            <v>DR+0</v>
          </cell>
          <cell r="E846">
            <v>0</v>
          </cell>
          <cell r="F846">
            <v>0</v>
          </cell>
          <cell r="G846">
            <v>0</v>
          </cell>
          <cell r="H846">
            <v>28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 t="e">
            <v>#NAME?</v>
          </cell>
          <cell r="S846" t="e">
            <v>#NAME?</v>
          </cell>
          <cell r="T846">
            <v>0</v>
          </cell>
          <cell r="U846">
            <v>0</v>
          </cell>
          <cell r="V846" t="e">
            <v>#NAME?</v>
          </cell>
          <cell r="W846" t="e">
            <v>#NAME?</v>
          </cell>
          <cell r="X846" t="e">
            <v>#NAME?</v>
          </cell>
          <cell r="Y846" t="e">
            <v>#NAME?</v>
          </cell>
          <cell r="Z846" t="e">
            <v>#NAME?</v>
          </cell>
          <cell r="AA846" t="e">
            <v>#NAME?</v>
          </cell>
          <cell r="AB846" t="e">
            <v>#NAME?</v>
          </cell>
          <cell r="AC846" t="e">
            <v>#NAME?</v>
          </cell>
          <cell r="AD846" t="e">
            <v>#NAME?</v>
          </cell>
          <cell r="AE846" t="e">
            <v>#NAME?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 t="e">
            <v>#NAME?</v>
          </cell>
          <cell r="AK846" t="e">
            <v>#NAME?</v>
          </cell>
          <cell r="AL846" t="e">
            <v>#NAME?</v>
          </cell>
          <cell r="AM846" t="e">
            <v>#NAME?</v>
          </cell>
          <cell r="AN846" t="e">
            <v>#NAME?</v>
          </cell>
          <cell r="AO846" t="e">
            <v>#NAME?</v>
          </cell>
          <cell r="AP846" t="e">
            <v>#NAME?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20/1</v>
          </cell>
          <cell r="D847" t="str">
            <v>DP+0</v>
          </cell>
          <cell r="E847">
            <v>0</v>
          </cell>
          <cell r="F847">
            <v>0</v>
          </cell>
          <cell r="G847">
            <v>0</v>
          </cell>
          <cell r="H847">
            <v>28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 t="e">
            <v>#NAME?</v>
          </cell>
          <cell r="S847" t="e">
            <v>#NAME?</v>
          </cell>
          <cell r="T847">
            <v>0</v>
          </cell>
          <cell r="U847">
            <v>0</v>
          </cell>
          <cell r="V847" t="e">
            <v>#NAME?</v>
          </cell>
          <cell r="W847" t="e">
            <v>#NAME?</v>
          </cell>
          <cell r="X847" t="e">
            <v>#NAME?</v>
          </cell>
          <cell r="Y847" t="e">
            <v>#NAME?</v>
          </cell>
          <cell r="Z847" t="e">
            <v>#NAME?</v>
          </cell>
          <cell r="AA847" t="e">
            <v>#NAME?</v>
          </cell>
          <cell r="AB847" t="e">
            <v>#NAME?</v>
          </cell>
          <cell r="AC847" t="e">
            <v>#NAME?</v>
          </cell>
          <cell r="AD847" t="e">
            <v>#NAME?</v>
          </cell>
          <cell r="AE847" t="e">
            <v>#NAME?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 t="e">
            <v>#NAME?</v>
          </cell>
          <cell r="AK847" t="e">
            <v>#NAME?</v>
          </cell>
          <cell r="AL847" t="e">
            <v>#NAME?</v>
          </cell>
          <cell r="AM847" t="e">
            <v>#NAME?</v>
          </cell>
          <cell r="AN847" t="e">
            <v>#NAME?</v>
          </cell>
          <cell r="AO847" t="e">
            <v>#NAME?</v>
          </cell>
          <cell r="AP847" t="e">
            <v>#NAME?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</row>
        <row r="848">
          <cell r="A848" t="str">
            <v>Lilo of 132KV DC ARA-Jagdishpur at Dumraon Line-2</v>
          </cell>
          <cell r="B848">
            <v>0</v>
          </cell>
          <cell r="C848" t="str">
            <v>20/2</v>
          </cell>
          <cell r="D848" t="str">
            <v>DP+0</v>
          </cell>
          <cell r="E848">
            <v>0</v>
          </cell>
          <cell r="F848">
            <v>0</v>
          </cell>
          <cell r="G848">
            <v>0</v>
          </cell>
          <cell r="H848">
            <v>28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 t="e">
            <v>#NAME?</v>
          </cell>
          <cell r="S848" t="e">
            <v>#NAME?</v>
          </cell>
          <cell r="T848">
            <v>0</v>
          </cell>
          <cell r="U848">
            <v>0</v>
          </cell>
          <cell r="V848" t="e">
            <v>#NAME?</v>
          </cell>
          <cell r="W848" t="e">
            <v>#NAME?</v>
          </cell>
          <cell r="X848" t="e">
            <v>#NAME?</v>
          </cell>
          <cell r="Y848" t="e">
            <v>#NAME?</v>
          </cell>
          <cell r="Z848" t="e">
            <v>#NAME?</v>
          </cell>
          <cell r="AA848" t="e">
            <v>#NAME?</v>
          </cell>
          <cell r="AB848" t="e">
            <v>#NAME?</v>
          </cell>
          <cell r="AC848" t="e">
            <v>#NAME?</v>
          </cell>
          <cell r="AD848" t="e">
            <v>#NAME?</v>
          </cell>
          <cell r="AE848" t="e">
            <v>#NAME?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 t="e">
            <v>#NAME?</v>
          </cell>
          <cell r="AK848" t="e">
            <v>#NAME?</v>
          </cell>
          <cell r="AL848" t="e">
            <v>#NAME?</v>
          </cell>
          <cell r="AM848" t="e">
            <v>#NAME?</v>
          </cell>
          <cell r="AN848" t="e">
            <v>#NAME?</v>
          </cell>
          <cell r="AO848" t="e">
            <v>#NAME?</v>
          </cell>
          <cell r="AP848" t="e">
            <v>#NAME?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</row>
        <row r="849">
          <cell r="A849" t="str">
            <v>Lilo of 132KV DC ARA-Jagdishpur at Dumraon Line-2</v>
          </cell>
          <cell r="B849">
            <v>0</v>
          </cell>
          <cell r="C849" t="str">
            <v>20/3</v>
          </cell>
          <cell r="D849" t="str">
            <v>DP+0</v>
          </cell>
          <cell r="E849">
            <v>0</v>
          </cell>
          <cell r="F849">
            <v>0</v>
          </cell>
          <cell r="G849">
            <v>0</v>
          </cell>
          <cell r="H849">
            <v>28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 t="e">
            <v>#NAME?</v>
          </cell>
          <cell r="S849" t="e">
            <v>#NAME?</v>
          </cell>
          <cell r="T849">
            <v>0</v>
          </cell>
          <cell r="U849">
            <v>0</v>
          </cell>
          <cell r="V849" t="e">
            <v>#NAME?</v>
          </cell>
          <cell r="W849" t="e">
            <v>#NAME?</v>
          </cell>
          <cell r="X849" t="e">
            <v>#NAME?</v>
          </cell>
          <cell r="Y849" t="e">
            <v>#NAME?</v>
          </cell>
          <cell r="Z849" t="e">
            <v>#NAME?</v>
          </cell>
          <cell r="AA849" t="e">
            <v>#NAME?</v>
          </cell>
          <cell r="AB849" t="e">
            <v>#NAME?</v>
          </cell>
          <cell r="AC849" t="e">
            <v>#NAME?</v>
          </cell>
          <cell r="AD849" t="e">
            <v>#NAME?</v>
          </cell>
          <cell r="AE849" t="e">
            <v>#NAME?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 t="e">
            <v>#NAME?</v>
          </cell>
          <cell r="AK849" t="e">
            <v>#NAME?</v>
          </cell>
          <cell r="AL849" t="e">
            <v>#NAME?</v>
          </cell>
          <cell r="AM849" t="e">
            <v>#NAME?</v>
          </cell>
          <cell r="AN849" t="e">
            <v>#NAME?</v>
          </cell>
          <cell r="AO849" t="e">
            <v>#NAME?</v>
          </cell>
          <cell r="AP849" t="e">
            <v>#NAME?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</row>
        <row r="850">
          <cell r="A850" t="str">
            <v>Lilo of 132KV DC ARA-Jagdishpur at Dumraon Line-2</v>
          </cell>
          <cell r="B850">
            <v>0</v>
          </cell>
          <cell r="C850" t="str">
            <v>21/0</v>
          </cell>
          <cell r="D850" t="str">
            <v>DS+0</v>
          </cell>
          <cell r="E850">
            <v>0</v>
          </cell>
          <cell r="F850">
            <v>0</v>
          </cell>
          <cell r="G850">
            <v>0</v>
          </cell>
          <cell r="H850">
            <v>28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 t="e">
            <v>#NAME?</v>
          </cell>
          <cell r="S850" t="e">
            <v>#NAME?</v>
          </cell>
          <cell r="T850">
            <v>0</v>
          </cell>
          <cell r="U850">
            <v>0</v>
          </cell>
          <cell r="V850" t="e">
            <v>#NAME?</v>
          </cell>
          <cell r="W850" t="e">
            <v>#NAME?</v>
          </cell>
          <cell r="X850" t="e">
            <v>#NAME?</v>
          </cell>
          <cell r="Y850" t="e">
            <v>#NAME?</v>
          </cell>
          <cell r="Z850" t="e">
            <v>#NAME?</v>
          </cell>
          <cell r="AA850" t="e">
            <v>#NAME?</v>
          </cell>
          <cell r="AB850" t="e">
            <v>#NAME?</v>
          </cell>
          <cell r="AC850" t="e">
            <v>#NAME?</v>
          </cell>
          <cell r="AD850" t="e">
            <v>#NAME?</v>
          </cell>
          <cell r="AE850" t="e">
            <v>#NAME?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 t="e">
            <v>#NAME?</v>
          </cell>
          <cell r="AK850" t="e">
            <v>#NAME?</v>
          </cell>
          <cell r="AL850" t="e">
            <v>#NAME?</v>
          </cell>
          <cell r="AM850" t="e">
            <v>#NAME?</v>
          </cell>
          <cell r="AN850" t="e">
            <v>#NAME?</v>
          </cell>
          <cell r="AO850" t="e">
            <v>#NAME?</v>
          </cell>
          <cell r="AP850" t="e">
            <v>#NAME?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</row>
        <row r="851">
          <cell r="A851" t="str">
            <v>Lilo of 132KV DC ARA-Jagdishpur at Dumraon Line-2</v>
          </cell>
          <cell r="B851">
            <v>0</v>
          </cell>
          <cell r="C851" t="str">
            <v>21/1</v>
          </cell>
          <cell r="D851" t="str">
            <v>GANTRY</v>
          </cell>
          <cell r="E851">
            <v>0</v>
          </cell>
          <cell r="F851">
            <v>0</v>
          </cell>
          <cell r="G851">
            <v>0</v>
          </cell>
          <cell r="H851">
            <v>28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 t="e">
            <v>#NAME?</v>
          </cell>
          <cell r="S851" t="e">
            <v>#NAME?</v>
          </cell>
          <cell r="T851">
            <v>0</v>
          </cell>
          <cell r="U851">
            <v>0</v>
          </cell>
          <cell r="V851" t="e">
            <v>#NAME?</v>
          </cell>
          <cell r="W851" t="e">
            <v>#NAME?</v>
          </cell>
          <cell r="X851" t="e">
            <v>#NAME?</v>
          </cell>
          <cell r="Y851" t="e">
            <v>#NAME?</v>
          </cell>
          <cell r="Z851" t="e">
            <v>#NAME?</v>
          </cell>
          <cell r="AA851" t="e">
            <v>#NAME?</v>
          </cell>
          <cell r="AB851" t="e">
            <v>#NAME?</v>
          </cell>
          <cell r="AC851" t="e">
            <v>#NAME?</v>
          </cell>
          <cell r="AD851" t="e">
            <v>#NAME?</v>
          </cell>
          <cell r="AE851" t="e">
            <v>#NAME?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 t="e">
            <v>#NAME?</v>
          </cell>
          <cell r="AK851" t="e">
            <v>#NAME?</v>
          </cell>
          <cell r="AL851" t="e">
            <v>#NAME?</v>
          </cell>
          <cell r="AM851" t="e">
            <v>#NAME?</v>
          </cell>
          <cell r="AN851" t="e">
            <v>#NAME?</v>
          </cell>
          <cell r="AO851" t="e">
            <v>#NAME?</v>
          </cell>
          <cell r="AP851" t="e">
            <v>#NAME?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</row>
        <row r="852">
          <cell r="A852" t="str">
            <v>Lilo of 132KV DC ARA-Jagdishpur at Dumraon Line-2</v>
          </cell>
          <cell r="B852">
            <v>0</v>
          </cell>
          <cell r="C852" t="str">
            <v>21/2</v>
          </cell>
          <cell r="D852" t="str">
            <v>GANTRY</v>
          </cell>
          <cell r="E852">
            <v>0</v>
          </cell>
          <cell r="F852">
            <v>0</v>
          </cell>
          <cell r="G852">
            <v>0</v>
          </cell>
          <cell r="H852">
            <v>28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 t="e">
            <v>#NAME?</v>
          </cell>
          <cell r="S852" t="e">
            <v>#NAME?</v>
          </cell>
          <cell r="T852">
            <v>0</v>
          </cell>
          <cell r="U852">
            <v>0</v>
          </cell>
          <cell r="V852" t="e">
            <v>#NAME?</v>
          </cell>
          <cell r="W852" t="e">
            <v>#NAME?</v>
          </cell>
          <cell r="X852" t="e">
            <v>#NAME?</v>
          </cell>
          <cell r="Y852" t="e">
            <v>#NAME?</v>
          </cell>
          <cell r="Z852" t="e">
            <v>#NAME?</v>
          </cell>
          <cell r="AA852" t="e">
            <v>#NAME?</v>
          </cell>
          <cell r="AB852" t="e">
            <v>#NAME?</v>
          </cell>
          <cell r="AC852" t="e">
            <v>#NAME?</v>
          </cell>
          <cell r="AD852" t="e">
            <v>#NAME?</v>
          </cell>
          <cell r="AE852" t="e">
            <v>#NAME?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 t="e">
            <v>#NAME?</v>
          </cell>
          <cell r="AK852" t="e">
            <v>#NAME?</v>
          </cell>
          <cell r="AL852" t="e">
            <v>#NAME?</v>
          </cell>
          <cell r="AM852" t="e">
            <v>#NAME?</v>
          </cell>
          <cell r="AN852" t="e">
            <v>#NAME?</v>
          </cell>
          <cell r="AO852" t="e">
            <v>#NAME?</v>
          </cell>
          <cell r="AP852" t="e">
            <v>#NAME?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</row>
        <row r="853">
          <cell r="A853" t="str">
            <v>Lilo of 132KV DC ARA-Jagdishpur at Dumraon Line-2</v>
          </cell>
          <cell r="B853">
            <v>0</v>
          </cell>
          <cell r="C853" t="str">
            <v>22/0</v>
          </cell>
          <cell r="D853" t="str">
            <v>DS+0</v>
          </cell>
          <cell r="E853">
            <v>0</v>
          </cell>
          <cell r="F853">
            <v>0</v>
          </cell>
          <cell r="G853">
            <v>0</v>
          </cell>
          <cell r="H853">
            <v>28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 t="e">
            <v>#NAME?</v>
          </cell>
          <cell r="S853" t="e">
            <v>#NAME?</v>
          </cell>
          <cell r="T853">
            <v>0</v>
          </cell>
          <cell r="U853">
            <v>0</v>
          </cell>
          <cell r="V853" t="e">
            <v>#NAME?</v>
          </cell>
          <cell r="W853" t="e">
            <v>#NAME?</v>
          </cell>
          <cell r="X853" t="e">
            <v>#NAME?</v>
          </cell>
          <cell r="Y853" t="e">
            <v>#NAME?</v>
          </cell>
          <cell r="Z853" t="e">
            <v>#NAME?</v>
          </cell>
          <cell r="AA853" t="e">
            <v>#NAME?</v>
          </cell>
          <cell r="AB853" t="e">
            <v>#NAME?</v>
          </cell>
          <cell r="AC853" t="e">
            <v>#NAME?</v>
          </cell>
          <cell r="AD853" t="e">
            <v>#NAME?</v>
          </cell>
          <cell r="AE853" t="e">
            <v>#NAME?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 t="e">
            <v>#NAME?</v>
          </cell>
          <cell r="AK853" t="e">
            <v>#NAME?</v>
          </cell>
          <cell r="AL853" t="e">
            <v>#NAME?</v>
          </cell>
          <cell r="AM853" t="e">
            <v>#NAME?</v>
          </cell>
          <cell r="AN853" t="e">
            <v>#NAME?</v>
          </cell>
          <cell r="AO853" t="e">
            <v>#NAME?</v>
          </cell>
          <cell r="AP853" t="e">
            <v>#NAME?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</row>
        <row r="854">
          <cell r="A854" t="str">
            <v>Lilo of 132KV DC ARA-Jagdishpur at Dumraon Line-2</v>
          </cell>
          <cell r="B854">
            <v>0</v>
          </cell>
          <cell r="C854" t="str">
            <v>23/0</v>
          </cell>
          <cell r="D854" t="str">
            <v>DS+0</v>
          </cell>
          <cell r="E854">
            <v>0</v>
          </cell>
          <cell r="F854">
            <v>0</v>
          </cell>
          <cell r="G854">
            <v>0</v>
          </cell>
          <cell r="H854">
            <v>28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 t="e">
            <v>#NAME?</v>
          </cell>
          <cell r="S854" t="e">
            <v>#NAME?</v>
          </cell>
          <cell r="T854">
            <v>0</v>
          </cell>
          <cell r="U854">
            <v>0</v>
          </cell>
          <cell r="V854" t="e">
            <v>#NAME?</v>
          </cell>
          <cell r="W854" t="e">
            <v>#NAME?</v>
          </cell>
          <cell r="X854" t="e">
            <v>#NAME?</v>
          </cell>
          <cell r="Y854" t="e">
            <v>#NAME?</v>
          </cell>
          <cell r="Z854" t="e">
            <v>#NAME?</v>
          </cell>
          <cell r="AA854" t="e">
            <v>#NAME?</v>
          </cell>
          <cell r="AB854" t="e">
            <v>#NAME?</v>
          </cell>
          <cell r="AC854" t="e">
            <v>#NAME?</v>
          </cell>
          <cell r="AD854" t="e">
            <v>#NAME?</v>
          </cell>
          <cell r="AE854" t="e">
            <v>#NAME?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 t="e">
            <v>#NAME?</v>
          </cell>
          <cell r="AK854" t="e">
            <v>#NAME?</v>
          </cell>
          <cell r="AL854" t="e">
            <v>#NAME?</v>
          </cell>
          <cell r="AM854" t="e">
            <v>#NAME?</v>
          </cell>
          <cell r="AN854" t="e">
            <v>#NAME?</v>
          </cell>
          <cell r="AO854" t="e">
            <v>#NAME?</v>
          </cell>
          <cell r="AP854" t="e">
            <v>#NAME?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</row>
        <row r="855">
          <cell r="A855" t="str">
            <v>Lilo of 132KV DC ARA-Jagdishpur at Dumraon Line-2</v>
          </cell>
          <cell r="B855">
            <v>0</v>
          </cell>
          <cell r="C855" t="str">
            <v>24/0</v>
          </cell>
          <cell r="D855" t="str">
            <v>DS+0</v>
          </cell>
          <cell r="E855">
            <v>0</v>
          </cell>
          <cell r="F855">
            <v>0</v>
          </cell>
          <cell r="G855">
            <v>0</v>
          </cell>
          <cell r="H855">
            <v>28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 t="e">
            <v>#NAME?</v>
          </cell>
          <cell r="S855" t="e">
            <v>#NAME?</v>
          </cell>
          <cell r="T855">
            <v>0</v>
          </cell>
          <cell r="U855">
            <v>0</v>
          </cell>
          <cell r="V855" t="e">
            <v>#NAME?</v>
          </cell>
          <cell r="W855" t="e">
            <v>#NAME?</v>
          </cell>
          <cell r="X855" t="e">
            <v>#NAME?</v>
          </cell>
          <cell r="Y855" t="e">
            <v>#NAME?</v>
          </cell>
          <cell r="Z855" t="e">
            <v>#NAME?</v>
          </cell>
          <cell r="AA855" t="e">
            <v>#NAME?</v>
          </cell>
          <cell r="AB855" t="e">
            <v>#NAME?</v>
          </cell>
          <cell r="AC855" t="e">
            <v>#NAME?</v>
          </cell>
          <cell r="AD855" t="e">
            <v>#NAME?</v>
          </cell>
          <cell r="AE855" t="e">
            <v>#NAME?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 t="e">
            <v>#NAME?</v>
          </cell>
          <cell r="AK855" t="e">
            <v>#NAME?</v>
          </cell>
          <cell r="AL855" t="e">
            <v>#NAME?</v>
          </cell>
          <cell r="AM855" t="e">
            <v>#NAME?</v>
          </cell>
          <cell r="AN855" t="e">
            <v>#NAME?</v>
          </cell>
          <cell r="AO855" t="e">
            <v>#NAME?</v>
          </cell>
          <cell r="AP855" t="e">
            <v>#NAME?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</row>
        <row r="856">
          <cell r="A856" t="str">
            <v>Lilo of 132KV DC ARA-Jagdishpur at Dumraon Line-2</v>
          </cell>
          <cell r="B856">
            <v>0</v>
          </cell>
          <cell r="C856" t="str">
            <v>25/0</v>
          </cell>
          <cell r="D856" t="str">
            <v>DS+0</v>
          </cell>
          <cell r="E856">
            <v>0</v>
          </cell>
          <cell r="F856">
            <v>0</v>
          </cell>
          <cell r="G856">
            <v>0</v>
          </cell>
          <cell r="H856">
            <v>28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 t="e">
            <v>#NAME?</v>
          </cell>
          <cell r="S856" t="e">
            <v>#NAME?</v>
          </cell>
          <cell r="T856">
            <v>0</v>
          </cell>
          <cell r="U856">
            <v>0</v>
          </cell>
          <cell r="V856" t="e">
            <v>#NAME?</v>
          </cell>
          <cell r="W856" t="e">
            <v>#NAME?</v>
          </cell>
          <cell r="X856" t="e">
            <v>#NAME?</v>
          </cell>
          <cell r="Y856" t="e">
            <v>#NAME?</v>
          </cell>
          <cell r="Z856" t="e">
            <v>#NAME?</v>
          </cell>
          <cell r="AA856" t="e">
            <v>#NAME?</v>
          </cell>
          <cell r="AB856" t="e">
            <v>#NAME?</v>
          </cell>
          <cell r="AC856" t="e">
            <v>#NAME?</v>
          </cell>
          <cell r="AD856" t="e">
            <v>#NAME?</v>
          </cell>
          <cell r="AE856" t="e">
            <v>#NAME?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 t="e">
            <v>#NAME?</v>
          </cell>
          <cell r="AK856" t="e">
            <v>#NAME?</v>
          </cell>
          <cell r="AL856" t="e">
            <v>#NAME?</v>
          </cell>
          <cell r="AM856" t="e">
            <v>#NAME?</v>
          </cell>
          <cell r="AN856" t="e">
            <v>#NAME?</v>
          </cell>
          <cell r="AO856" t="e">
            <v>#NAME?</v>
          </cell>
          <cell r="AP856" t="e">
            <v>#NAME?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</row>
      </sheetData>
      <sheetData sheetId="6"/>
      <sheetData sheetId="7">
        <row r="3">
          <cell r="A3" t="str">
            <v>132KV DC Gaya-Jehanabad TL Line</v>
          </cell>
        </row>
      </sheetData>
      <sheetData sheetId="8">
        <row r="3">
          <cell r="A3" t="str">
            <v>Lilo of 220kv DC Ara-Pusauli at Dumraon TL Line-2</v>
          </cell>
          <cell r="B3">
            <v>9</v>
          </cell>
          <cell r="C3" t="str">
            <v>2/1</v>
          </cell>
          <cell r="D3" t="str">
            <v>DA+0</v>
          </cell>
          <cell r="E3">
            <v>43571</v>
          </cell>
          <cell r="F3" t="e">
            <v>#NAME?</v>
          </cell>
          <cell r="G3">
            <v>0</v>
          </cell>
          <cell r="H3">
            <v>0</v>
          </cell>
          <cell r="I3">
            <v>0</v>
          </cell>
        </row>
        <row r="4">
          <cell r="A4" t="str">
            <v>Lilo of 220kv DC Ara-Pusauli at Dumraon TL Line-2</v>
          </cell>
          <cell r="B4">
            <v>5</v>
          </cell>
          <cell r="C4" t="str">
            <v>3/1</v>
          </cell>
          <cell r="D4" t="str">
            <v>DA+0</v>
          </cell>
          <cell r="E4">
            <v>43570</v>
          </cell>
          <cell r="F4" t="e">
            <v>#NAME?</v>
          </cell>
          <cell r="G4">
            <v>0</v>
          </cell>
          <cell r="H4">
            <v>0</v>
          </cell>
          <cell r="I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>
            <v>43568</v>
          </cell>
          <cell r="F5" t="str">
            <v>Veena Construction</v>
          </cell>
          <cell r="G5">
            <v>0</v>
          </cell>
          <cell r="H5">
            <v>0</v>
          </cell>
          <cell r="I5">
            <v>0</v>
          </cell>
        </row>
        <row r="6">
          <cell r="A6" t="str">
            <v>Lilo of 220kv DC Ara-Pusauli at Dumraon TL Line-1</v>
          </cell>
          <cell r="B6">
            <v>14</v>
          </cell>
          <cell r="C6" t="str">
            <v>5/2</v>
          </cell>
          <cell r="D6" t="str">
            <v>DA+3</v>
          </cell>
          <cell r="E6">
            <v>43605</v>
          </cell>
          <cell r="F6" t="e">
            <v>#NAME?</v>
          </cell>
          <cell r="G6">
            <v>0</v>
          </cell>
          <cell r="H6">
            <v>0</v>
          </cell>
          <cell r="I6">
            <v>0</v>
          </cell>
        </row>
        <row r="7">
          <cell r="A7" t="str">
            <v>132KV DC Dumraon-Dumraon TL Line</v>
          </cell>
          <cell r="B7">
            <v>70</v>
          </cell>
          <cell r="C7" t="str">
            <v>3/0</v>
          </cell>
          <cell r="D7" t="str">
            <v>DB+6</v>
          </cell>
          <cell r="E7">
            <v>43603</v>
          </cell>
          <cell r="F7" t="e">
            <v>#NAME?</v>
          </cell>
          <cell r="G7">
            <v>0</v>
          </cell>
          <cell r="H7">
            <v>0</v>
          </cell>
          <cell r="I7">
            <v>0</v>
          </cell>
        </row>
        <row r="8">
          <cell r="A8" t="str">
            <v>132KV DC Dumraon-Buxar TL Line</v>
          </cell>
          <cell r="B8">
            <v>102</v>
          </cell>
          <cell r="C8" t="str">
            <v>28/0</v>
          </cell>
          <cell r="D8" t="str">
            <v>DR+0</v>
          </cell>
          <cell r="E8">
            <v>43584</v>
          </cell>
          <cell r="F8" t="str">
            <v>Pralhad Construction</v>
          </cell>
          <cell r="G8">
            <v>0</v>
          </cell>
          <cell r="H8">
            <v>0</v>
          </cell>
          <cell r="I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>
            <v>43562</v>
          </cell>
          <cell r="F9" t="str">
            <v>Veena Construction</v>
          </cell>
          <cell r="G9">
            <v>0</v>
          </cell>
          <cell r="H9">
            <v>0</v>
          </cell>
          <cell r="I9">
            <v>0</v>
          </cell>
        </row>
        <row r="10">
          <cell r="A10" t="str">
            <v>132KV DC Dumraon-Dumraon TL Line</v>
          </cell>
          <cell r="B10">
            <v>21</v>
          </cell>
          <cell r="C10" t="str">
            <v>12/5</v>
          </cell>
          <cell r="D10" t="str">
            <v>DA+3</v>
          </cell>
          <cell r="E10">
            <v>43570</v>
          </cell>
          <cell r="F10" t="e">
            <v>#NAME?</v>
          </cell>
          <cell r="G10">
            <v>0</v>
          </cell>
          <cell r="H10">
            <v>0</v>
          </cell>
          <cell r="I10">
            <v>0</v>
          </cell>
        </row>
        <row r="11">
          <cell r="A11" t="str">
            <v>220 KV DC Naubatpur-Bihta TL Line</v>
          </cell>
          <cell r="B11">
            <v>18</v>
          </cell>
          <cell r="C11" t="str">
            <v>3/0</v>
          </cell>
          <cell r="D11" t="str">
            <v>DB+0</v>
          </cell>
          <cell r="E11">
            <v>43566</v>
          </cell>
          <cell r="F11" t="str">
            <v>Lalan Mehta</v>
          </cell>
          <cell r="G11">
            <v>0</v>
          </cell>
          <cell r="H11">
            <v>0</v>
          </cell>
          <cell r="I11">
            <v>0</v>
          </cell>
        </row>
        <row r="12">
          <cell r="A12" t="str">
            <v>Lilo of 220kv DC Ara-Pusauli at Dumraon TL Line-1</v>
          </cell>
          <cell r="B12">
            <v>30</v>
          </cell>
          <cell r="C12" t="str">
            <v>3/1</v>
          </cell>
          <cell r="D12" t="str">
            <v>DA+0</v>
          </cell>
          <cell r="E12">
            <v>43606</v>
          </cell>
          <cell r="F12" t="e">
            <v>#NAME?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Lilo of 220kv DC Ara-Pusauli at Dumraon TL Line-1</v>
          </cell>
          <cell r="B13">
            <v>15</v>
          </cell>
          <cell r="C13" t="str">
            <v>5/3</v>
          </cell>
          <cell r="D13" t="str">
            <v>DA+0</v>
          </cell>
          <cell r="E13">
            <v>43605</v>
          </cell>
          <cell r="F13" t="e">
            <v>#NAME?</v>
          </cell>
          <cell r="G13">
            <v>0</v>
          </cell>
          <cell r="H13">
            <v>0</v>
          </cell>
          <cell r="I13">
            <v>0</v>
          </cell>
        </row>
        <row r="14">
          <cell r="A14" t="str">
            <v>132KV DC Dumraon-Dumraon TL Line</v>
          </cell>
          <cell r="B14">
            <v>20</v>
          </cell>
          <cell r="C14" t="str">
            <v>12/6</v>
          </cell>
          <cell r="D14" t="str">
            <v>DA+3</v>
          </cell>
          <cell r="E14">
            <v>43566</v>
          </cell>
          <cell r="F14" t="e">
            <v>#NAME?</v>
          </cell>
          <cell r="G14">
            <v>0</v>
          </cell>
          <cell r="H14">
            <v>0</v>
          </cell>
          <cell r="I14">
            <v>0</v>
          </cell>
        </row>
        <row r="15">
          <cell r="A15" t="str">
            <v>220 KV DC Naubatpur-Bihta TL Line</v>
          </cell>
          <cell r="B15">
            <v>17</v>
          </cell>
          <cell r="C15" t="str">
            <v>11/1</v>
          </cell>
          <cell r="D15" t="str">
            <v>DA+0</v>
          </cell>
          <cell r="E15">
            <v>43563</v>
          </cell>
          <cell r="F15" t="str">
            <v>Lalan Mehta</v>
          </cell>
          <cell r="G15">
            <v>0</v>
          </cell>
          <cell r="H15">
            <v>0</v>
          </cell>
          <cell r="I15">
            <v>0</v>
          </cell>
        </row>
        <row r="16">
          <cell r="A16" t="str">
            <v>Lilo of 220kv DC Ara-Pusauli at Dumraon TL Line-1</v>
          </cell>
          <cell r="B16">
            <v>5</v>
          </cell>
          <cell r="C16" t="str">
            <v>6/1</v>
          </cell>
          <cell r="D16" t="str">
            <v>DA+0</v>
          </cell>
          <cell r="E16">
            <v>43603</v>
          </cell>
          <cell r="F16" t="e">
            <v>#NAME?</v>
          </cell>
          <cell r="G16">
            <v>0</v>
          </cell>
          <cell r="H16">
            <v>0</v>
          </cell>
          <cell r="I16">
            <v>0</v>
          </cell>
        </row>
        <row r="17">
          <cell r="A17" t="str">
            <v>Lilo of 220kv DC Ara-Pusauli at Dumraon TL Line-1</v>
          </cell>
          <cell r="B17">
            <v>16</v>
          </cell>
          <cell r="C17" t="str">
            <v>5/1</v>
          </cell>
          <cell r="D17" t="str">
            <v>DA+0</v>
          </cell>
          <cell r="E17">
            <v>43605</v>
          </cell>
          <cell r="F17" t="e">
            <v>#NAME?</v>
          </cell>
          <cell r="G17">
            <v>0</v>
          </cell>
          <cell r="H17">
            <v>0</v>
          </cell>
          <cell r="I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>
            <v>43603</v>
          </cell>
          <cell r="F18" t="e">
            <v>#NAME?</v>
          </cell>
          <cell r="G18">
            <v>0</v>
          </cell>
          <cell r="H18">
            <v>0</v>
          </cell>
          <cell r="I18">
            <v>0</v>
          </cell>
        </row>
        <row r="19">
          <cell r="A19" t="str">
            <v>132KV DC Dumraon-Dumraon TL Line</v>
          </cell>
          <cell r="B19">
            <v>17</v>
          </cell>
          <cell r="C19" t="str">
            <v>14/0</v>
          </cell>
          <cell r="D19" t="str">
            <v>DB+6</v>
          </cell>
          <cell r="E19">
            <v>43564</v>
          </cell>
          <cell r="F19" t="e">
            <v>#NAME?</v>
          </cell>
          <cell r="G19">
            <v>0</v>
          </cell>
          <cell r="H19">
            <v>0</v>
          </cell>
          <cell r="I19">
            <v>0</v>
          </cell>
        </row>
        <row r="20">
          <cell r="A20" t="str">
            <v>132KV DC Dumraon-Dumraon TL Line</v>
          </cell>
          <cell r="B20">
            <v>51</v>
          </cell>
          <cell r="C20" t="str">
            <v>12/3</v>
          </cell>
          <cell r="D20" t="str">
            <v>DA+3</v>
          </cell>
          <cell r="E20">
            <v>43595</v>
          </cell>
          <cell r="F20" t="e">
            <v>#NAME?</v>
          </cell>
          <cell r="G20">
            <v>0</v>
          </cell>
          <cell r="H20">
            <v>0</v>
          </cell>
          <cell r="I20">
            <v>0</v>
          </cell>
        </row>
        <row r="21">
          <cell r="A21" t="str">
            <v>220 KV DC Naubatpur-Bihta TL Line</v>
          </cell>
          <cell r="B21">
            <v>16</v>
          </cell>
          <cell r="C21" t="str">
            <v>13/1</v>
          </cell>
          <cell r="D21" t="str">
            <v>DA+6</v>
          </cell>
          <cell r="E21">
            <v>43560</v>
          </cell>
          <cell r="F21" t="str">
            <v>Lalan Mehta</v>
          </cell>
          <cell r="G21">
            <v>0</v>
          </cell>
          <cell r="H21">
            <v>0</v>
          </cell>
          <cell r="I21">
            <v>0</v>
          </cell>
        </row>
        <row r="22">
          <cell r="A22" t="str">
            <v>Lilo of 220kv DC Ara-Pusauli at Dumraon TL Line-2</v>
          </cell>
          <cell r="B22">
            <v>12</v>
          </cell>
          <cell r="C22" t="str">
            <v>6/3</v>
          </cell>
          <cell r="D22" t="str">
            <v>DA+3</v>
          </cell>
          <cell r="E22">
            <v>43572</v>
          </cell>
          <cell r="F22" t="e">
            <v>#NAME?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Lilo of 220kv DC Ara-Pusauli at Dumraon TL Line-1</v>
          </cell>
          <cell r="B23">
            <v>55</v>
          </cell>
          <cell r="C23" t="str">
            <v>8/1</v>
          </cell>
          <cell r="D23" t="str">
            <v>DA+0</v>
          </cell>
          <cell r="E23">
            <v>43609</v>
          </cell>
          <cell r="F23" t="e">
            <v>#NAME?</v>
          </cell>
          <cell r="G23">
            <v>0</v>
          </cell>
          <cell r="H23">
            <v>0</v>
          </cell>
          <cell r="I23">
            <v>0</v>
          </cell>
        </row>
        <row r="24">
          <cell r="A24" t="str">
            <v>Lilo of 220kv DC Ara-Pusauli at Dumraon TL Line-1</v>
          </cell>
          <cell r="B24">
            <v>31</v>
          </cell>
          <cell r="C24" t="str">
            <v>5/4</v>
          </cell>
          <cell r="D24" t="str">
            <v>DA+0</v>
          </cell>
          <cell r="E24">
            <v>43606</v>
          </cell>
          <cell r="F24" t="e">
            <v>#NAME?</v>
          </cell>
          <cell r="G24">
            <v>0</v>
          </cell>
          <cell r="H24">
            <v>0</v>
          </cell>
          <cell r="I24">
            <v>0</v>
          </cell>
        </row>
        <row r="25">
          <cell r="A25" t="str">
            <v>Lilo of 220kv DC Ara-Pusauli at Dumraon TL Line-1</v>
          </cell>
          <cell r="B25">
            <v>32</v>
          </cell>
          <cell r="C25" t="str">
            <v>5/5</v>
          </cell>
          <cell r="D25" t="str">
            <v>DA+0</v>
          </cell>
          <cell r="E25">
            <v>43606</v>
          </cell>
          <cell r="F25" t="e">
            <v>#NAME?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220 KV DC Naubatpur-Bihta TL Line</v>
          </cell>
          <cell r="B26">
            <v>15</v>
          </cell>
          <cell r="C26" t="str">
            <v>15/0</v>
          </cell>
          <cell r="D26" t="str">
            <v>DD+18</v>
          </cell>
          <cell r="E26">
            <v>43558</v>
          </cell>
          <cell r="F26" t="str">
            <v>Lalan Mehta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132KV DC Dumraon-Buxar TL Line</v>
          </cell>
          <cell r="B27">
            <v>110</v>
          </cell>
          <cell r="C27" t="str">
            <v>1/1</v>
          </cell>
          <cell r="D27" t="str">
            <v>DP+0</v>
          </cell>
          <cell r="E27">
            <v>43594</v>
          </cell>
          <cell r="F27" t="e">
            <v>#NAME?</v>
          </cell>
          <cell r="G27">
            <v>0</v>
          </cell>
          <cell r="H27">
            <v>0</v>
          </cell>
          <cell r="I27">
            <v>0</v>
          </cell>
        </row>
        <row r="28">
          <cell r="A28" t="str">
            <v>132KV DC Dumraon-Dumraon TL Line</v>
          </cell>
          <cell r="B28">
            <v>14</v>
          </cell>
          <cell r="C28" t="str">
            <v>13/4</v>
          </cell>
          <cell r="D28" t="str">
            <v>DA+3</v>
          </cell>
          <cell r="E28">
            <v>43560</v>
          </cell>
          <cell r="F28" t="e">
            <v>#NAME?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132KV DC Dumraon-Dumraon TL Line</v>
          </cell>
          <cell r="B29">
            <v>18</v>
          </cell>
          <cell r="C29" t="str">
            <v>17/1</v>
          </cell>
          <cell r="D29" t="str">
            <v>DA+6</v>
          </cell>
          <cell r="E29">
            <v>43564</v>
          </cell>
          <cell r="F29" t="e">
            <v>#NAME?</v>
          </cell>
          <cell r="G29">
            <v>0</v>
          </cell>
          <cell r="H29">
            <v>0</v>
          </cell>
          <cell r="I29">
            <v>0</v>
          </cell>
        </row>
        <row r="30">
          <cell r="A30" t="str">
            <v>220 KV DC Naubatpur-Bihta TL Line</v>
          </cell>
          <cell r="B30">
            <v>14</v>
          </cell>
          <cell r="C30" t="str">
            <v>14/0</v>
          </cell>
          <cell r="D30" t="str">
            <v>DD+18</v>
          </cell>
          <cell r="E30">
            <v>43556</v>
          </cell>
          <cell r="F30" t="str">
            <v>Lalan Mehta</v>
          </cell>
          <cell r="G30">
            <v>0</v>
          </cell>
          <cell r="H30">
            <v>0</v>
          </cell>
          <cell r="I30">
            <v>0</v>
          </cell>
        </row>
        <row r="31">
          <cell r="A31" t="str">
            <v>132KV DC Dumraon-Buxar TL Line</v>
          </cell>
          <cell r="B31">
            <v>111</v>
          </cell>
          <cell r="C31" t="str">
            <v>1/0</v>
          </cell>
          <cell r="D31" t="str">
            <v>DS+0</v>
          </cell>
          <cell r="E31">
            <v>43594</v>
          </cell>
          <cell r="F31" t="e">
            <v>#NAME?</v>
          </cell>
          <cell r="G31">
            <v>0</v>
          </cell>
          <cell r="H31">
            <v>0</v>
          </cell>
          <cell r="I31">
            <v>0</v>
          </cell>
        </row>
        <row r="32">
          <cell r="A32" t="str">
            <v>Lilo of 220kv DC Ara-Pusauli at Dumraon TL Line-2</v>
          </cell>
          <cell r="B32">
            <v>15</v>
          </cell>
          <cell r="C32" t="str">
            <v>6/2</v>
          </cell>
          <cell r="D32" t="str">
            <v>DA+0</v>
          </cell>
          <cell r="E32">
            <v>43574</v>
          </cell>
          <cell r="F32" t="e">
            <v>#NAME?</v>
          </cell>
          <cell r="G32">
            <v>0</v>
          </cell>
          <cell r="H32">
            <v>0</v>
          </cell>
          <cell r="I32">
            <v>0</v>
          </cell>
        </row>
        <row r="33">
          <cell r="A33" t="str">
            <v>Lilo of 220kv DC Ara-Pusauli at Dumraon TL Line-1</v>
          </cell>
          <cell r="B33">
            <v>17</v>
          </cell>
          <cell r="C33" t="str">
            <v>8/4</v>
          </cell>
          <cell r="D33" t="str">
            <v>DA+3</v>
          </cell>
          <cell r="E33">
            <v>43605</v>
          </cell>
          <cell r="F33" t="e">
            <v>#NAME?</v>
          </cell>
          <cell r="G33">
            <v>0</v>
          </cell>
          <cell r="H33">
            <v>0</v>
          </cell>
          <cell r="I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>
            <v>43597</v>
          </cell>
          <cell r="F34" t="e">
            <v>#NAME?</v>
          </cell>
          <cell r="G34">
            <v>0</v>
          </cell>
          <cell r="H34">
            <v>0</v>
          </cell>
          <cell r="I34">
            <v>0</v>
          </cell>
        </row>
        <row r="35">
          <cell r="A35" t="str">
            <v>132KV DC Dumraon-Dumraon TL Line</v>
          </cell>
          <cell r="B35">
            <v>22</v>
          </cell>
          <cell r="C35" t="str">
            <v>18/0</v>
          </cell>
          <cell r="D35" t="str">
            <v>DD+6</v>
          </cell>
          <cell r="E35">
            <v>43570</v>
          </cell>
          <cell r="F35" t="e">
            <v>#NAME?</v>
          </cell>
          <cell r="G35">
            <v>0</v>
          </cell>
          <cell r="H35">
            <v>0</v>
          </cell>
          <cell r="I35">
            <v>0</v>
          </cell>
        </row>
        <row r="36">
          <cell r="A36" t="str">
            <v>Lilo of 220kv DC Ara-Pusauli at Dumraon TL Line-1</v>
          </cell>
          <cell r="B36">
            <v>18</v>
          </cell>
          <cell r="C36" t="str">
            <v>8/3</v>
          </cell>
          <cell r="D36" t="str">
            <v>DA+0</v>
          </cell>
          <cell r="E36">
            <v>43605</v>
          </cell>
          <cell r="F36" t="e">
            <v>#NAME?</v>
          </cell>
          <cell r="G36">
            <v>0</v>
          </cell>
          <cell r="H36">
            <v>0</v>
          </cell>
          <cell r="I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>
            <v>43537</v>
          </cell>
          <cell r="F37" t="str">
            <v>Veena Construction</v>
          </cell>
          <cell r="G37">
            <v>0</v>
          </cell>
          <cell r="H37">
            <v>0</v>
          </cell>
          <cell r="I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>
            <v>43596</v>
          </cell>
          <cell r="F38" t="e">
            <v>#NAME?</v>
          </cell>
          <cell r="G38">
            <v>0</v>
          </cell>
          <cell r="H38">
            <v>0</v>
          </cell>
          <cell r="I38">
            <v>0</v>
          </cell>
        </row>
        <row r="39">
          <cell r="A39" t="str">
            <v>132KV DC Dumraon-Dumraon TL Line</v>
          </cell>
          <cell r="B39">
            <v>40</v>
          </cell>
          <cell r="C39" t="str">
            <v>12/0</v>
          </cell>
          <cell r="D39" t="str">
            <v>DD+0</v>
          </cell>
          <cell r="E39">
            <v>43582</v>
          </cell>
          <cell r="F39" t="str">
            <v>Chandan Yadav</v>
          </cell>
          <cell r="G39">
            <v>0</v>
          </cell>
          <cell r="H39">
            <v>0</v>
          </cell>
          <cell r="I39">
            <v>0</v>
          </cell>
        </row>
        <row r="40">
          <cell r="A40" t="str">
            <v>Lilo of 220kv DC Ara-Pusauli at Dumraon TL Line-1</v>
          </cell>
          <cell r="B40">
            <v>33</v>
          </cell>
          <cell r="C40" t="str">
            <v>6/0</v>
          </cell>
          <cell r="D40" t="str">
            <v>DD+0</v>
          </cell>
          <cell r="E40">
            <v>43606</v>
          </cell>
          <cell r="F40" t="e">
            <v>#NAME?</v>
          </cell>
          <cell r="G40">
            <v>0</v>
          </cell>
          <cell r="H40">
            <v>0</v>
          </cell>
          <cell r="I40">
            <v>0</v>
          </cell>
        </row>
        <row r="41">
          <cell r="A41" t="str">
            <v>Lilo of 220kv DC Ara-Pusauli at Dumraon TL Line-1</v>
          </cell>
          <cell r="B41">
            <v>7</v>
          </cell>
          <cell r="C41" t="str">
            <v>9/1</v>
          </cell>
          <cell r="D41" t="str">
            <v>DA+0</v>
          </cell>
          <cell r="E41">
            <v>43603</v>
          </cell>
          <cell r="F41" t="e">
            <v>#NAME?</v>
          </cell>
          <cell r="G41">
            <v>0</v>
          </cell>
          <cell r="H41">
            <v>0</v>
          </cell>
          <cell r="I41">
            <v>0</v>
          </cell>
        </row>
        <row r="42">
          <cell r="A42" t="str">
            <v>132KV DC Dumraon-Buxar TL Line</v>
          </cell>
          <cell r="B42">
            <v>97</v>
          </cell>
          <cell r="C42" t="str">
            <v>2/3</v>
          </cell>
          <cell r="D42" t="str">
            <v>DQ+0</v>
          </cell>
          <cell r="E42">
            <v>43535</v>
          </cell>
          <cell r="F42" t="str">
            <v>Shree Gange</v>
          </cell>
          <cell r="G42">
            <v>0</v>
          </cell>
          <cell r="H42">
            <v>0</v>
          </cell>
          <cell r="I42">
            <v>0</v>
          </cell>
        </row>
        <row r="43">
          <cell r="A43" t="str">
            <v>132KV DC Dumraon-Buxar TL Line</v>
          </cell>
          <cell r="B43">
            <v>98</v>
          </cell>
          <cell r="C43" t="str">
            <v>20/1</v>
          </cell>
          <cell r="D43" t="str">
            <v>DP+0</v>
          </cell>
          <cell r="E43">
            <v>43535</v>
          </cell>
          <cell r="F43" t="str">
            <v>Maa Durga</v>
          </cell>
          <cell r="G43">
            <v>0</v>
          </cell>
          <cell r="H43">
            <v>0</v>
          </cell>
          <cell r="I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>
            <v>43534</v>
          </cell>
          <cell r="F44" t="str">
            <v>Veena Construction</v>
          </cell>
          <cell r="G44">
            <v>0</v>
          </cell>
          <cell r="H44">
            <v>0</v>
          </cell>
          <cell r="I44">
            <v>0</v>
          </cell>
        </row>
        <row r="45">
          <cell r="A45" t="str">
            <v>132KV DC Dumraon-Dumraon TL Line</v>
          </cell>
          <cell r="B45">
            <v>15</v>
          </cell>
          <cell r="C45" t="str">
            <v>13/3</v>
          </cell>
          <cell r="D45" t="str">
            <v>DA+0</v>
          </cell>
          <cell r="E45">
            <v>43560</v>
          </cell>
          <cell r="F45" t="e">
            <v>#NAME?</v>
          </cell>
          <cell r="G45">
            <v>0</v>
          </cell>
          <cell r="H45">
            <v>0</v>
          </cell>
          <cell r="I45">
            <v>0</v>
          </cell>
        </row>
        <row r="46">
          <cell r="A46" t="str">
            <v>Lilo of 220kv DC Ara-Pusauli at Dumraon TL Line-1</v>
          </cell>
          <cell r="B46">
            <v>56</v>
          </cell>
          <cell r="C46" t="str">
            <v>10/2</v>
          </cell>
          <cell r="D46" t="str">
            <v>DA+0</v>
          </cell>
          <cell r="E46">
            <v>43609</v>
          </cell>
          <cell r="F46" t="e">
            <v>#NAME?</v>
          </cell>
          <cell r="G46">
            <v>0</v>
          </cell>
          <cell r="H46">
            <v>0</v>
          </cell>
          <cell r="I46">
            <v>0</v>
          </cell>
        </row>
        <row r="47">
          <cell r="A47" t="str">
            <v>Lilo of 220kv DC Ara-Pusauli at Dumraon TL Line-1</v>
          </cell>
          <cell r="B47">
            <v>19</v>
          </cell>
          <cell r="C47" t="str">
            <v>8/2</v>
          </cell>
          <cell r="D47" t="str">
            <v>DA+0</v>
          </cell>
          <cell r="E47">
            <v>43605</v>
          </cell>
          <cell r="F47" t="e">
            <v>#NAME?</v>
          </cell>
          <cell r="G47">
            <v>0</v>
          </cell>
          <cell r="H47">
            <v>0</v>
          </cell>
          <cell r="I47">
            <v>0</v>
          </cell>
        </row>
        <row r="48">
          <cell r="A48" t="str">
            <v>132KV DC Dumraon-Buxar TL Line</v>
          </cell>
          <cell r="B48">
            <v>90</v>
          </cell>
          <cell r="C48" t="str">
            <v>22/3</v>
          </cell>
          <cell r="D48" t="str">
            <v>DP+3</v>
          </cell>
          <cell r="E48">
            <v>43531</v>
          </cell>
          <cell r="F48" t="str">
            <v>Pralhad Construction</v>
          </cell>
          <cell r="G48">
            <v>0</v>
          </cell>
          <cell r="H48">
            <v>0</v>
          </cell>
          <cell r="I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>
            <v>43533</v>
          </cell>
          <cell r="F49" t="str">
            <v>Lalan Mehta</v>
          </cell>
          <cell r="G49">
            <v>0</v>
          </cell>
          <cell r="H49">
            <v>0</v>
          </cell>
          <cell r="I49">
            <v>0</v>
          </cell>
        </row>
        <row r="50">
          <cell r="A50" t="str">
            <v>132KV DC Dumraon-Dumraon TL Line</v>
          </cell>
          <cell r="B50">
            <v>10</v>
          </cell>
          <cell r="C50" t="str">
            <v>17/0</v>
          </cell>
          <cell r="D50" t="str">
            <v>DD+0</v>
          </cell>
          <cell r="E50">
            <v>43557</v>
          </cell>
          <cell r="F50" t="e">
            <v>#NAME?</v>
          </cell>
          <cell r="G50">
            <v>0</v>
          </cell>
          <cell r="H50">
            <v>0</v>
          </cell>
          <cell r="I50">
            <v>0</v>
          </cell>
        </row>
        <row r="51">
          <cell r="A51" t="str">
            <v>132KV DC Dumraon-Dumraon TL Line</v>
          </cell>
          <cell r="B51">
            <v>41</v>
          </cell>
          <cell r="C51" t="str">
            <v>11/1</v>
          </cell>
          <cell r="D51" t="str">
            <v>DA+0</v>
          </cell>
          <cell r="E51">
            <v>43582</v>
          </cell>
          <cell r="F51" t="str">
            <v>Kanchan Singh</v>
          </cell>
          <cell r="G51">
            <v>0</v>
          </cell>
          <cell r="H51">
            <v>0</v>
          </cell>
          <cell r="I51">
            <v>0</v>
          </cell>
        </row>
        <row r="52">
          <cell r="A52" t="str">
            <v>132KV DC Dumraon-Buxar TL Line</v>
          </cell>
          <cell r="B52">
            <v>99</v>
          </cell>
          <cell r="C52" t="str">
            <v>13/0</v>
          </cell>
          <cell r="D52" t="str">
            <v>DS+0</v>
          </cell>
          <cell r="E52">
            <v>43535</v>
          </cell>
          <cell r="F52" t="str">
            <v>Maa Durga</v>
          </cell>
          <cell r="G52">
            <v>0</v>
          </cell>
          <cell r="H52">
            <v>0</v>
          </cell>
          <cell r="I52">
            <v>0</v>
          </cell>
        </row>
        <row r="53">
          <cell r="A53" t="str">
            <v>132KV DC Dumraon-Dumraon TL Line</v>
          </cell>
          <cell r="B53">
            <v>23</v>
          </cell>
          <cell r="C53" t="str">
            <v>9/0</v>
          </cell>
          <cell r="D53" t="str">
            <v>DD+0</v>
          </cell>
          <cell r="E53">
            <v>43571</v>
          </cell>
          <cell r="F53" t="e">
            <v>#NAME?</v>
          </cell>
          <cell r="G53">
            <v>0</v>
          </cell>
          <cell r="H53">
            <v>0</v>
          </cell>
          <cell r="I53">
            <v>0</v>
          </cell>
        </row>
        <row r="54">
          <cell r="A54" t="str">
            <v>132KV DC Dumraon-Buxar TL Line</v>
          </cell>
          <cell r="B54">
            <v>91</v>
          </cell>
          <cell r="C54" t="str">
            <v>22/2</v>
          </cell>
          <cell r="D54" t="str">
            <v>DP+3</v>
          </cell>
          <cell r="E54">
            <v>43531</v>
          </cell>
          <cell r="F54" t="str">
            <v>Pralhad Construction</v>
          </cell>
          <cell r="G54">
            <v>0</v>
          </cell>
          <cell r="H54">
            <v>0</v>
          </cell>
          <cell r="I54">
            <v>0</v>
          </cell>
        </row>
        <row r="55">
          <cell r="A55" t="str">
            <v>Lilo of 220kv DC Ara-Pusauli at Dumraon TL Line-1</v>
          </cell>
          <cell r="B55">
            <v>8</v>
          </cell>
          <cell r="C55" t="str">
            <v>9/2</v>
          </cell>
          <cell r="D55" t="str">
            <v>DA+0</v>
          </cell>
          <cell r="E55">
            <v>43603</v>
          </cell>
          <cell r="F55" t="e">
            <v>#NAME?</v>
          </cell>
          <cell r="G55">
            <v>0</v>
          </cell>
          <cell r="H55">
            <v>0</v>
          </cell>
          <cell r="I55">
            <v>0</v>
          </cell>
        </row>
        <row r="56">
          <cell r="A56" t="str">
            <v>220 KV DC Naubatpur-Bihta TL Line</v>
          </cell>
          <cell r="B56">
            <v>13</v>
          </cell>
          <cell r="C56" t="str">
            <v>11/2</v>
          </cell>
          <cell r="D56" t="str">
            <v>DA+0</v>
          </cell>
          <cell r="E56">
            <v>43551</v>
          </cell>
          <cell r="F56" t="str">
            <v>Lalan Mehta</v>
          </cell>
          <cell r="G56">
            <v>0</v>
          </cell>
          <cell r="H56">
            <v>0</v>
          </cell>
          <cell r="I56">
            <v>0</v>
          </cell>
        </row>
        <row r="57">
          <cell r="A57" t="str">
            <v>Lilo of 220kv DC Ara-Pusauli at Dumraon TL Line-1</v>
          </cell>
          <cell r="B57">
            <v>20</v>
          </cell>
          <cell r="C57" t="str">
            <v>9/0</v>
          </cell>
          <cell r="D57" t="str">
            <v>DC+0</v>
          </cell>
          <cell r="E57">
            <v>43605</v>
          </cell>
          <cell r="F57" t="e">
            <v>#NAME?</v>
          </cell>
          <cell r="G57">
            <v>0</v>
          </cell>
          <cell r="H57">
            <v>0</v>
          </cell>
          <cell r="I57">
            <v>0</v>
          </cell>
        </row>
        <row r="58">
          <cell r="A58" t="str">
            <v>132KV DC Dumraon-Buxar TL Line</v>
          </cell>
          <cell r="B58">
            <v>80</v>
          </cell>
          <cell r="C58" t="str">
            <v>30/0</v>
          </cell>
          <cell r="D58" t="str">
            <v>DR+3</v>
          </cell>
          <cell r="E58">
            <v>43529</v>
          </cell>
          <cell r="F58" t="str">
            <v>Md Rajik</v>
          </cell>
          <cell r="G58">
            <v>0</v>
          </cell>
          <cell r="H58">
            <v>0</v>
          </cell>
          <cell r="I58">
            <v>0</v>
          </cell>
        </row>
        <row r="59">
          <cell r="A59" t="str">
            <v>132KV DC Dumraon-Dumraon TL Line</v>
          </cell>
          <cell r="B59">
            <v>11</v>
          </cell>
          <cell r="C59" t="str">
            <v>16/0</v>
          </cell>
          <cell r="D59" t="str">
            <v>DD+0</v>
          </cell>
          <cell r="E59">
            <v>43557</v>
          </cell>
          <cell r="F59" t="e">
            <v>#NAME?</v>
          </cell>
          <cell r="G59">
            <v>0</v>
          </cell>
          <cell r="H59">
            <v>0</v>
          </cell>
          <cell r="I59">
            <v>0</v>
          </cell>
        </row>
        <row r="60">
          <cell r="A60" t="str">
            <v>132KV DC Dumraon-Dumraon TL Line</v>
          </cell>
          <cell r="B60">
            <v>42</v>
          </cell>
          <cell r="C60" t="str">
            <v>11/0</v>
          </cell>
          <cell r="D60" t="str">
            <v>DC+0</v>
          </cell>
          <cell r="E60">
            <v>43582</v>
          </cell>
          <cell r="F60" t="str">
            <v>Chandan Yadav</v>
          </cell>
          <cell r="G60">
            <v>0</v>
          </cell>
          <cell r="H60">
            <v>0</v>
          </cell>
          <cell r="I60">
            <v>0</v>
          </cell>
        </row>
        <row r="61">
          <cell r="A61" t="str">
            <v>132KV DC Dumraon-Buxar TL Line</v>
          </cell>
          <cell r="B61">
            <v>92</v>
          </cell>
          <cell r="C61" t="str">
            <v>23/1</v>
          </cell>
          <cell r="D61" t="str">
            <v>DP+3</v>
          </cell>
          <cell r="E61">
            <v>43531</v>
          </cell>
          <cell r="F61" t="str">
            <v>Pralhad Construction</v>
          </cell>
          <cell r="G61">
            <v>0</v>
          </cell>
          <cell r="H61">
            <v>0</v>
          </cell>
          <cell r="I61">
            <v>0</v>
          </cell>
        </row>
        <row r="62">
          <cell r="A62" t="str">
            <v>132KV DC Dumraon-Buxar TL Line</v>
          </cell>
          <cell r="B62">
            <v>93</v>
          </cell>
          <cell r="C62" t="str">
            <v>7/0</v>
          </cell>
          <cell r="D62" t="str">
            <v>DQ+0</v>
          </cell>
          <cell r="E62">
            <v>43531</v>
          </cell>
          <cell r="F62" t="str">
            <v>Shree Gange</v>
          </cell>
          <cell r="G62">
            <v>0</v>
          </cell>
          <cell r="H62">
            <v>0</v>
          </cell>
          <cell r="I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>
            <v>43528</v>
          </cell>
          <cell r="F63" t="str">
            <v>Lalan Mehta</v>
          </cell>
          <cell r="G63">
            <v>0</v>
          </cell>
          <cell r="H63">
            <v>0</v>
          </cell>
          <cell r="I63">
            <v>0</v>
          </cell>
        </row>
        <row r="64">
          <cell r="A64" t="str">
            <v>132KV DC Dumraon-Dumraon TL Line</v>
          </cell>
          <cell r="B64">
            <v>24</v>
          </cell>
          <cell r="C64" t="str">
            <v>8/0</v>
          </cell>
          <cell r="D64" t="str">
            <v>DD+3</v>
          </cell>
          <cell r="E64">
            <v>43571</v>
          </cell>
          <cell r="F64" t="e">
            <v>#NAME?</v>
          </cell>
          <cell r="G64">
            <v>0</v>
          </cell>
          <cell r="H64">
            <v>0</v>
          </cell>
          <cell r="I64">
            <v>0</v>
          </cell>
        </row>
        <row r="65">
          <cell r="A65" t="str">
            <v>132KV DC Dumraon-Buxar TL Line</v>
          </cell>
          <cell r="B65">
            <v>94</v>
          </cell>
          <cell r="C65" t="str">
            <v>20/0</v>
          </cell>
          <cell r="D65" t="str">
            <v>DR+3</v>
          </cell>
          <cell r="E65">
            <v>43531</v>
          </cell>
          <cell r="F65" t="str">
            <v>Maa Durga</v>
          </cell>
          <cell r="G65">
            <v>0</v>
          </cell>
          <cell r="H65">
            <v>0</v>
          </cell>
          <cell r="I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>
            <v>43527</v>
          </cell>
          <cell r="F66" t="e">
            <v>#NAME?</v>
          </cell>
          <cell r="G66">
            <v>0</v>
          </cell>
          <cell r="H66">
            <v>0</v>
          </cell>
          <cell r="I66">
            <v>0</v>
          </cell>
        </row>
        <row r="67">
          <cell r="A67" t="str">
            <v>220KV DC Naubatpur-BhusaulaTL Line</v>
          </cell>
          <cell r="B67">
            <v>5</v>
          </cell>
          <cell r="C67" t="str">
            <v>12/0</v>
          </cell>
          <cell r="D67" t="str">
            <v>DD+9</v>
          </cell>
          <cell r="E67">
            <v>43472</v>
          </cell>
          <cell r="F67" t="str">
            <v>Veena Construction</v>
          </cell>
          <cell r="G67">
            <v>0</v>
          </cell>
          <cell r="H67">
            <v>0</v>
          </cell>
          <cell r="I67">
            <v>0</v>
          </cell>
        </row>
        <row r="68">
          <cell r="A68" t="str">
            <v>132KV DC Dumraon-Dumraon TL Line</v>
          </cell>
          <cell r="B68">
            <v>19</v>
          </cell>
          <cell r="C68" t="str">
            <v>15/0</v>
          </cell>
          <cell r="D68" t="str">
            <v>DD+0</v>
          </cell>
          <cell r="E68">
            <v>43564</v>
          </cell>
          <cell r="F68" t="e">
            <v>#NAME?</v>
          </cell>
          <cell r="G68">
            <v>0</v>
          </cell>
          <cell r="H68">
            <v>0</v>
          </cell>
          <cell r="I68">
            <v>0</v>
          </cell>
        </row>
        <row r="69">
          <cell r="A69" t="str">
            <v>132KV DC Dumraon-Buxar TL Line</v>
          </cell>
          <cell r="B69">
            <v>95</v>
          </cell>
          <cell r="C69" t="str">
            <v>23/0</v>
          </cell>
          <cell r="D69" t="str">
            <v>DR+0</v>
          </cell>
          <cell r="E69">
            <v>43531</v>
          </cell>
          <cell r="F69" t="str">
            <v>Pralhad Construction</v>
          </cell>
          <cell r="G69">
            <v>0</v>
          </cell>
          <cell r="H69">
            <v>0</v>
          </cell>
          <cell r="I69">
            <v>0</v>
          </cell>
        </row>
        <row r="70">
          <cell r="A70" t="str">
            <v>132KV DC Dumraon-Buxar TL Line</v>
          </cell>
          <cell r="B70">
            <v>78</v>
          </cell>
          <cell r="C70" t="str">
            <v>29/0</v>
          </cell>
          <cell r="D70" t="str">
            <v>DR+0</v>
          </cell>
          <cell r="E70">
            <v>43528</v>
          </cell>
          <cell r="F70" t="str">
            <v>Iftekhar</v>
          </cell>
          <cell r="G70">
            <v>0</v>
          </cell>
          <cell r="H70">
            <v>0</v>
          </cell>
          <cell r="I70">
            <v>0</v>
          </cell>
        </row>
        <row r="71">
          <cell r="A71" t="str">
            <v>132KV DC Dumraon-Dumraon TL Line</v>
          </cell>
          <cell r="B71">
            <v>43</v>
          </cell>
          <cell r="C71" t="str">
            <v>10/0</v>
          </cell>
          <cell r="D71" t="str">
            <v>DD+0</v>
          </cell>
          <cell r="E71">
            <v>43582</v>
          </cell>
          <cell r="F71" t="str">
            <v>Chandan Yadav</v>
          </cell>
          <cell r="G71">
            <v>0</v>
          </cell>
          <cell r="H71">
            <v>0</v>
          </cell>
          <cell r="I71">
            <v>0</v>
          </cell>
        </row>
        <row r="72">
          <cell r="A72" t="str">
            <v>132KV DC Dumraon-Dumraon TL Line</v>
          </cell>
          <cell r="B72">
            <v>16</v>
          </cell>
          <cell r="C72" t="str">
            <v>7/0</v>
          </cell>
          <cell r="D72" t="str">
            <v>DC+3</v>
          </cell>
          <cell r="E72">
            <v>43561</v>
          </cell>
          <cell r="F72" t="e">
            <v>#NAME?</v>
          </cell>
          <cell r="G72">
            <v>0</v>
          </cell>
          <cell r="H72">
            <v>0</v>
          </cell>
          <cell r="I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>
            <v>43545</v>
          </cell>
          <cell r="F73" t="str">
            <v>Lalan Mehta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Lilo of 220kv DC Ara-Pusauli at Dumraon TL Line-1</v>
          </cell>
          <cell r="B74">
            <v>21</v>
          </cell>
          <cell r="C74" t="str">
            <v>10/1</v>
          </cell>
          <cell r="D74" t="str">
            <v>DA+0</v>
          </cell>
          <cell r="E74">
            <v>43605</v>
          </cell>
          <cell r="F74" t="e">
            <v>#NAME?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>132KV DC Dumraon-Buxar TL Line</v>
          </cell>
          <cell r="B75">
            <v>100</v>
          </cell>
          <cell r="C75" t="str">
            <v>19/0</v>
          </cell>
          <cell r="D75" t="str">
            <v>DS+0</v>
          </cell>
          <cell r="E75">
            <v>43535</v>
          </cell>
          <cell r="F75" t="str">
            <v>Maa Durga</v>
          </cell>
          <cell r="G75">
            <v>0</v>
          </cell>
          <cell r="H75">
            <v>0</v>
          </cell>
          <cell r="I75">
            <v>0</v>
          </cell>
        </row>
        <row r="76">
          <cell r="A76" t="str">
            <v>132KV DC Dumraon-Buxar TL Line</v>
          </cell>
          <cell r="B76">
            <v>86</v>
          </cell>
          <cell r="C76" t="str">
            <v>30/1</v>
          </cell>
          <cell r="D76" t="str">
            <v>DP+0</v>
          </cell>
          <cell r="E76">
            <v>43530</v>
          </cell>
          <cell r="F76" t="str">
            <v>Md Rajik</v>
          </cell>
          <cell r="G76">
            <v>0</v>
          </cell>
          <cell r="H76">
            <v>0</v>
          </cell>
          <cell r="I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>
            <v>43525</v>
          </cell>
          <cell r="F77" t="str">
            <v>Lalan Mehta</v>
          </cell>
          <cell r="G77">
            <v>0</v>
          </cell>
          <cell r="H77">
            <v>0</v>
          </cell>
          <cell r="I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>
            <v>43587</v>
          </cell>
          <cell r="F78" t="str">
            <v>Lalan Mehta</v>
          </cell>
          <cell r="G78">
            <v>0</v>
          </cell>
          <cell r="H78">
            <v>0</v>
          </cell>
          <cell r="I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>
            <v>43591</v>
          </cell>
          <cell r="F79" t="e">
            <v>#NAME?</v>
          </cell>
          <cell r="G79">
            <v>0</v>
          </cell>
          <cell r="H79">
            <v>0</v>
          </cell>
          <cell r="I79">
            <v>0</v>
          </cell>
        </row>
        <row r="80">
          <cell r="A80" t="str">
            <v>220KV DC Naubatpur-BhusaulaTL Line</v>
          </cell>
          <cell r="B80">
            <v>35</v>
          </cell>
          <cell r="C80" t="str">
            <v>6/3</v>
          </cell>
          <cell r="D80" t="str">
            <v>DA+0</v>
          </cell>
          <cell r="E80">
            <v>43524</v>
          </cell>
          <cell r="F80" t="str">
            <v>Sunil Kumar</v>
          </cell>
          <cell r="G80">
            <v>0</v>
          </cell>
          <cell r="H80">
            <v>0</v>
          </cell>
          <cell r="I80">
            <v>0</v>
          </cell>
        </row>
        <row r="81">
          <cell r="A81" t="str">
            <v>132KV DC Dumraon-Dumraon TL Line</v>
          </cell>
          <cell r="B81">
            <v>12</v>
          </cell>
          <cell r="C81" t="str">
            <v>14/1</v>
          </cell>
          <cell r="D81" t="str">
            <v>DA+0</v>
          </cell>
          <cell r="E81">
            <v>43557</v>
          </cell>
          <cell r="F81" t="e">
            <v>#NAME?</v>
          </cell>
          <cell r="G81">
            <v>0</v>
          </cell>
          <cell r="H81">
            <v>0</v>
          </cell>
          <cell r="I81">
            <v>0</v>
          </cell>
        </row>
        <row r="82">
          <cell r="A82" t="str">
            <v>132KV DC Dumraon-Buxar TL Line</v>
          </cell>
          <cell r="B82">
            <v>70</v>
          </cell>
          <cell r="C82" t="str">
            <v>29/1</v>
          </cell>
          <cell r="D82" t="str">
            <v>DP+6</v>
          </cell>
          <cell r="E82">
            <v>43527</v>
          </cell>
          <cell r="F82" t="str">
            <v>Iftekhar</v>
          </cell>
          <cell r="G82">
            <v>0</v>
          </cell>
          <cell r="H82">
            <v>0</v>
          </cell>
          <cell r="I82">
            <v>0</v>
          </cell>
        </row>
        <row r="83">
          <cell r="A83" t="str">
            <v>132KV DC Dumraon-Buxar TL Line</v>
          </cell>
          <cell r="B83">
            <v>96</v>
          </cell>
          <cell r="C83" t="str">
            <v>7/1</v>
          </cell>
          <cell r="D83" t="str">
            <v>DP+0</v>
          </cell>
          <cell r="E83">
            <v>43531</v>
          </cell>
          <cell r="F83" t="str">
            <v>Shree Gange</v>
          </cell>
          <cell r="G83">
            <v>0</v>
          </cell>
          <cell r="H83">
            <v>0</v>
          </cell>
          <cell r="I83">
            <v>0</v>
          </cell>
        </row>
        <row r="84">
          <cell r="A84" t="str">
            <v>132KV DC Dumraon-Buxar TL Line</v>
          </cell>
          <cell r="B84">
            <v>71</v>
          </cell>
          <cell r="C84" t="str">
            <v>25/0</v>
          </cell>
          <cell r="D84" t="str">
            <v>DS+0</v>
          </cell>
          <cell r="E84">
            <v>43527</v>
          </cell>
          <cell r="F84" t="str">
            <v>Pralhad Construction</v>
          </cell>
          <cell r="G84">
            <v>0</v>
          </cell>
          <cell r="H84">
            <v>0</v>
          </cell>
          <cell r="I84">
            <v>0</v>
          </cell>
        </row>
        <row r="85">
          <cell r="A85" t="str">
            <v>Lilo of 220kv DC Ara-Pusauli at Dumraon TL Line-1</v>
          </cell>
          <cell r="B85">
            <v>9</v>
          </cell>
          <cell r="C85" t="str">
            <v>9/4</v>
          </cell>
          <cell r="D85" t="str">
            <v>DA+0</v>
          </cell>
          <cell r="E85">
            <v>43603</v>
          </cell>
          <cell r="F85" t="e">
            <v>#NAME?</v>
          </cell>
          <cell r="G85">
            <v>0</v>
          </cell>
          <cell r="H85">
            <v>0</v>
          </cell>
          <cell r="I85">
            <v>0</v>
          </cell>
        </row>
        <row r="86">
          <cell r="A86" t="str">
            <v>132KV DC Dumraon-Dumraon TL Line</v>
          </cell>
          <cell r="B86">
            <v>44</v>
          </cell>
          <cell r="C86" t="str">
            <v>10/1</v>
          </cell>
          <cell r="D86" t="str">
            <v>DA+6</v>
          </cell>
          <cell r="E86">
            <v>43582</v>
          </cell>
          <cell r="F86" t="str">
            <v>Chandan Yadav</v>
          </cell>
          <cell r="G86">
            <v>0</v>
          </cell>
          <cell r="H86">
            <v>0</v>
          </cell>
          <cell r="I86">
            <v>0</v>
          </cell>
        </row>
        <row r="87">
          <cell r="A87" t="str">
            <v>132KV DC Dumraon-Dumraon TL Line</v>
          </cell>
          <cell r="B87">
            <v>13</v>
          </cell>
          <cell r="C87" t="str">
            <v>14/2</v>
          </cell>
          <cell r="D87" t="str">
            <v>DA+0</v>
          </cell>
          <cell r="E87">
            <v>43557</v>
          </cell>
          <cell r="F87" t="e">
            <v>#NAME?</v>
          </cell>
          <cell r="G87">
            <v>0</v>
          </cell>
          <cell r="H87">
            <v>0</v>
          </cell>
          <cell r="I87">
            <v>0</v>
          </cell>
        </row>
        <row r="88">
          <cell r="A88" t="str">
            <v>132KV DC Dumraon-Buxar TL Line</v>
          </cell>
          <cell r="B88">
            <v>101</v>
          </cell>
          <cell r="C88" t="str">
            <v>18/0</v>
          </cell>
          <cell r="D88" t="str">
            <v>DR+6</v>
          </cell>
          <cell r="E88">
            <v>43535</v>
          </cell>
          <cell r="F88" t="str">
            <v>Maa Durga</v>
          </cell>
          <cell r="G88">
            <v>0</v>
          </cell>
          <cell r="H88">
            <v>0</v>
          </cell>
          <cell r="I88">
            <v>0</v>
          </cell>
        </row>
        <row r="89">
          <cell r="A89" t="str">
            <v>132KV DC Dumraon-Buxar TL Line</v>
          </cell>
          <cell r="B89">
            <v>68</v>
          </cell>
          <cell r="C89" t="str">
            <v>35/0</v>
          </cell>
          <cell r="D89" t="str">
            <v>DS+0</v>
          </cell>
          <cell r="E89">
            <v>43526</v>
          </cell>
          <cell r="F89" t="str">
            <v>Md Rajik</v>
          </cell>
          <cell r="G89">
            <v>0</v>
          </cell>
          <cell r="H89">
            <v>0</v>
          </cell>
          <cell r="I89">
            <v>0</v>
          </cell>
        </row>
        <row r="90">
          <cell r="A90" t="str">
            <v>220KV DC Naubatpur-BhusaulaTL Line</v>
          </cell>
          <cell r="B90">
            <v>33</v>
          </cell>
          <cell r="C90" t="str">
            <v>6/2</v>
          </cell>
          <cell r="D90" t="str">
            <v>DA+0</v>
          </cell>
          <cell r="E90">
            <v>43522</v>
          </cell>
          <cell r="F90" t="str">
            <v>Sunil Kumar</v>
          </cell>
          <cell r="G90">
            <v>0</v>
          </cell>
          <cell r="H90">
            <v>0</v>
          </cell>
          <cell r="I90">
            <v>0</v>
          </cell>
        </row>
        <row r="91">
          <cell r="A91" t="str">
            <v>220KV DC Naubatpur-BhusaulaTL Line</v>
          </cell>
          <cell r="B91">
            <v>34</v>
          </cell>
          <cell r="C91" t="str">
            <v>16/1</v>
          </cell>
          <cell r="D91" t="str">
            <v>DA+6</v>
          </cell>
          <cell r="E91">
            <v>43522</v>
          </cell>
          <cell r="F91" t="str">
            <v>Veena Construction</v>
          </cell>
          <cell r="G91">
            <v>0</v>
          </cell>
          <cell r="H91">
            <v>0</v>
          </cell>
          <cell r="I91">
            <v>0</v>
          </cell>
        </row>
        <row r="92">
          <cell r="A92" t="str">
            <v>220KV DC Naubatpur-BhusaulaTL Line</v>
          </cell>
          <cell r="B92">
            <v>30</v>
          </cell>
          <cell r="C92" t="str">
            <v>6/0</v>
          </cell>
          <cell r="D92" t="str">
            <v>DD+6</v>
          </cell>
          <cell r="E92">
            <v>43519</v>
          </cell>
          <cell r="F92" t="str">
            <v>Lalan Mehta</v>
          </cell>
          <cell r="G92">
            <v>0</v>
          </cell>
          <cell r="H92">
            <v>0</v>
          </cell>
          <cell r="I92">
            <v>0</v>
          </cell>
        </row>
        <row r="93">
          <cell r="A93" t="str">
            <v>132KV DC Dumraon-Dumraon TL Line</v>
          </cell>
          <cell r="B93">
            <v>25</v>
          </cell>
          <cell r="C93" t="str">
            <v>7/1</v>
          </cell>
          <cell r="D93" t="str">
            <v>DA+0</v>
          </cell>
          <cell r="E93">
            <v>43571</v>
          </cell>
          <cell r="F93" t="e">
            <v>#NAME?</v>
          </cell>
          <cell r="G93">
            <v>0</v>
          </cell>
          <cell r="H93">
            <v>0</v>
          </cell>
          <cell r="I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>
            <v>43544</v>
          </cell>
          <cell r="F94" t="str">
            <v>Lalan Mehta</v>
          </cell>
          <cell r="G94">
            <v>0</v>
          </cell>
          <cell r="H94">
            <v>0</v>
          </cell>
          <cell r="I94">
            <v>0</v>
          </cell>
        </row>
        <row r="95">
          <cell r="A95" t="str">
            <v>Lilo of 220kv DC Ara-Pusauli at Dumraon TL Line-1</v>
          </cell>
          <cell r="B95">
            <v>52</v>
          </cell>
          <cell r="C95" t="str">
            <v>9/6</v>
          </cell>
          <cell r="D95" t="str">
            <v>DA+0</v>
          </cell>
          <cell r="E95">
            <v>43608</v>
          </cell>
          <cell r="F95" t="e">
            <v>#NAME?</v>
          </cell>
          <cell r="G95">
            <v>0</v>
          </cell>
          <cell r="H95">
            <v>0</v>
          </cell>
          <cell r="I95">
            <v>0</v>
          </cell>
        </row>
        <row r="96">
          <cell r="A96" t="str">
            <v>220KV DC Naubatpur-BhusaulaTL Line</v>
          </cell>
          <cell r="B96">
            <v>31</v>
          </cell>
          <cell r="C96" t="str">
            <v>6/1</v>
          </cell>
          <cell r="D96" t="str">
            <v>DA+0</v>
          </cell>
          <cell r="E96">
            <v>43519</v>
          </cell>
          <cell r="F96" t="str">
            <v>Sunil Kumar</v>
          </cell>
          <cell r="G96">
            <v>0</v>
          </cell>
          <cell r="H96">
            <v>0</v>
          </cell>
          <cell r="I96">
            <v>0</v>
          </cell>
        </row>
        <row r="97">
          <cell r="A97" t="str">
            <v>132KV DC Dumraon-Dumraon TL Line</v>
          </cell>
          <cell r="B97">
            <v>48</v>
          </cell>
          <cell r="C97" t="str">
            <v>1/0</v>
          </cell>
          <cell r="D97" t="str">
            <v>DD+0</v>
          </cell>
          <cell r="E97">
            <v>43594</v>
          </cell>
          <cell r="F97" t="e">
            <v>#NAME?</v>
          </cell>
          <cell r="G97">
            <v>0</v>
          </cell>
          <cell r="H97">
            <v>0</v>
          </cell>
          <cell r="I97">
            <v>0</v>
          </cell>
        </row>
        <row r="98">
          <cell r="A98" t="str">
            <v>132KV DC Dumraon-Dumraon TL Line</v>
          </cell>
          <cell r="B98">
            <v>49</v>
          </cell>
          <cell r="C98" t="str">
            <v>1/1</v>
          </cell>
          <cell r="D98" t="str">
            <v>DA+0</v>
          </cell>
          <cell r="E98">
            <v>43594</v>
          </cell>
          <cell r="F98" t="e">
            <v>#NAME?</v>
          </cell>
          <cell r="G98">
            <v>0</v>
          </cell>
          <cell r="H98">
            <v>0</v>
          </cell>
          <cell r="I98">
            <v>0</v>
          </cell>
        </row>
        <row r="99">
          <cell r="A99" t="str">
            <v>132KV DC Dumraon-Dumraon TL Line</v>
          </cell>
          <cell r="B99">
            <v>35</v>
          </cell>
          <cell r="C99" t="str">
            <v>5/0</v>
          </cell>
          <cell r="D99" t="str">
            <v>DD+6</v>
          </cell>
          <cell r="E99">
            <v>43581</v>
          </cell>
          <cell r="F99" t="str">
            <v>Chandan Yadav</v>
          </cell>
          <cell r="G99">
            <v>0</v>
          </cell>
          <cell r="H99">
            <v>0</v>
          </cell>
          <cell r="I99">
            <v>0</v>
          </cell>
        </row>
        <row r="100">
          <cell r="A100" t="str">
            <v>132KV DC Dumraon-Buxar TL Line</v>
          </cell>
          <cell r="B100">
            <v>65</v>
          </cell>
          <cell r="C100" t="str">
            <v>26/0</v>
          </cell>
          <cell r="D100" t="str">
            <v>DS+0</v>
          </cell>
          <cell r="E100">
            <v>43521</v>
          </cell>
          <cell r="F100" t="str">
            <v>Pralhad Construction</v>
          </cell>
          <cell r="G100">
            <v>0</v>
          </cell>
          <cell r="H100">
            <v>0</v>
          </cell>
          <cell r="I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>
            <v>43541</v>
          </cell>
          <cell r="F101" t="str">
            <v>Lalan Mehta</v>
          </cell>
          <cell r="G101">
            <v>0</v>
          </cell>
          <cell r="H101">
            <v>0</v>
          </cell>
          <cell r="I101">
            <v>0</v>
          </cell>
        </row>
        <row r="102">
          <cell r="A102" t="str">
            <v>220KV DC Naubatpur-BhusaulaTL Line</v>
          </cell>
          <cell r="B102">
            <v>32</v>
          </cell>
          <cell r="C102" t="str">
            <v>12A/0</v>
          </cell>
          <cell r="D102" t="str">
            <v>DC+6</v>
          </cell>
          <cell r="E102">
            <v>43519</v>
          </cell>
          <cell r="F102" t="str">
            <v>Veena Construction</v>
          </cell>
          <cell r="G102">
            <v>0</v>
          </cell>
          <cell r="H102">
            <v>0</v>
          </cell>
          <cell r="I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>
            <v>43516</v>
          </cell>
          <cell r="F103" t="str">
            <v>Sunil Kumar</v>
          </cell>
          <cell r="G103">
            <v>0</v>
          </cell>
          <cell r="H103">
            <v>0</v>
          </cell>
          <cell r="I103">
            <v>0</v>
          </cell>
        </row>
        <row r="104">
          <cell r="A104" t="str">
            <v>220KV DC Naubatpur-BhusaulaTL Line</v>
          </cell>
          <cell r="B104">
            <v>29</v>
          </cell>
          <cell r="C104" t="str">
            <v>14/0</v>
          </cell>
          <cell r="D104" t="str">
            <v>DD+18</v>
          </cell>
          <cell r="E104">
            <v>43517</v>
          </cell>
          <cell r="F104" t="str">
            <v>Veena Construction</v>
          </cell>
          <cell r="G104">
            <v>0</v>
          </cell>
          <cell r="H104">
            <v>0</v>
          </cell>
          <cell r="I104">
            <v>0</v>
          </cell>
        </row>
        <row r="105">
          <cell r="A105" t="str">
            <v>132KV DC Dumraon-Buxar TL Line</v>
          </cell>
          <cell r="B105">
            <v>72</v>
          </cell>
          <cell r="C105" t="str">
            <v>28/10</v>
          </cell>
          <cell r="D105" t="str">
            <v>DP+0</v>
          </cell>
          <cell r="E105">
            <v>43527</v>
          </cell>
          <cell r="F105" t="str">
            <v>Iftekhar</v>
          </cell>
          <cell r="G105">
            <v>0</v>
          </cell>
          <cell r="H105">
            <v>0</v>
          </cell>
          <cell r="I105">
            <v>0</v>
          </cell>
        </row>
        <row r="106">
          <cell r="A106" t="str">
            <v>132KV DC Dumraon-Dumraon TL Line</v>
          </cell>
          <cell r="B106">
            <v>28</v>
          </cell>
          <cell r="C106" t="str">
            <v>6/8</v>
          </cell>
          <cell r="D106" t="str">
            <v>DA+0</v>
          </cell>
          <cell r="E106">
            <v>43572</v>
          </cell>
          <cell r="F106" t="e">
            <v>#NAME?</v>
          </cell>
          <cell r="G106">
            <v>0</v>
          </cell>
          <cell r="H106">
            <v>0</v>
          </cell>
          <cell r="I106">
            <v>0</v>
          </cell>
        </row>
        <row r="107">
          <cell r="A107" t="str">
            <v>132KV DC Dumraon-Buxar TL Line</v>
          </cell>
          <cell r="B107">
            <v>73</v>
          </cell>
          <cell r="C107" t="str">
            <v>16/0</v>
          </cell>
          <cell r="D107" t="str">
            <v>DS+6</v>
          </cell>
          <cell r="E107">
            <v>43527</v>
          </cell>
          <cell r="F107" t="str">
            <v>Maa Durga</v>
          </cell>
          <cell r="G107">
            <v>0</v>
          </cell>
          <cell r="H107">
            <v>0</v>
          </cell>
          <cell r="I107">
            <v>0</v>
          </cell>
        </row>
        <row r="108">
          <cell r="A108" t="str">
            <v>220KV DC Naubatpur-BhusaulaTL Line</v>
          </cell>
          <cell r="B108">
            <v>27</v>
          </cell>
          <cell r="C108" t="str">
            <v>4/0</v>
          </cell>
          <cell r="D108" t="str">
            <v>DD+25</v>
          </cell>
          <cell r="E108">
            <v>43515</v>
          </cell>
          <cell r="F108" t="str">
            <v>Lalan Mehta</v>
          </cell>
          <cell r="G108">
            <v>0</v>
          </cell>
          <cell r="H108">
            <v>0</v>
          </cell>
          <cell r="I108">
            <v>0</v>
          </cell>
        </row>
        <row r="109">
          <cell r="A109" t="str">
            <v>132KV DC Dumraon-Dumraon TL Line</v>
          </cell>
          <cell r="B109">
            <v>54</v>
          </cell>
          <cell r="C109" t="str">
            <v>1/3</v>
          </cell>
          <cell r="D109" t="str">
            <v>DA+0</v>
          </cell>
          <cell r="E109">
            <v>43596</v>
          </cell>
          <cell r="F109" t="e">
            <v>#NAME?</v>
          </cell>
          <cell r="G109">
            <v>0</v>
          </cell>
          <cell r="H109">
            <v>0</v>
          </cell>
          <cell r="I109">
            <v>0</v>
          </cell>
        </row>
        <row r="110">
          <cell r="A110" t="str">
            <v>132KV DC Dumraon-Dumraon TL Line</v>
          </cell>
          <cell r="B110">
            <v>50</v>
          </cell>
          <cell r="C110" t="str">
            <v>1/2</v>
          </cell>
          <cell r="D110" t="str">
            <v>DA+0</v>
          </cell>
          <cell r="E110">
            <v>43594</v>
          </cell>
          <cell r="F110" t="e">
            <v>#NAME?</v>
          </cell>
          <cell r="G110">
            <v>0</v>
          </cell>
          <cell r="H110">
            <v>0</v>
          </cell>
          <cell r="I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>
            <v>43531</v>
          </cell>
          <cell r="F111" t="str">
            <v>Lalan Mehta</v>
          </cell>
          <cell r="G111">
            <v>0</v>
          </cell>
          <cell r="H111">
            <v>0</v>
          </cell>
          <cell r="I111">
            <v>0</v>
          </cell>
        </row>
        <row r="112">
          <cell r="A112" t="str">
            <v>220KV DC Naubatpur-BhusaulaTL Line</v>
          </cell>
          <cell r="B112">
            <v>26</v>
          </cell>
          <cell r="C112" t="str">
            <v>9/0</v>
          </cell>
          <cell r="D112" t="str">
            <v>DD+0</v>
          </cell>
          <cell r="E112">
            <v>43514</v>
          </cell>
          <cell r="F112" t="str">
            <v>Sunil Kumar</v>
          </cell>
          <cell r="G112">
            <v>0</v>
          </cell>
          <cell r="H112">
            <v>0</v>
          </cell>
          <cell r="I112">
            <v>0</v>
          </cell>
        </row>
        <row r="113">
          <cell r="A113" t="str">
            <v>132KV DC Dumraon-Buxar TL Line</v>
          </cell>
          <cell r="B113">
            <v>69</v>
          </cell>
          <cell r="C113" t="str">
            <v>34/0</v>
          </cell>
          <cell r="D113" t="str">
            <v>DR+3</v>
          </cell>
          <cell r="E113">
            <v>43526</v>
          </cell>
          <cell r="F113" t="str">
            <v>Md Rajik</v>
          </cell>
          <cell r="G113">
            <v>0</v>
          </cell>
          <cell r="H113">
            <v>0</v>
          </cell>
          <cell r="I113">
            <v>0</v>
          </cell>
        </row>
        <row r="114">
          <cell r="A114" t="str">
            <v>132KV DC Dumraon-Buxar TL Line</v>
          </cell>
          <cell r="B114">
            <v>62</v>
          </cell>
          <cell r="C114" t="str">
            <v>10/3</v>
          </cell>
          <cell r="D114" t="str">
            <v>DP+3</v>
          </cell>
          <cell r="E114">
            <v>43517</v>
          </cell>
          <cell r="F114" t="str">
            <v>Shree Gange</v>
          </cell>
          <cell r="G114">
            <v>0</v>
          </cell>
          <cell r="H114">
            <v>0</v>
          </cell>
          <cell r="I114">
            <v>0</v>
          </cell>
        </row>
        <row r="115">
          <cell r="A115" t="str">
            <v>132KV DC Dumraon-Buxar TL Line</v>
          </cell>
          <cell r="B115">
            <v>66</v>
          </cell>
          <cell r="C115" t="str">
            <v>27/0</v>
          </cell>
          <cell r="D115" t="str">
            <v>DS+3</v>
          </cell>
          <cell r="E115">
            <v>43521</v>
          </cell>
          <cell r="F115" t="str">
            <v>Pralhad Construction</v>
          </cell>
          <cell r="G115">
            <v>0</v>
          </cell>
          <cell r="H115">
            <v>0</v>
          </cell>
          <cell r="I115">
            <v>0</v>
          </cell>
        </row>
        <row r="116">
          <cell r="A116" t="str">
            <v>132KV DC Dumraon-Buxar TL Line</v>
          </cell>
          <cell r="B116">
            <v>63</v>
          </cell>
          <cell r="C116" t="str">
            <v>10/2</v>
          </cell>
          <cell r="D116" t="str">
            <v>DP+3</v>
          </cell>
          <cell r="E116">
            <v>43517</v>
          </cell>
          <cell r="F116" t="str">
            <v>Vaibahv Enterprizes</v>
          </cell>
          <cell r="G116">
            <v>0</v>
          </cell>
          <cell r="H116">
            <v>0</v>
          </cell>
          <cell r="I116">
            <v>0</v>
          </cell>
        </row>
        <row r="117">
          <cell r="A117" t="str">
            <v>132KV DC Dumraon-Buxar TL Line</v>
          </cell>
          <cell r="B117">
            <v>74</v>
          </cell>
          <cell r="C117" t="str">
            <v>17/0</v>
          </cell>
          <cell r="D117" t="str">
            <v>DS+6</v>
          </cell>
          <cell r="E117">
            <v>43527</v>
          </cell>
          <cell r="F117" t="str">
            <v>Maa Durga</v>
          </cell>
          <cell r="G117">
            <v>0</v>
          </cell>
          <cell r="H117">
            <v>0</v>
          </cell>
          <cell r="I117">
            <v>0</v>
          </cell>
        </row>
        <row r="118">
          <cell r="A118" t="str">
            <v>220KV DC Naubatpur-BhusaulaTL Line</v>
          </cell>
          <cell r="B118">
            <v>25</v>
          </cell>
          <cell r="C118" t="str">
            <v>3/0</v>
          </cell>
          <cell r="D118" t="str">
            <v>DD+18</v>
          </cell>
          <cell r="E118">
            <v>43513</v>
          </cell>
          <cell r="F118" t="str">
            <v>Lalan Mehta</v>
          </cell>
          <cell r="G118">
            <v>0</v>
          </cell>
          <cell r="H118">
            <v>0</v>
          </cell>
          <cell r="I118">
            <v>0</v>
          </cell>
        </row>
        <row r="119">
          <cell r="A119" t="str">
            <v>132KV DC Dumraon-Dumraon TL Line</v>
          </cell>
          <cell r="B119">
            <v>26</v>
          </cell>
          <cell r="C119" t="str">
            <v>7/2</v>
          </cell>
          <cell r="D119" t="str">
            <v>DA+0</v>
          </cell>
          <cell r="E119">
            <v>43571</v>
          </cell>
          <cell r="F119" t="e">
            <v>#NAME?</v>
          </cell>
          <cell r="G119">
            <v>0</v>
          </cell>
          <cell r="H119">
            <v>0</v>
          </cell>
          <cell r="I119">
            <v>0</v>
          </cell>
        </row>
        <row r="120">
          <cell r="A120" t="str">
            <v>132KV DC Dumraon-Buxar TL Line</v>
          </cell>
          <cell r="B120">
            <v>1</v>
          </cell>
          <cell r="C120" t="str">
            <v>33/0</v>
          </cell>
          <cell r="D120" t="str">
            <v>DS+0</v>
          </cell>
          <cell r="E120">
            <v>39878</v>
          </cell>
          <cell r="F120" t="str">
            <v>Md Rajik</v>
          </cell>
          <cell r="G120">
            <v>0</v>
          </cell>
          <cell r="H120">
            <v>0</v>
          </cell>
          <cell r="I120">
            <v>0</v>
          </cell>
        </row>
        <row r="121">
          <cell r="A121" t="str">
            <v>220KV DC Naubatpur-BhusaulaTL Line</v>
          </cell>
          <cell r="B121">
            <v>24</v>
          </cell>
          <cell r="C121" t="str">
            <v>15/0</v>
          </cell>
          <cell r="D121" t="str">
            <v>DD+25</v>
          </cell>
          <cell r="E121">
            <v>43512</v>
          </cell>
          <cell r="F121" t="str">
            <v>Veena Construction</v>
          </cell>
          <cell r="G121">
            <v>0</v>
          </cell>
          <cell r="H121">
            <v>0</v>
          </cell>
          <cell r="I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>
            <v>43581</v>
          </cell>
          <cell r="F122" t="str">
            <v>Chandan Yadav</v>
          </cell>
          <cell r="G122">
            <v>0</v>
          </cell>
          <cell r="H122">
            <v>0</v>
          </cell>
          <cell r="I122">
            <v>0</v>
          </cell>
        </row>
        <row r="123">
          <cell r="A123" t="str">
            <v>132KV DC Dumraon-Dumraon TL Line</v>
          </cell>
          <cell r="B123">
            <v>55</v>
          </cell>
          <cell r="C123" t="str">
            <v>1/7</v>
          </cell>
          <cell r="D123" t="str">
            <v>DA+6</v>
          </cell>
          <cell r="E123">
            <v>43596</v>
          </cell>
          <cell r="F123" t="e">
            <v>#NAME?</v>
          </cell>
          <cell r="G123">
            <v>0</v>
          </cell>
          <cell r="H123">
            <v>0</v>
          </cell>
          <cell r="I123">
            <v>0</v>
          </cell>
        </row>
        <row r="124">
          <cell r="A124" t="str">
            <v>132KV DC Gaya-Jehanabad TL Line</v>
          </cell>
          <cell r="B124">
            <v>85</v>
          </cell>
          <cell r="C124" t="str">
            <v>1/0</v>
          </cell>
          <cell r="D124" t="str">
            <v>DD+0</v>
          </cell>
          <cell r="E124">
            <v>43513</v>
          </cell>
          <cell r="F124" t="e">
            <v>#NAME?</v>
          </cell>
          <cell r="G124">
            <v>0</v>
          </cell>
          <cell r="H124">
            <v>0</v>
          </cell>
          <cell r="I124">
            <v>0</v>
          </cell>
        </row>
        <row r="125">
          <cell r="A125" t="str">
            <v>220KV DC Naubatpur-BhusaulaTL Line</v>
          </cell>
          <cell r="B125">
            <v>22</v>
          </cell>
          <cell r="C125" t="str">
            <v>2/0</v>
          </cell>
          <cell r="D125" t="str">
            <v>DD+25</v>
          </cell>
          <cell r="E125">
            <v>43511</v>
          </cell>
          <cell r="F125" t="str">
            <v>Lalan Mehta</v>
          </cell>
          <cell r="G125">
            <v>0</v>
          </cell>
          <cell r="H125">
            <v>0</v>
          </cell>
          <cell r="I125">
            <v>0</v>
          </cell>
        </row>
        <row r="126">
          <cell r="A126" t="str">
            <v>220KV DC Naubatpur-BhusaulaTL Line</v>
          </cell>
          <cell r="B126">
            <v>23</v>
          </cell>
          <cell r="C126" t="str">
            <v>8/0</v>
          </cell>
          <cell r="D126" t="str">
            <v>DD+0</v>
          </cell>
          <cell r="E126">
            <v>43511</v>
          </cell>
          <cell r="F126" t="str">
            <v>Sunil Kumar</v>
          </cell>
          <cell r="G126">
            <v>0</v>
          </cell>
          <cell r="H126">
            <v>0</v>
          </cell>
          <cell r="I126">
            <v>0</v>
          </cell>
        </row>
        <row r="127">
          <cell r="A127" t="str">
            <v>132KV DC Dumraon-Buxar TL Line</v>
          </cell>
          <cell r="B127">
            <v>79</v>
          </cell>
          <cell r="C127" t="str">
            <v>28/11</v>
          </cell>
          <cell r="D127" t="str">
            <v>DP+0</v>
          </cell>
          <cell r="E127">
            <v>43528</v>
          </cell>
          <cell r="F127" t="str">
            <v>Iftekhar</v>
          </cell>
          <cell r="G127">
            <v>0</v>
          </cell>
          <cell r="H127">
            <v>0</v>
          </cell>
          <cell r="I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>
            <v>43508</v>
          </cell>
          <cell r="F128" t="str">
            <v>Sunil Kumar</v>
          </cell>
          <cell r="G128">
            <v>0</v>
          </cell>
          <cell r="H128">
            <v>0</v>
          </cell>
          <cell r="I128">
            <v>0</v>
          </cell>
        </row>
        <row r="129">
          <cell r="A129" t="str">
            <v>132KV DC Dumraon-Dumraon TL Line</v>
          </cell>
          <cell r="B129">
            <v>56</v>
          </cell>
          <cell r="C129" t="str">
            <v>1/6</v>
          </cell>
          <cell r="D129" t="str">
            <v>DA+3</v>
          </cell>
          <cell r="E129">
            <v>43596</v>
          </cell>
          <cell r="F129" t="e">
            <v>#NAME?</v>
          </cell>
          <cell r="G129">
            <v>0</v>
          </cell>
          <cell r="H129">
            <v>0</v>
          </cell>
          <cell r="I129">
            <v>0</v>
          </cell>
        </row>
        <row r="130">
          <cell r="A130" t="str">
            <v>132KV DC Dumraon-Dumraon TL Line</v>
          </cell>
          <cell r="B130">
            <v>27</v>
          </cell>
          <cell r="C130" t="str">
            <v>7/3</v>
          </cell>
          <cell r="D130" t="str">
            <v>DA+3</v>
          </cell>
          <cell r="E130">
            <v>43571</v>
          </cell>
          <cell r="F130" t="e">
            <v>#NAME?</v>
          </cell>
          <cell r="G130">
            <v>0</v>
          </cell>
          <cell r="H130">
            <v>0</v>
          </cell>
          <cell r="I130">
            <v>0</v>
          </cell>
        </row>
        <row r="131">
          <cell r="A131" t="str">
            <v>132KV DC Dumraon-Buxar TL Line</v>
          </cell>
          <cell r="B131">
            <v>58</v>
          </cell>
          <cell r="C131" t="str">
            <v>33/1</v>
          </cell>
          <cell r="D131" t="str">
            <v>DP+3</v>
          </cell>
          <cell r="E131">
            <v>43514</v>
          </cell>
          <cell r="F131" t="str">
            <v>Md Rajik</v>
          </cell>
          <cell r="G131">
            <v>0</v>
          </cell>
          <cell r="H131">
            <v>0</v>
          </cell>
          <cell r="I131">
            <v>0</v>
          </cell>
        </row>
        <row r="132">
          <cell r="A132" t="str">
            <v>220KV DC Naubatpur-BhusaulaTL Line</v>
          </cell>
          <cell r="B132">
            <v>21</v>
          </cell>
          <cell r="C132" t="str">
            <v>16/0</v>
          </cell>
          <cell r="D132" t="str">
            <v>DB+3</v>
          </cell>
          <cell r="E132">
            <v>43508</v>
          </cell>
          <cell r="F132" t="str">
            <v>Veena Construction</v>
          </cell>
          <cell r="G132">
            <v>0</v>
          </cell>
          <cell r="H132">
            <v>0</v>
          </cell>
          <cell r="I132">
            <v>0</v>
          </cell>
        </row>
        <row r="133">
          <cell r="A133" t="str">
            <v>220KV DC Naubatpur-BhusaulaTL Line</v>
          </cell>
          <cell r="B133">
            <v>18</v>
          </cell>
          <cell r="C133" t="str">
            <v>6/5</v>
          </cell>
          <cell r="D133" t="str">
            <v>DA+0</v>
          </cell>
          <cell r="E133">
            <v>43505</v>
          </cell>
          <cell r="F133" t="str">
            <v>Ans Construction</v>
          </cell>
          <cell r="G133">
            <v>0</v>
          </cell>
          <cell r="H133">
            <v>0</v>
          </cell>
          <cell r="I133">
            <v>0</v>
          </cell>
        </row>
        <row r="134">
          <cell r="A134" t="str">
            <v>132KV DC Dumraon-Dumraon TL Line</v>
          </cell>
          <cell r="B134">
            <v>57</v>
          </cell>
          <cell r="C134" t="str">
            <v>1/8</v>
          </cell>
          <cell r="D134" t="str">
            <v>DA+3</v>
          </cell>
          <cell r="E134">
            <v>43596</v>
          </cell>
          <cell r="F134" t="e">
            <v>#NAME?</v>
          </cell>
          <cell r="G134">
            <v>0</v>
          </cell>
          <cell r="H134">
            <v>0</v>
          </cell>
          <cell r="I134">
            <v>0</v>
          </cell>
        </row>
        <row r="135">
          <cell r="A135" t="str">
            <v>220KV DC Naubatpur-BhusaulaTL Line</v>
          </cell>
          <cell r="B135">
            <v>19</v>
          </cell>
          <cell r="C135" t="str">
            <v>13/1</v>
          </cell>
          <cell r="D135" t="str">
            <v>DB+6</v>
          </cell>
          <cell r="E135">
            <v>43505</v>
          </cell>
          <cell r="F135" t="str">
            <v>Veena Construction</v>
          </cell>
          <cell r="G135">
            <v>0</v>
          </cell>
          <cell r="H135">
            <v>0</v>
          </cell>
          <cell r="I135">
            <v>0</v>
          </cell>
        </row>
        <row r="136">
          <cell r="A136" t="str">
            <v>132KV DC Dumraon-Dumraon TL Line</v>
          </cell>
          <cell r="B136">
            <v>37</v>
          </cell>
          <cell r="C136" t="str">
            <v>6/1</v>
          </cell>
          <cell r="D136" t="str">
            <v>DA+6</v>
          </cell>
          <cell r="E136">
            <v>43581</v>
          </cell>
          <cell r="F136" t="str">
            <v>Chandan Yadav</v>
          </cell>
          <cell r="G136">
            <v>0</v>
          </cell>
          <cell r="H136">
            <v>0</v>
          </cell>
          <cell r="I136">
            <v>0</v>
          </cell>
        </row>
        <row r="137">
          <cell r="A137" t="str">
            <v>132KV DC Dumraon-Buxar TL Line</v>
          </cell>
          <cell r="B137">
            <v>75</v>
          </cell>
          <cell r="C137" t="str">
            <v>28/8</v>
          </cell>
          <cell r="D137" t="str">
            <v>DP+0</v>
          </cell>
          <cell r="E137">
            <v>43527</v>
          </cell>
          <cell r="F137" t="str">
            <v>Iftekhar</v>
          </cell>
          <cell r="G137">
            <v>0</v>
          </cell>
          <cell r="H137">
            <v>0</v>
          </cell>
          <cell r="I137">
            <v>0</v>
          </cell>
        </row>
        <row r="138">
          <cell r="A138" t="str">
            <v>132KV DC Dumraon-Dumraon TL Line</v>
          </cell>
          <cell r="B138">
            <v>29</v>
          </cell>
          <cell r="C138" t="str">
            <v>6/7</v>
          </cell>
          <cell r="D138" t="str">
            <v>DA+3</v>
          </cell>
          <cell r="E138">
            <v>43572</v>
          </cell>
          <cell r="F138" t="e">
            <v>#NAME?</v>
          </cell>
          <cell r="G138">
            <v>0</v>
          </cell>
          <cell r="H138">
            <v>0</v>
          </cell>
          <cell r="I138">
            <v>0</v>
          </cell>
        </row>
        <row r="139">
          <cell r="A139" t="str">
            <v>220 KV DC Naubatpur-Bihta TL Line</v>
          </cell>
          <cell r="B139">
            <v>6</v>
          </cell>
          <cell r="C139" t="str">
            <v>3/1</v>
          </cell>
          <cell r="D139" t="str">
            <v>DA+0</v>
          </cell>
          <cell r="E139">
            <v>43525</v>
          </cell>
          <cell r="F139" t="str">
            <v>Lalan Mehta</v>
          </cell>
          <cell r="G139">
            <v>0</v>
          </cell>
          <cell r="H139">
            <v>0</v>
          </cell>
          <cell r="I139">
            <v>0</v>
          </cell>
        </row>
        <row r="140">
          <cell r="A140" t="str">
            <v>132KV DC Dumraon-Dumraon TL Line</v>
          </cell>
          <cell r="B140">
            <v>58</v>
          </cell>
          <cell r="C140" t="str">
            <v>1/4</v>
          </cell>
          <cell r="D140" t="str">
            <v>DA+3</v>
          </cell>
          <cell r="E140">
            <v>43596</v>
          </cell>
          <cell r="F140" t="e">
            <v>#NAME?</v>
          </cell>
          <cell r="G140">
            <v>0</v>
          </cell>
          <cell r="H140">
            <v>0</v>
          </cell>
          <cell r="I140">
            <v>0</v>
          </cell>
        </row>
        <row r="141">
          <cell r="A141" t="str">
            <v>220KV DC Naubatpur-BhusaulaTL Line</v>
          </cell>
          <cell r="B141">
            <v>17</v>
          </cell>
          <cell r="C141" t="str">
            <v>13/0</v>
          </cell>
          <cell r="D141" t="str">
            <v>DC+6</v>
          </cell>
          <cell r="E141">
            <v>43500</v>
          </cell>
          <cell r="F141" t="str">
            <v>Veena Construction</v>
          </cell>
          <cell r="G141">
            <v>0</v>
          </cell>
          <cell r="H141">
            <v>0</v>
          </cell>
          <cell r="I141">
            <v>0</v>
          </cell>
        </row>
        <row r="142">
          <cell r="A142" t="str">
            <v>132KV DC Dumraon-Buxar TL Line</v>
          </cell>
          <cell r="B142">
            <v>87</v>
          </cell>
          <cell r="C142" t="str">
            <v>32/0</v>
          </cell>
          <cell r="D142" t="str">
            <v>DS+3</v>
          </cell>
          <cell r="E142">
            <v>43530</v>
          </cell>
          <cell r="F142" t="str">
            <v>Md Rajik</v>
          </cell>
          <cell r="G142">
            <v>0</v>
          </cell>
          <cell r="H142">
            <v>0</v>
          </cell>
          <cell r="I142">
            <v>0</v>
          </cell>
        </row>
        <row r="143">
          <cell r="A143" t="str">
            <v>220KV DC Naubatpur-BhusaulaTL Line</v>
          </cell>
          <cell r="B143">
            <v>15</v>
          </cell>
          <cell r="C143" t="str">
            <v>6/4</v>
          </cell>
          <cell r="D143" t="str">
            <v>DA+0</v>
          </cell>
          <cell r="E143">
            <v>43498</v>
          </cell>
          <cell r="F143" t="str">
            <v>Ans Construction</v>
          </cell>
          <cell r="G143">
            <v>0</v>
          </cell>
          <cell r="H143">
            <v>0</v>
          </cell>
          <cell r="I143">
            <v>0</v>
          </cell>
        </row>
        <row r="144">
          <cell r="A144" t="str">
            <v>220 KV DC Naubatpur-Bihta TL Line</v>
          </cell>
          <cell r="B144">
            <v>5</v>
          </cell>
          <cell r="C144" t="str">
            <v>4/0</v>
          </cell>
          <cell r="D144" t="str">
            <v>DC+0</v>
          </cell>
          <cell r="E144">
            <v>43522</v>
          </cell>
          <cell r="F144" t="str">
            <v>Lalan Mehta</v>
          </cell>
          <cell r="G144">
            <v>0</v>
          </cell>
          <cell r="H144">
            <v>0</v>
          </cell>
          <cell r="I144">
            <v>0</v>
          </cell>
        </row>
        <row r="145">
          <cell r="A145" t="str">
            <v>132KV DC Dumraon-Buxar TL Line</v>
          </cell>
          <cell r="B145">
            <v>76</v>
          </cell>
          <cell r="C145" t="str">
            <v>28/7</v>
          </cell>
          <cell r="D145" t="str">
            <v>DP+3</v>
          </cell>
          <cell r="E145">
            <v>43527</v>
          </cell>
          <cell r="F145" t="str">
            <v>Iftekhar</v>
          </cell>
          <cell r="G145">
            <v>0</v>
          </cell>
          <cell r="H145">
            <v>0</v>
          </cell>
          <cell r="I145">
            <v>0</v>
          </cell>
        </row>
        <row r="146">
          <cell r="A146" t="str">
            <v>132KV DC Dumraon-Dumraon TL Line</v>
          </cell>
          <cell r="B146">
            <v>59</v>
          </cell>
          <cell r="C146" t="str">
            <v>1/5</v>
          </cell>
          <cell r="D146" t="str">
            <v>DA+0</v>
          </cell>
          <cell r="E146">
            <v>43596</v>
          </cell>
          <cell r="F146" t="e">
            <v>#NAME?</v>
          </cell>
          <cell r="G146">
            <v>0</v>
          </cell>
          <cell r="H146">
            <v>0</v>
          </cell>
          <cell r="I146">
            <v>0</v>
          </cell>
        </row>
        <row r="147">
          <cell r="A147" t="str">
            <v>132KV DC Dumraon-Dumraon TL Line</v>
          </cell>
          <cell r="B147">
            <v>38</v>
          </cell>
          <cell r="C147" t="str">
            <v>6/4</v>
          </cell>
          <cell r="D147" t="str">
            <v>DA+0</v>
          </cell>
          <cell r="E147">
            <v>43581</v>
          </cell>
          <cell r="F147" t="str">
            <v>Chandan Yadav</v>
          </cell>
          <cell r="G147">
            <v>0</v>
          </cell>
          <cell r="H147">
            <v>0</v>
          </cell>
          <cell r="I147">
            <v>0</v>
          </cell>
        </row>
        <row r="148">
          <cell r="A148" t="str">
            <v>220 KV DC Naubatpur-Bihta TL Line</v>
          </cell>
          <cell r="B148">
            <v>12</v>
          </cell>
          <cell r="C148" t="str">
            <v>5/1</v>
          </cell>
          <cell r="D148" t="str">
            <v>DA+3</v>
          </cell>
          <cell r="E148">
            <v>43548</v>
          </cell>
          <cell r="F148" t="str">
            <v>Lalan Mehta</v>
          </cell>
          <cell r="G148">
            <v>0</v>
          </cell>
          <cell r="H148">
            <v>0</v>
          </cell>
          <cell r="I148">
            <v>0</v>
          </cell>
        </row>
        <row r="149">
          <cell r="A149" t="str">
            <v>220KV DC Naubatpur-BhusaulaTL Line</v>
          </cell>
          <cell r="B149">
            <v>16</v>
          </cell>
          <cell r="C149" t="str">
            <v>15/4</v>
          </cell>
          <cell r="D149" t="str">
            <v>DA+6</v>
          </cell>
          <cell r="E149">
            <v>43498</v>
          </cell>
          <cell r="F149" t="str">
            <v>Veena Construction</v>
          </cell>
          <cell r="G149">
            <v>0</v>
          </cell>
          <cell r="H149">
            <v>0</v>
          </cell>
          <cell r="I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>
            <v>43505</v>
          </cell>
          <cell r="F150" t="str">
            <v>Sunil Kumar</v>
          </cell>
          <cell r="G150">
            <v>0</v>
          </cell>
          <cell r="H150">
            <v>0</v>
          </cell>
          <cell r="I150">
            <v>0</v>
          </cell>
        </row>
        <row r="151">
          <cell r="A151" t="str">
            <v>132KV DC Dumraon-Buxar TL Line</v>
          </cell>
          <cell r="B151">
            <v>81</v>
          </cell>
          <cell r="C151" t="str">
            <v>31/3</v>
          </cell>
          <cell r="D151" t="str">
            <v>DP+0</v>
          </cell>
          <cell r="E151">
            <v>43529</v>
          </cell>
          <cell r="F151" t="str">
            <v>Md Rajik</v>
          </cell>
          <cell r="G151">
            <v>0</v>
          </cell>
          <cell r="H151">
            <v>0</v>
          </cell>
          <cell r="I151">
            <v>0</v>
          </cell>
        </row>
        <row r="152">
          <cell r="A152" t="str">
            <v>220KV DC Naubatpur-BhusaulaTL Line</v>
          </cell>
          <cell r="B152">
            <v>14</v>
          </cell>
          <cell r="C152" t="str">
            <v>15/1</v>
          </cell>
          <cell r="D152" t="str">
            <v>DB+6</v>
          </cell>
          <cell r="E152">
            <v>43494</v>
          </cell>
          <cell r="F152" t="str">
            <v>Veena Construction</v>
          </cell>
          <cell r="G152">
            <v>0</v>
          </cell>
          <cell r="H152">
            <v>0</v>
          </cell>
          <cell r="I152">
            <v>0</v>
          </cell>
        </row>
        <row r="153">
          <cell r="A153" t="str">
            <v>220KV DC Naubatpur-BhusaulaTL Line</v>
          </cell>
          <cell r="B153">
            <v>13</v>
          </cell>
          <cell r="C153" t="str">
            <v>15/2</v>
          </cell>
          <cell r="D153" t="str">
            <v>DA+6</v>
          </cell>
          <cell r="E153">
            <v>43490</v>
          </cell>
          <cell r="F153" t="str">
            <v>Veena Construction</v>
          </cell>
          <cell r="G153">
            <v>0</v>
          </cell>
          <cell r="H153">
            <v>0</v>
          </cell>
          <cell r="I153">
            <v>0</v>
          </cell>
        </row>
        <row r="154">
          <cell r="A154" t="str">
            <v>132KV DC Naubatpur-Masaurhi TL Line</v>
          </cell>
          <cell r="B154">
            <v>34</v>
          </cell>
          <cell r="C154" t="str">
            <v>2/0</v>
          </cell>
          <cell r="D154" t="str">
            <v>DC+0</v>
          </cell>
          <cell r="E154">
            <v>43504</v>
          </cell>
          <cell r="F154" t="str">
            <v>Sunil Kumar</v>
          </cell>
          <cell r="G154">
            <v>0</v>
          </cell>
          <cell r="H154">
            <v>0</v>
          </cell>
          <cell r="I154">
            <v>0</v>
          </cell>
        </row>
        <row r="155">
          <cell r="A155" t="str">
            <v>132KV DC Naubatpur-Masaurhi TL Line</v>
          </cell>
          <cell r="B155">
            <v>31</v>
          </cell>
          <cell r="C155" t="str">
            <v>3/5</v>
          </cell>
          <cell r="D155" t="str">
            <v>DA+0</v>
          </cell>
          <cell r="E155">
            <v>43502</v>
          </cell>
          <cell r="F155" t="str">
            <v>Lalan Mehta</v>
          </cell>
          <cell r="G155">
            <v>0</v>
          </cell>
          <cell r="H155">
            <v>0</v>
          </cell>
          <cell r="I155">
            <v>0</v>
          </cell>
        </row>
        <row r="156">
          <cell r="A156" t="str">
            <v>132KV DC Dumraon-Buxar TL Line</v>
          </cell>
          <cell r="B156">
            <v>77</v>
          </cell>
          <cell r="C156" t="str">
            <v>28/9</v>
          </cell>
          <cell r="D156" t="str">
            <v>DP+3</v>
          </cell>
          <cell r="E156">
            <v>43527</v>
          </cell>
          <cell r="F156" t="str">
            <v>Iftekhar</v>
          </cell>
          <cell r="G156">
            <v>0</v>
          </cell>
          <cell r="H156">
            <v>0</v>
          </cell>
          <cell r="I156">
            <v>0</v>
          </cell>
        </row>
        <row r="157">
          <cell r="A157" t="str">
            <v>132KV DC Gaya-Jehanabad TL Line</v>
          </cell>
          <cell r="B157">
            <v>84</v>
          </cell>
          <cell r="C157" t="str">
            <v>14/0</v>
          </cell>
          <cell r="D157" t="str">
            <v>DD+18</v>
          </cell>
          <cell r="E157">
            <v>43502</v>
          </cell>
          <cell r="F157" t="e">
            <v>#NAME?</v>
          </cell>
          <cell r="G157">
            <v>0</v>
          </cell>
          <cell r="H157">
            <v>0</v>
          </cell>
          <cell r="I157">
            <v>0</v>
          </cell>
        </row>
        <row r="158">
          <cell r="A158" t="str">
            <v>220KV DC Naubatpur-BhusaulaTL Line</v>
          </cell>
          <cell r="B158">
            <v>12</v>
          </cell>
          <cell r="C158" t="str">
            <v>15/3</v>
          </cell>
          <cell r="D158" t="str">
            <v>DA+0</v>
          </cell>
          <cell r="E158">
            <v>43487</v>
          </cell>
          <cell r="F158" t="str">
            <v>Veena Construction</v>
          </cell>
          <cell r="G158">
            <v>0</v>
          </cell>
          <cell r="H158">
            <v>0</v>
          </cell>
          <cell r="I158">
            <v>0</v>
          </cell>
        </row>
        <row r="159">
          <cell r="A159" t="str">
            <v>132KV DC Dumraon-Dumraon TL Line</v>
          </cell>
          <cell r="B159">
            <v>30</v>
          </cell>
          <cell r="C159" t="str">
            <v>6/5</v>
          </cell>
          <cell r="D159" t="str">
            <v>DA+0</v>
          </cell>
          <cell r="E159">
            <v>43572</v>
          </cell>
          <cell r="F159" t="e">
            <v>#NAME?</v>
          </cell>
          <cell r="G159">
            <v>0</v>
          </cell>
          <cell r="H159">
            <v>0</v>
          </cell>
          <cell r="I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>
            <v>43502</v>
          </cell>
          <cell r="F160" t="str">
            <v>Lalan Mehta</v>
          </cell>
          <cell r="G160">
            <v>0</v>
          </cell>
          <cell r="H160">
            <v>0</v>
          </cell>
          <cell r="I160">
            <v>0</v>
          </cell>
        </row>
        <row r="161">
          <cell r="A161" t="str">
            <v>132KV DC Dumraon-Buxar TL Line</v>
          </cell>
          <cell r="B161">
            <v>88</v>
          </cell>
          <cell r="C161" t="str">
            <v>32/1</v>
          </cell>
          <cell r="D161" t="str">
            <v>DP+3</v>
          </cell>
          <cell r="E161">
            <v>43530</v>
          </cell>
          <cell r="F161" t="str">
            <v>Md Rajik</v>
          </cell>
          <cell r="G161">
            <v>0</v>
          </cell>
          <cell r="H161">
            <v>0</v>
          </cell>
          <cell r="I161">
            <v>0</v>
          </cell>
        </row>
        <row r="162">
          <cell r="A162" t="str">
            <v>220KV DC Naubatpur-BhusaulaTL Line</v>
          </cell>
          <cell r="B162">
            <v>11</v>
          </cell>
          <cell r="C162" t="str">
            <v>11/2</v>
          </cell>
          <cell r="D162" t="str">
            <v>DA+0</v>
          </cell>
          <cell r="E162">
            <v>43485</v>
          </cell>
          <cell r="F162" t="str">
            <v>Veena Construction</v>
          </cell>
          <cell r="G162">
            <v>0</v>
          </cell>
          <cell r="H162">
            <v>0</v>
          </cell>
          <cell r="I162">
            <v>0</v>
          </cell>
        </row>
        <row r="163">
          <cell r="A163" t="str">
            <v>132KV DC Naubatpur-Masaurhi TL Line</v>
          </cell>
          <cell r="B163">
            <v>33</v>
          </cell>
          <cell r="C163" t="str">
            <v>3/0</v>
          </cell>
          <cell r="D163" t="str">
            <v>DD+0</v>
          </cell>
          <cell r="E163">
            <v>43502</v>
          </cell>
          <cell r="F163" t="str">
            <v>Sunil Kumar</v>
          </cell>
          <cell r="G163">
            <v>0</v>
          </cell>
          <cell r="H163">
            <v>0</v>
          </cell>
          <cell r="I163">
            <v>0</v>
          </cell>
        </row>
        <row r="164">
          <cell r="A164" t="str">
            <v>132KV DC Dumraon-Dumraon TL Line</v>
          </cell>
          <cell r="B164">
            <v>61</v>
          </cell>
          <cell r="C164" t="str">
            <v>2/1</v>
          </cell>
          <cell r="D164" t="str">
            <v>DA+0</v>
          </cell>
          <cell r="E164">
            <v>43600</v>
          </cell>
          <cell r="F164" t="e">
            <v>#NAME?</v>
          </cell>
          <cell r="G164">
            <v>0</v>
          </cell>
          <cell r="H164">
            <v>0</v>
          </cell>
          <cell r="I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>
            <v>43499</v>
          </cell>
          <cell r="F165" t="str">
            <v>Lalan Mehta</v>
          </cell>
          <cell r="G165">
            <v>0</v>
          </cell>
          <cell r="H165">
            <v>0</v>
          </cell>
          <cell r="I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>
            <v>43481</v>
          </cell>
          <cell r="F166" t="str">
            <v>Veena Construction</v>
          </cell>
          <cell r="G166">
            <v>0</v>
          </cell>
          <cell r="H166">
            <v>0</v>
          </cell>
          <cell r="I166">
            <v>0</v>
          </cell>
        </row>
        <row r="167">
          <cell r="A167" t="str">
            <v>220KV DC Naubatpur-BhusaulaTL Line</v>
          </cell>
          <cell r="B167">
            <v>10</v>
          </cell>
          <cell r="C167" t="str">
            <v>12A/3</v>
          </cell>
          <cell r="D167" t="str">
            <v>DA+6</v>
          </cell>
          <cell r="E167">
            <v>43481</v>
          </cell>
          <cell r="F167" t="str">
            <v>Veena Construction</v>
          </cell>
          <cell r="G167">
            <v>0</v>
          </cell>
          <cell r="H167">
            <v>0</v>
          </cell>
          <cell r="I167">
            <v>0</v>
          </cell>
        </row>
        <row r="168">
          <cell r="A168" t="str">
            <v>132KV DC Dumraon-Buxar TL Line</v>
          </cell>
          <cell r="B168">
            <v>89</v>
          </cell>
          <cell r="C168" t="str">
            <v>32/2</v>
          </cell>
          <cell r="D168" t="str">
            <v>DP+6</v>
          </cell>
          <cell r="E168">
            <v>43530</v>
          </cell>
          <cell r="F168" t="str">
            <v>Md Rajik</v>
          </cell>
          <cell r="G168">
            <v>0</v>
          </cell>
          <cell r="H168">
            <v>0</v>
          </cell>
          <cell r="I168">
            <v>0</v>
          </cell>
        </row>
        <row r="169">
          <cell r="A169" t="str">
            <v>132KV DC Dumraon-Buxar TL Line</v>
          </cell>
          <cell r="B169">
            <v>82</v>
          </cell>
          <cell r="C169" t="str">
            <v>30/9</v>
          </cell>
          <cell r="D169" t="str">
            <v>DP+0</v>
          </cell>
          <cell r="E169">
            <v>43529</v>
          </cell>
          <cell r="F169" t="str">
            <v>Md Rajik</v>
          </cell>
          <cell r="G169">
            <v>0</v>
          </cell>
          <cell r="H169">
            <v>0</v>
          </cell>
          <cell r="I169">
            <v>0</v>
          </cell>
        </row>
        <row r="170">
          <cell r="A170" t="str">
            <v>132KV DC Dumraon-Dumraon TL Line</v>
          </cell>
          <cell r="B170">
            <v>60</v>
          </cell>
          <cell r="C170" t="str">
            <v>1/9</v>
          </cell>
          <cell r="D170" t="str">
            <v>DA+3</v>
          </cell>
          <cell r="E170">
            <v>43596</v>
          </cell>
          <cell r="F170" t="e">
            <v>#NAME?</v>
          </cell>
          <cell r="G170">
            <v>0</v>
          </cell>
          <cell r="H170">
            <v>0</v>
          </cell>
          <cell r="I170">
            <v>0</v>
          </cell>
        </row>
        <row r="171">
          <cell r="A171" t="str">
            <v>132KV DC Gaya-Jehanabad TL Line</v>
          </cell>
          <cell r="B171">
            <v>82</v>
          </cell>
          <cell r="C171" t="str">
            <v>8/0</v>
          </cell>
          <cell r="D171" t="str">
            <v>DC+0</v>
          </cell>
          <cell r="E171">
            <v>43497</v>
          </cell>
          <cell r="F171" t="e">
            <v>#NAME?</v>
          </cell>
          <cell r="G171">
            <v>0</v>
          </cell>
          <cell r="H171">
            <v>0</v>
          </cell>
          <cell r="I171">
            <v>0</v>
          </cell>
        </row>
        <row r="172">
          <cell r="A172" t="str">
            <v>132KV DC Gaya-Jehanabad TL Line</v>
          </cell>
          <cell r="B172">
            <v>83</v>
          </cell>
          <cell r="C172" t="str">
            <v>13/0</v>
          </cell>
          <cell r="D172" t="str">
            <v>DD+18</v>
          </cell>
          <cell r="E172">
            <v>43497</v>
          </cell>
          <cell r="F172" t="e">
            <v>#NAME?</v>
          </cell>
          <cell r="G172">
            <v>0</v>
          </cell>
          <cell r="H172">
            <v>0</v>
          </cell>
          <cell r="I172">
            <v>0</v>
          </cell>
        </row>
        <row r="173">
          <cell r="A173" t="str">
            <v>132KV DC Dumraon-Buxar TL Line</v>
          </cell>
          <cell r="B173">
            <v>54</v>
          </cell>
          <cell r="C173" t="str">
            <v>12/0</v>
          </cell>
          <cell r="D173" t="str">
            <v>DR+9</v>
          </cell>
          <cell r="E173">
            <v>43500</v>
          </cell>
          <cell r="F173" t="str">
            <v>Meera Engineering</v>
          </cell>
          <cell r="G173">
            <v>0</v>
          </cell>
          <cell r="H173">
            <v>0</v>
          </cell>
          <cell r="I173">
            <v>0</v>
          </cell>
        </row>
        <row r="174">
          <cell r="A174" t="str">
            <v>132KV DC Dumraon-Buxar TL Line</v>
          </cell>
          <cell r="B174">
            <v>64</v>
          </cell>
          <cell r="C174" t="str">
            <v>10/4</v>
          </cell>
          <cell r="D174" t="str">
            <v>DP+0</v>
          </cell>
          <cell r="E174">
            <v>43517</v>
          </cell>
          <cell r="F174" t="str">
            <v>Vaibahv Enterprizes</v>
          </cell>
          <cell r="G174">
            <v>0</v>
          </cell>
          <cell r="H174">
            <v>0</v>
          </cell>
          <cell r="I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>
            <v>43495</v>
          </cell>
          <cell r="F175" t="str">
            <v>Sunil Kumar</v>
          </cell>
          <cell r="G175">
            <v>0</v>
          </cell>
          <cell r="H175">
            <v>0</v>
          </cell>
          <cell r="I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>
            <v>43495</v>
          </cell>
          <cell r="F176" t="str">
            <v>Lalan Mehta</v>
          </cell>
          <cell r="G176">
            <v>0</v>
          </cell>
          <cell r="H176">
            <v>0</v>
          </cell>
          <cell r="I176">
            <v>0</v>
          </cell>
        </row>
        <row r="177">
          <cell r="A177" t="str">
            <v>220KV DC Naubatpur-BhusaulaTL Line</v>
          </cell>
          <cell r="B177">
            <v>8</v>
          </cell>
          <cell r="C177" t="str">
            <v>12A/1</v>
          </cell>
          <cell r="D177" t="str">
            <v>DA+0</v>
          </cell>
          <cell r="E177">
            <v>43477</v>
          </cell>
          <cell r="F177" t="str">
            <v>Veena Construction</v>
          </cell>
          <cell r="G177">
            <v>0</v>
          </cell>
          <cell r="H177">
            <v>0</v>
          </cell>
          <cell r="I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>
            <v>43472</v>
          </cell>
          <cell r="F178" t="str">
            <v>Veena Construction</v>
          </cell>
          <cell r="G178">
            <v>0</v>
          </cell>
          <cell r="H178">
            <v>0</v>
          </cell>
          <cell r="I178">
            <v>0</v>
          </cell>
        </row>
        <row r="179">
          <cell r="A179" t="str">
            <v>132KV DC Naubatpur-Masaurhi TL Line</v>
          </cell>
          <cell r="B179">
            <v>27</v>
          </cell>
          <cell r="C179" t="str">
            <v>3/3</v>
          </cell>
          <cell r="D179" t="str">
            <v>DA+0</v>
          </cell>
          <cell r="E179">
            <v>43494</v>
          </cell>
          <cell r="F179" t="str">
            <v>Sunil Kumar</v>
          </cell>
          <cell r="G179">
            <v>0</v>
          </cell>
          <cell r="H179">
            <v>0</v>
          </cell>
          <cell r="I179">
            <v>0</v>
          </cell>
        </row>
        <row r="180">
          <cell r="A180" t="str">
            <v>132KV DC Dumraon-Buxar TL Line</v>
          </cell>
          <cell r="B180">
            <v>83</v>
          </cell>
          <cell r="C180" t="str">
            <v>30/8</v>
          </cell>
          <cell r="D180" t="str">
            <v>DP+0</v>
          </cell>
          <cell r="E180">
            <v>43529</v>
          </cell>
          <cell r="F180" t="str">
            <v>Md Rajik</v>
          </cell>
          <cell r="G180">
            <v>0</v>
          </cell>
          <cell r="H180">
            <v>0</v>
          </cell>
          <cell r="I180">
            <v>0</v>
          </cell>
        </row>
        <row r="181">
          <cell r="A181" t="str">
            <v>132KV DC Dumraon-Buxar TL Line</v>
          </cell>
          <cell r="B181">
            <v>51</v>
          </cell>
          <cell r="C181" t="str">
            <v>28/6</v>
          </cell>
          <cell r="D181" t="str">
            <v>DP+0</v>
          </cell>
          <cell r="E181">
            <v>43492</v>
          </cell>
          <cell r="F181" t="str">
            <v>Meera Engineering</v>
          </cell>
          <cell r="G181">
            <v>0</v>
          </cell>
          <cell r="H181">
            <v>0</v>
          </cell>
          <cell r="I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>
            <v>43494</v>
          </cell>
          <cell r="F182" t="str">
            <v>Lalan Mehta</v>
          </cell>
          <cell r="G182">
            <v>0</v>
          </cell>
          <cell r="H182">
            <v>0</v>
          </cell>
          <cell r="I182">
            <v>0</v>
          </cell>
        </row>
        <row r="183">
          <cell r="A183" t="str">
            <v>132KV DC Naubatpur-Masaurhi TL Line</v>
          </cell>
          <cell r="B183">
            <v>28</v>
          </cell>
          <cell r="C183" t="str">
            <v>3/1</v>
          </cell>
          <cell r="D183" t="str">
            <v>DA+0</v>
          </cell>
          <cell r="E183">
            <v>43494</v>
          </cell>
          <cell r="F183" t="str">
            <v>Sunil Kumar</v>
          </cell>
          <cell r="G183">
            <v>0</v>
          </cell>
          <cell r="H183">
            <v>0</v>
          </cell>
          <cell r="I183">
            <v>0</v>
          </cell>
        </row>
        <row r="184">
          <cell r="A184" t="str">
            <v>132KV DC Naubatpur-Paliganj TL Line</v>
          </cell>
          <cell r="B184">
            <v>33</v>
          </cell>
          <cell r="C184" t="str">
            <v>2/2</v>
          </cell>
          <cell r="D184" t="str">
            <v>DA+0</v>
          </cell>
          <cell r="E184">
            <v>43492</v>
          </cell>
          <cell r="F184" t="str">
            <v>Lalan Mehta</v>
          </cell>
          <cell r="G184">
            <v>0</v>
          </cell>
          <cell r="H184">
            <v>0</v>
          </cell>
          <cell r="I184">
            <v>0</v>
          </cell>
        </row>
        <row r="185">
          <cell r="A185" t="str">
            <v>132KV DC Naubatpur-Paliganj TL Line</v>
          </cell>
          <cell r="B185">
            <v>32</v>
          </cell>
          <cell r="C185" t="str">
            <v>8/0</v>
          </cell>
          <cell r="D185" t="str">
            <v>DC+3</v>
          </cell>
          <cell r="E185">
            <v>43490</v>
          </cell>
          <cell r="F185" t="str">
            <v>Mahesh Prasad Singh</v>
          </cell>
          <cell r="G185">
            <v>0</v>
          </cell>
          <cell r="H185">
            <v>0</v>
          </cell>
          <cell r="I185">
            <v>0</v>
          </cell>
        </row>
        <row r="186">
          <cell r="A186" t="str">
            <v>132KV DC Dumraon-Buxar TL Line</v>
          </cell>
          <cell r="B186">
            <v>84</v>
          </cell>
          <cell r="C186" t="str">
            <v>30/10</v>
          </cell>
          <cell r="D186" t="str">
            <v>DP+3</v>
          </cell>
          <cell r="E186">
            <v>43529</v>
          </cell>
          <cell r="F186" t="str">
            <v>Md Rajik</v>
          </cell>
          <cell r="G186">
            <v>0</v>
          </cell>
          <cell r="H186">
            <v>0</v>
          </cell>
          <cell r="I186">
            <v>0</v>
          </cell>
        </row>
        <row r="187">
          <cell r="A187" t="str">
            <v>132KV DC Dumraon-Buxar TL Line</v>
          </cell>
          <cell r="B187">
            <v>55</v>
          </cell>
          <cell r="C187" t="str">
            <v>30/6</v>
          </cell>
          <cell r="D187" t="str">
            <v>DP+0</v>
          </cell>
          <cell r="E187">
            <v>43500</v>
          </cell>
          <cell r="F187" t="str">
            <v>Vaibahv Enterprizes</v>
          </cell>
          <cell r="G187">
            <v>0</v>
          </cell>
          <cell r="H187">
            <v>0</v>
          </cell>
          <cell r="I187">
            <v>0</v>
          </cell>
        </row>
        <row r="188">
          <cell r="A188" t="str">
            <v>220KV DC Naubatpur-BhusaulaTL Line</v>
          </cell>
          <cell r="B188">
            <v>4</v>
          </cell>
          <cell r="C188" t="str">
            <v>11/5</v>
          </cell>
          <cell r="D188" t="str">
            <v>DA+0</v>
          </cell>
          <cell r="E188">
            <v>43469</v>
          </cell>
          <cell r="F188" t="str">
            <v>Veena Construction</v>
          </cell>
          <cell r="G188">
            <v>0</v>
          </cell>
          <cell r="H188">
            <v>0</v>
          </cell>
          <cell r="I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>
            <v>43490</v>
          </cell>
          <cell r="F189" t="str">
            <v>Sunil Kumar</v>
          </cell>
          <cell r="G189">
            <v>0</v>
          </cell>
          <cell r="H189">
            <v>0</v>
          </cell>
          <cell r="I189">
            <v>0</v>
          </cell>
        </row>
        <row r="190">
          <cell r="A190" t="str">
            <v>132KV DC Naubatpur-Paliganj TL Line</v>
          </cell>
          <cell r="B190">
            <v>29</v>
          </cell>
          <cell r="C190" t="str">
            <v>8/1</v>
          </cell>
          <cell r="D190" t="str">
            <v>DA+0</v>
          </cell>
          <cell r="E190">
            <v>43489</v>
          </cell>
          <cell r="F190" t="str">
            <v>Mahesh Prasad Singh</v>
          </cell>
          <cell r="G190">
            <v>0</v>
          </cell>
          <cell r="H190">
            <v>0</v>
          </cell>
          <cell r="I190">
            <v>0</v>
          </cell>
        </row>
        <row r="191">
          <cell r="A191" t="str">
            <v>132KV DC Dumraon-Buxar TL Line</v>
          </cell>
          <cell r="B191">
            <v>85</v>
          </cell>
          <cell r="C191" t="str">
            <v>31/2</v>
          </cell>
          <cell r="D191" t="str">
            <v>DP+3</v>
          </cell>
          <cell r="E191">
            <v>43529</v>
          </cell>
          <cell r="F191" t="str">
            <v>Md Rajik</v>
          </cell>
          <cell r="G191">
            <v>0</v>
          </cell>
          <cell r="H191">
            <v>0</v>
          </cell>
          <cell r="I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>
            <v>43489</v>
          </cell>
          <cell r="F192" t="str">
            <v>Lalan Mehta</v>
          </cell>
          <cell r="G192">
            <v>0</v>
          </cell>
          <cell r="H192">
            <v>0</v>
          </cell>
          <cell r="I192">
            <v>0</v>
          </cell>
        </row>
        <row r="193">
          <cell r="A193" t="str">
            <v>132KV DC Dumraon-Buxar TL Line</v>
          </cell>
          <cell r="B193">
            <v>50</v>
          </cell>
          <cell r="C193" t="str">
            <v>4/0</v>
          </cell>
          <cell r="D193" t="str">
            <v>DS+0</v>
          </cell>
          <cell r="E193">
            <v>43489</v>
          </cell>
          <cell r="F193" t="str">
            <v>Bhagwati Construction</v>
          </cell>
          <cell r="G193">
            <v>0</v>
          </cell>
          <cell r="H193">
            <v>0</v>
          </cell>
          <cell r="I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>
            <v>43585</v>
          </cell>
          <cell r="F194" t="str">
            <v>Lalan Mehta</v>
          </cell>
          <cell r="G194">
            <v>0</v>
          </cell>
          <cell r="H194">
            <v>0</v>
          </cell>
          <cell r="I194">
            <v>0</v>
          </cell>
        </row>
        <row r="195">
          <cell r="A195" t="str">
            <v>132KV DC Gaya-Jehanabad TL Line</v>
          </cell>
          <cell r="B195">
            <v>78</v>
          </cell>
          <cell r="C195" t="str">
            <v>22/4</v>
          </cell>
          <cell r="D195" t="str">
            <v>DA+0</v>
          </cell>
          <cell r="E195">
            <v>43488</v>
          </cell>
          <cell r="F195" t="e">
            <v>#NAME?</v>
          </cell>
          <cell r="G195">
            <v>0</v>
          </cell>
          <cell r="H195">
            <v>0</v>
          </cell>
          <cell r="I195">
            <v>0</v>
          </cell>
        </row>
        <row r="196">
          <cell r="A196" t="str">
            <v>132KV DC Dumraon-Buxar TL Line</v>
          </cell>
          <cell r="B196">
            <v>52</v>
          </cell>
          <cell r="C196" t="str">
            <v>28/4</v>
          </cell>
          <cell r="D196" t="str">
            <v>DP+0</v>
          </cell>
          <cell r="E196">
            <v>43492</v>
          </cell>
          <cell r="F196" t="str">
            <v>Meera Engineering</v>
          </cell>
          <cell r="G196">
            <v>0</v>
          </cell>
          <cell r="H196">
            <v>0</v>
          </cell>
          <cell r="I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>
            <v>43582</v>
          </cell>
          <cell r="F197" t="str">
            <v>Lalan Mehta</v>
          </cell>
          <cell r="G197">
            <v>0</v>
          </cell>
          <cell r="H197">
            <v>0</v>
          </cell>
          <cell r="I197">
            <v>0</v>
          </cell>
        </row>
        <row r="198">
          <cell r="A198" t="str">
            <v>220KV DC Naubatpur-BhusaulaTL Line</v>
          </cell>
          <cell r="B198">
            <v>7</v>
          </cell>
          <cell r="C198" t="str">
            <v>11/7</v>
          </cell>
          <cell r="D198" t="str">
            <v>DA+6</v>
          </cell>
          <cell r="E198">
            <v>43472</v>
          </cell>
          <cell r="F198" t="str">
            <v>Veena Construction</v>
          </cell>
          <cell r="G198">
            <v>0</v>
          </cell>
          <cell r="H198">
            <v>0</v>
          </cell>
          <cell r="I198">
            <v>0</v>
          </cell>
        </row>
        <row r="199">
          <cell r="A199" t="str">
            <v>132KV DC Naubatpur-Paliganj TL Line</v>
          </cell>
          <cell r="B199">
            <v>31</v>
          </cell>
          <cell r="C199" t="str">
            <v>2/4</v>
          </cell>
          <cell r="D199" t="str">
            <v>DA+3</v>
          </cell>
          <cell r="E199">
            <v>43489</v>
          </cell>
          <cell r="F199" t="str">
            <v>Lalan Mehta</v>
          </cell>
          <cell r="G199">
            <v>0</v>
          </cell>
          <cell r="H199">
            <v>0</v>
          </cell>
          <cell r="I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>
            <v>43486</v>
          </cell>
          <cell r="F200" t="str">
            <v>Mahesh Prasad Singh</v>
          </cell>
          <cell r="G200">
            <v>0</v>
          </cell>
          <cell r="H200">
            <v>0</v>
          </cell>
          <cell r="I200">
            <v>0</v>
          </cell>
        </row>
        <row r="201">
          <cell r="A201" t="str">
            <v>132KV DC Dumraon-Buxar TL Line</v>
          </cell>
          <cell r="B201">
            <v>53</v>
          </cell>
          <cell r="C201" t="str">
            <v>28/5</v>
          </cell>
          <cell r="D201" t="str">
            <v>DP+3</v>
          </cell>
          <cell r="E201">
            <v>43492</v>
          </cell>
          <cell r="F201" t="str">
            <v>Meera Engineering</v>
          </cell>
          <cell r="G201">
            <v>0</v>
          </cell>
          <cell r="H201">
            <v>0</v>
          </cell>
          <cell r="I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>
            <v>43465</v>
          </cell>
          <cell r="F202" t="str">
            <v>Veena Construction</v>
          </cell>
          <cell r="G202">
            <v>0</v>
          </cell>
          <cell r="H202">
            <v>0</v>
          </cell>
          <cell r="I202">
            <v>0</v>
          </cell>
        </row>
        <row r="203">
          <cell r="A203" t="str">
            <v>132KV DC Gaya-Jehanabad TL Line</v>
          </cell>
          <cell r="B203">
            <v>86</v>
          </cell>
          <cell r="C203" t="str">
            <v>3/0</v>
          </cell>
          <cell r="D203" t="str">
            <v>DC+0</v>
          </cell>
          <cell r="E203">
            <v>43513</v>
          </cell>
          <cell r="F203" t="e">
            <v>#NAME?</v>
          </cell>
          <cell r="G203">
            <v>0</v>
          </cell>
          <cell r="H203">
            <v>0</v>
          </cell>
          <cell r="I203">
            <v>0</v>
          </cell>
        </row>
        <row r="204">
          <cell r="A204" t="str">
            <v>132KV DC Gaya-Jehanabad TL Line</v>
          </cell>
          <cell r="B204">
            <v>76</v>
          </cell>
          <cell r="C204" t="str">
            <v>15/7</v>
          </cell>
          <cell r="D204" t="str">
            <v>DA+3</v>
          </cell>
          <cell r="E204">
            <v>43484</v>
          </cell>
          <cell r="F204" t="str">
            <v>Rajiv Kumar</v>
          </cell>
          <cell r="G204">
            <v>0</v>
          </cell>
          <cell r="H204">
            <v>0</v>
          </cell>
          <cell r="I204">
            <v>0</v>
          </cell>
        </row>
        <row r="205">
          <cell r="A205" t="str">
            <v>132KV DC Naubatpur-Paliganj TL Line</v>
          </cell>
          <cell r="B205">
            <v>25</v>
          </cell>
          <cell r="C205" t="str">
            <v>4/3</v>
          </cell>
          <cell r="D205" t="str">
            <v>DA+3</v>
          </cell>
          <cell r="E205">
            <v>43485</v>
          </cell>
          <cell r="F205" t="str">
            <v>Lalan Mehta</v>
          </cell>
          <cell r="G205">
            <v>0</v>
          </cell>
          <cell r="H205">
            <v>0</v>
          </cell>
          <cell r="I205">
            <v>0</v>
          </cell>
        </row>
        <row r="206">
          <cell r="A206" t="str">
            <v>132KV DC Dumraon-Buxar TL Line</v>
          </cell>
          <cell r="B206">
            <v>56</v>
          </cell>
          <cell r="C206" t="str">
            <v>30/7</v>
          </cell>
          <cell r="D206" t="str">
            <v>DP+0</v>
          </cell>
          <cell r="E206">
            <v>43500</v>
          </cell>
          <cell r="F206" t="str">
            <v>Vaibahv Enterprizes</v>
          </cell>
          <cell r="G206">
            <v>0</v>
          </cell>
          <cell r="H206">
            <v>0</v>
          </cell>
          <cell r="I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>
            <v>43485</v>
          </cell>
          <cell r="F207" t="str">
            <v>Lalan Mehta</v>
          </cell>
          <cell r="G207">
            <v>0</v>
          </cell>
          <cell r="H207">
            <v>0</v>
          </cell>
          <cell r="I207">
            <v>0</v>
          </cell>
        </row>
        <row r="208">
          <cell r="A208" t="str">
            <v>132KV DC Gaya-Jehanabad TL Line</v>
          </cell>
          <cell r="B208">
            <v>77</v>
          </cell>
          <cell r="C208" t="str">
            <v>7/0</v>
          </cell>
          <cell r="D208" t="str">
            <v>DC+0</v>
          </cell>
          <cell r="E208">
            <v>43484</v>
          </cell>
          <cell r="F208" t="e">
            <v>#NAME?</v>
          </cell>
          <cell r="G208">
            <v>0</v>
          </cell>
          <cell r="H208">
            <v>0</v>
          </cell>
          <cell r="I208">
            <v>0</v>
          </cell>
        </row>
        <row r="209">
          <cell r="A209" t="str">
            <v>132KV DC Naubatpur-Paliganj TL Line</v>
          </cell>
          <cell r="B209">
            <v>27</v>
          </cell>
          <cell r="C209" t="str">
            <v>8/2</v>
          </cell>
          <cell r="D209" t="str">
            <v>DA+3</v>
          </cell>
          <cell r="E209">
            <v>43485</v>
          </cell>
          <cell r="F209" t="str">
            <v>Mahesh Prasad Singh</v>
          </cell>
          <cell r="G209">
            <v>0</v>
          </cell>
          <cell r="H209">
            <v>0</v>
          </cell>
          <cell r="I209">
            <v>0</v>
          </cell>
        </row>
        <row r="210">
          <cell r="A210" t="str">
            <v>132KV DC Gaya-Jehanabad TL Line</v>
          </cell>
          <cell r="B210">
            <v>79</v>
          </cell>
          <cell r="C210" t="str">
            <v>22/3</v>
          </cell>
          <cell r="D210" t="str">
            <v>DA+6</v>
          </cell>
          <cell r="E210">
            <v>43488</v>
          </cell>
          <cell r="F210" t="e">
            <v>#NAME?</v>
          </cell>
          <cell r="G210">
            <v>0</v>
          </cell>
          <cell r="H210">
            <v>0</v>
          </cell>
          <cell r="I210">
            <v>0</v>
          </cell>
        </row>
        <row r="211">
          <cell r="A211" t="str">
            <v>132KV DC Dumraon-Buxar TL Line</v>
          </cell>
          <cell r="B211">
            <v>40</v>
          </cell>
          <cell r="C211" t="str">
            <v>30/2</v>
          </cell>
          <cell r="D211" t="str">
            <v>DP+0</v>
          </cell>
          <cell r="E211">
            <v>43486</v>
          </cell>
          <cell r="F211" t="str">
            <v>Roshan Kumar</v>
          </cell>
          <cell r="G211">
            <v>0</v>
          </cell>
          <cell r="H211">
            <v>0</v>
          </cell>
          <cell r="I211">
            <v>0</v>
          </cell>
        </row>
        <row r="212">
          <cell r="A212" t="str">
            <v>132KV DC Naubatpur-Paliganj TL Line</v>
          </cell>
          <cell r="B212">
            <v>23</v>
          </cell>
          <cell r="C212" t="str">
            <v>4/1</v>
          </cell>
          <cell r="D212" t="str">
            <v>DA+0</v>
          </cell>
          <cell r="E212">
            <v>43481</v>
          </cell>
          <cell r="F212" t="str">
            <v>Lalan Mehta</v>
          </cell>
          <cell r="G212">
            <v>0</v>
          </cell>
          <cell r="H212">
            <v>0</v>
          </cell>
          <cell r="I212">
            <v>0</v>
          </cell>
        </row>
        <row r="213">
          <cell r="A213" t="str">
            <v>132KV DC Dumraon-Buxar TL Line</v>
          </cell>
          <cell r="B213">
            <v>41</v>
          </cell>
          <cell r="C213" t="str">
            <v>3/1</v>
          </cell>
          <cell r="D213" t="str">
            <v>DP+0</v>
          </cell>
          <cell r="E213">
            <v>43486</v>
          </cell>
          <cell r="F213" t="str">
            <v>Bhagwati Construction</v>
          </cell>
          <cell r="G213">
            <v>0</v>
          </cell>
          <cell r="H213">
            <v>0</v>
          </cell>
          <cell r="I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>
            <v>43460</v>
          </cell>
          <cell r="F214" t="str">
            <v>Veena Construction</v>
          </cell>
          <cell r="G214">
            <v>0</v>
          </cell>
          <cell r="H214">
            <v>0</v>
          </cell>
          <cell r="I214">
            <v>0</v>
          </cell>
        </row>
        <row r="215">
          <cell r="A215" t="str">
            <v>132KV DC Naubatpur-Paliganj TL Line</v>
          </cell>
          <cell r="B215">
            <v>24</v>
          </cell>
          <cell r="C215" t="str">
            <v>4/2</v>
          </cell>
          <cell r="D215" t="str">
            <v>DA+0</v>
          </cell>
          <cell r="E215">
            <v>43481</v>
          </cell>
          <cell r="F215" t="str">
            <v>Lalan Mehta</v>
          </cell>
          <cell r="G215">
            <v>0</v>
          </cell>
          <cell r="H215">
            <v>0</v>
          </cell>
          <cell r="I215">
            <v>0</v>
          </cell>
        </row>
        <row r="216">
          <cell r="A216" t="str">
            <v>132KV DC Gaya-Jehanabad TL Line</v>
          </cell>
          <cell r="B216">
            <v>80</v>
          </cell>
          <cell r="C216" t="str">
            <v>21/0</v>
          </cell>
          <cell r="D216" t="str">
            <v>DC+3</v>
          </cell>
          <cell r="E216">
            <v>43488</v>
          </cell>
          <cell r="F216" t="e">
            <v>#NAME?</v>
          </cell>
          <cell r="G216">
            <v>0</v>
          </cell>
          <cell r="H216">
            <v>0</v>
          </cell>
          <cell r="I216">
            <v>0</v>
          </cell>
        </row>
        <row r="217">
          <cell r="A217" t="str">
            <v>132KV DC Naubatpur-Paliganj TL Line</v>
          </cell>
          <cell r="B217">
            <v>21</v>
          </cell>
          <cell r="C217" t="str">
            <v>4/4</v>
          </cell>
          <cell r="D217" t="str">
            <v>DA+6</v>
          </cell>
          <cell r="E217">
            <v>43478</v>
          </cell>
          <cell r="F217" t="str">
            <v>Lalan Mehta</v>
          </cell>
          <cell r="G217">
            <v>0</v>
          </cell>
          <cell r="H217">
            <v>0</v>
          </cell>
          <cell r="I217">
            <v>0</v>
          </cell>
        </row>
        <row r="218">
          <cell r="A218" t="str">
            <v>132KV DC Gaya-Jehanabad TL Line</v>
          </cell>
          <cell r="B218">
            <v>75</v>
          </cell>
          <cell r="C218" t="str">
            <v>16/0</v>
          </cell>
          <cell r="D218" t="str">
            <v>DD+0</v>
          </cell>
          <cell r="E218">
            <v>43483</v>
          </cell>
          <cell r="F218" t="str">
            <v>Rajiv Kumar</v>
          </cell>
          <cell r="G218">
            <v>0</v>
          </cell>
          <cell r="H218">
            <v>0</v>
          </cell>
          <cell r="I218">
            <v>0</v>
          </cell>
        </row>
        <row r="219">
          <cell r="A219" t="str">
            <v>132KV DC Dumraon-Buxar TL Line</v>
          </cell>
          <cell r="B219">
            <v>42</v>
          </cell>
          <cell r="C219" t="str">
            <v>30/4</v>
          </cell>
          <cell r="D219" t="str">
            <v>DP+0</v>
          </cell>
          <cell r="E219">
            <v>43486</v>
          </cell>
          <cell r="F219" t="str">
            <v>Roshan Kumar</v>
          </cell>
          <cell r="G219">
            <v>0</v>
          </cell>
          <cell r="H219">
            <v>0</v>
          </cell>
          <cell r="I219">
            <v>0</v>
          </cell>
        </row>
        <row r="220">
          <cell r="A220" t="str">
            <v>132KV DC Dumraon-Buxar TL Line</v>
          </cell>
          <cell r="B220">
            <v>43</v>
          </cell>
          <cell r="C220" t="str">
            <v>2/2</v>
          </cell>
          <cell r="D220" t="str">
            <v>DP+0</v>
          </cell>
          <cell r="E220">
            <v>43486</v>
          </cell>
          <cell r="F220" t="str">
            <v>Bhagwati Construction</v>
          </cell>
          <cell r="G220">
            <v>0</v>
          </cell>
          <cell r="H220">
            <v>0</v>
          </cell>
          <cell r="I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>
            <v>43457</v>
          </cell>
          <cell r="F221" t="str">
            <v>Veena Construction</v>
          </cell>
          <cell r="G221">
            <v>0</v>
          </cell>
          <cell r="H221">
            <v>0</v>
          </cell>
          <cell r="I221">
            <v>0</v>
          </cell>
        </row>
        <row r="222">
          <cell r="A222" t="str">
            <v>132KV DC Naubatpur-Paliganj TL Line</v>
          </cell>
          <cell r="B222">
            <v>22</v>
          </cell>
          <cell r="C222" t="str">
            <v>7/12</v>
          </cell>
          <cell r="D222" t="str">
            <v>DA+0</v>
          </cell>
          <cell r="E222">
            <v>43478</v>
          </cell>
          <cell r="F222" t="str">
            <v>Mahesh Prasad Singh</v>
          </cell>
          <cell r="G222">
            <v>0</v>
          </cell>
          <cell r="H222">
            <v>0</v>
          </cell>
          <cell r="I222">
            <v>0</v>
          </cell>
        </row>
        <row r="223">
          <cell r="A223" t="str">
            <v>132KV DC Gaya-Jehanabad TL Line</v>
          </cell>
          <cell r="B223">
            <v>74</v>
          </cell>
          <cell r="C223" t="str">
            <v>17/0</v>
          </cell>
          <cell r="D223" t="str">
            <v>DD+0</v>
          </cell>
          <cell r="E223">
            <v>43477</v>
          </cell>
          <cell r="F223" t="str">
            <v>Sunil Kumar</v>
          </cell>
          <cell r="G223">
            <v>0</v>
          </cell>
          <cell r="H223">
            <v>0</v>
          </cell>
          <cell r="I223">
            <v>0</v>
          </cell>
        </row>
        <row r="224">
          <cell r="A224" t="str">
            <v>132KV DC Dumraon-Buxar TL Line</v>
          </cell>
          <cell r="B224">
            <v>67</v>
          </cell>
          <cell r="C224" t="str">
            <v>30/3</v>
          </cell>
          <cell r="D224" t="str">
            <v>DP+0</v>
          </cell>
          <cell r="E224">
            <v>43521</v>
          </cell>
          <cell r="F224" t="str">
            <v>Roshan Kumar</v>
          </cell>
          <cell r="G224">
            <v>0</v>
          </cell>
          <cell r="H224">
            <v>0</v>
          </cell>
          <cell r="I224">
            <v>0</v>
          </cell>
        </row>
        <row r="225">
          <cell r="A225" t="str">
            <v>132KV DC Gaya-Jehanabad TL Line</v>
          </cell>
          <cell r="B225">
            <v>71</v>
          </cell>
          <cell r="C225" t="str">
            <v>4/0</v>
          </cell>
          <cell r="D225" t="str">
            <v>DD+0</v>
          </cell>
          <cell r="E225">
            <v>43476</v>
          </cell>
          <cell r="F225" t="e">
            <v>#NAME?</v>
          </cell>
          <cell r="G225">
            <v>0</v>
          </cell>
          <cell r="H225">
            <v>0</v>
          </cell>
          <cell r="I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>
            <v>43477</v>
          </cell>
          <cell r="F226" t="str">
            <v>Lalan Mehta</v>
          </cell>
          <cell r="G226">
            <v>0</v>
          </cell>
          <cell r="H226">
            <v>0</v>
          </cell>
          <cell r="I226">
            <v>0</v>
          </cell>
        </row>
        <row r="227">
          <cell r="A227" t="str">
            <v>132KV DC Dumraon-Buxar TL Line</v>
          </cell>
          <cell r="B227">
            <v>59</v>
          </cell>
          <cell r="C227" t="str">
            <v>28/3</v>
          </cell>
          <cell r="D227" t="str">
            <v>DP+3</v>
          </cell>
          <cell r="E227">
            <v>43516</v>
          </cell>
          <cell r="F227" t="str">
            <v>Meera Engineering</v>
          </cell>
          <cell r="G227">
            <v>0</v>
          </cell>
          <cell r="H227">
            <v>0</v>
          </cell>
          <cell r="I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>
            <v>43476</v>
          </cell>
          <cell r="F228" t="str">
            <v>Sumaiyya Enterprizes</v>
          </cell>
          <cell r="G228">
            <v>0</v>
          </cell>
          <cell r="H228">
            <v>0</v>
          </cell>
          <cell r="I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>
            <v>43476</v>
          </cell>
          <cell r="F229" t="str">
            <v>M S Builder</v>
          </cell>
          <cell r="G229">
            <v>0</v>
          </cell>
          <cell r="H229">
            <v>0</v>
          </cell>
          <cell r="I229">
            <v>0</v>
          </cell>
        </row>
        <row r="230">
          <cell r="A230" t="str">
            <v>132KV DC Dumraon-Buxar TL Line</v>
          </cell>
          <cell r="B230">
            <v>36</v>
          </cell>
          <cell r="C230" t="str">
            <v>30/5</v>
          </cell>
          <cell r="D230" t="str">
            <v>DP+0</v>
          </cell>
          <cell r="E230">
            <v>43476</v>
          </cell>
          <cell r="F230" t="str">
            <v>Roshan Kumar</v>
          </cell>
          <cell r="G230">
            <v>0</v>
          </cell>
          <cell r="H230">
            <v>0</v>
          </cell>
          <cell r="I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 t="e">
            <v>#NAME?</v>
          </cell>
          <cell r="G231">
            <v>0</v>
          </cell>
          <cell r="H231">
            <v>0</v>
          </cell>
          <cell r="I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>
            <v>43475</v>
          </cell>
          <cell r="F232" t="str">
            <v>Lalan Mehta</v>
          </cell>
          <cell r="G232">
            <v>0</v>
          </cell>
          <cell r="H232">
            <v>0</v>
          </cell>
          <cell r="I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>
            <v>43475</v>
          </cell>
          <cell r="F233" t="str">
            <v>Mahesh Prasad Singh</v>
          </cell>
          <cell r="G233">
            <v>0</v>
          </cell>
          <cell r="H233">
            <v>0</v>
          </cell>
          <cell r="I233">
            <v>0</v>
          </cell>
        </row>
        <row r="234">
          <cell r="A234" t="str">
            <v>132KV DC Dumraon-Buxar TL Line</v>
          </cell>
          <cell r="B234">
            <v>44</v>
          </cell>
          <cell r="C234" t="str">
            <v>2/1</v>
          </cell>
          <cell r="D234" t="str">
            <v>DP+0</v>
          </cell>
          <cell r="E234">
            <v>43486</v>
          </cell>
          <cell r="F234" t="str">
            <v>Bhagwati Construction</v>
          </cell>
          <cell r="G234">
            <v>0</v>
          </cell>
          <cell r="H234">
            <v>0</v>
          </cell>
          <cell r="I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>
            <v>43470</v>
          </cell>
          <cell r="F235" t="str">
            <v>Lalan Mehta</v>
          </cell>
          <cell r="G235">
            <v>0</v>
          </cell>
          <cell r="H235">
            <v>0</v>
          </cell>
          <cell r="I235">
            <v>0</v>
          </cell>
        </row>
        <row r="236">
          <cell r="A236" t="str">
            <v>132KV DC Gaya-Jehanabad TL Line</v>
          </cell>
          <cell r="B236">
            <v>70</v>
          </cell>
          <cell r="C236" t="str">
            <v>18/2</v>
          </cell>
          <cell r="D236" t="str">
            <v>DA+6</v>
          </cell>
          <cell r="E236">
            <v>43474</v>
          </cell>
          <cell r="F236" t="str">
            <v>Sunil Kumar</v>
          </cell>
          <cell r="G236">
            <v>0</v>
          </cell>
          <cell r="H236">
            <v>0</v>
          </cell>
          <cell r="I236">
            <v>0</v>
          </cell>
        </row>
        <row r="237">
          <cell r="A237" t="str">
            <v>132KV DC Gaya-Jehanabad TL Line</v>
          </cell>
          <cell r="B237">
            <v>69</v>
          </cell>
          <cell r="C237" t="str">
            <v>10/0</v>
          </cell>
          <cell r="D237" t="str">
            <v>DD+3</v>
          </cell>
          <cell r="E237">
            <v>43473</v>
          </cell>
          <cell r="F237" t="str">
            <v>Rajiv Kumar</v>
          </cell>
          <cell r="G237">
            <v>0</v>
          </cell>
          <cell r="H237">
            <v>0</v>
          </cell>
          <cell r="I237">
            <v>0</v>
          </cell>
        </row>
        <row r="238">
          <cell r="A238" t="str">
            <v>132KV DC Dumraon-Buxar TL Line</v>
          </cell>
          <cell r="B238">
            <v>60</v>
          </cell>
          <cell r="C238" t="str">
            <v>28/2</v>
          </cell>
          <cell r="D238" t="str">
            <v>DP+0</v>
          </cell>
          <cell r="E238">
            <v>43516</v>
          </cell>
          <cell r="F238" t="str">
            <v>Meera Engineering</v>
          </cell>
          <cell r="G238">
            <v>0</v>
          </cell>
          <cell r="H238">
            <v>0</v>
          </cell>
          <cell r="I238">
            <v>0</v>
          </cell>
        </row>
        <row r="239">
          <cell r="A239" t="str">
            <v>132KV DC Gaya-Jehanabad TL Line</v>
          </cell>
          <cell r="B239">
            <v>67</v>
          </cell>
          <cell r="C239" t="str">
            <v>18/5</v>
          </cell>
          <cell r="D239" t="str">
            <v>DA+6</v>
          </cell>
          <cell r="E239">
            <v>43472</v>
          </cell>
          <cell r="F239" t="str">
            <v>Sumaiyya Enterprizes</v>
          </cell>
          <cell r="G239">
            <v>0</v>
          </cell>
          <cell r="H239">
            <v>0</v>
          </cell>
          <cell r="I239">
            <v>0</v>
          </cell>
        </row>
        <row r="240">
          <cell r="A240" t="str">
            <v>132KV DC Dumraon-Buxar TL Line</v>
          </cell>
          <cell r="B240">
            <v>38</v>
          </cell>
          <cell r="C240" t="str">
            <v>11/1</v>
          </cell>
          <cell r="D240" t="str">
            <v>DP+3</v>
          </cell>
          <cell r="E240">
            <v>43478</v>
          </cell>
          <cell r="F240" t="str">
            <v>Rajesh Electric Works</v>
          </cell>
          <cell r="G240">
            <v>0</v>
          </cell>
          <cell r="H240">
            <v>0</v>
          </cell>
          <cell r="I240">
            <v>0</v>
          </cell>
        </row>
        <row r="241">
          <cell r="A241" t="str">
            <v>132KV DC Dumraon-Buxar TL Line</v>
          </cell>
          <cell r="B241">
            <v>37</v>
          </cell>
          <cell r="C241" t="str">
            <v>6/2</v>
          </cell>
          <cell r="D241" t="str">
            <v>DP+6</v>
          </cell>
          <cell r="E241">
            <v>43476</v>
          </cell>
          <cell r="F241" t="str">
            <v>Roshan Kumar</v>
          </cell>
          <cell r="G241">
            <v>0</v>
          </cell>
          <cell r="H241">
            <v>0</v>
          </cell>
          <cell r="I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 t="e">
            <v>#NAME?</v>
          </cell>
          <cell r="G242">
            <v>0</v>
          </cell>
          <cell r="H242">
            <v>0</v>
          </cell>
          <cell r="I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>
            <v>43472</v>
          </cell>
          <cell r="F243" t="str">
            <v>Mahesh Prasad Singh</v>
          </cell>
          <cell r="G243">
            <v>0</v>
          </cell>
          <cell r="H243">
            <v>0</v>
          </cell>
          <cell r="I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>
            <v>43472</v>
          </cell>
          <cell r="F244" t="str">
            <v>Sunil Kumar</v>
          </cell>
          <cell r="G244">
            <v>0</v>
          </cell>
          <cell r="H244">
            <v>0</v>
          </cell>
          <cell r="I244">
            <v>0</v>
          </cell>
        </row>
        <row r="245">
          <cell r="A245" t="str">
            <v>132KV DC Dumraon-Buxar TL Line</v>
          </cell>
          <cell r="B245">
            <v>45</v>
          </cell>
          <cell r="C245" t="str">
            <v>6/4</v>
          </cell>
          <cell r="D245" t="str">
            <v>DP+3</v>
          </cell>
          <cell r="E245">
            <v>43487</v>
          </cell>
          <cell r="F245" t="str">
            <v>Bhagwati Construction</v>
          </cell>
          <cell r="G245">
            <v>0</v>
          </cell>
          <cell r="H245">
            <v>0</v>
          </cell>
          <cell r="I245">
            <v>0</v>
          </cell>
        </row>
        <row r="246">
          <cell r="A246" t="str">
            <v>132KV DC Gaya-Jehanabad TL Line</v>
          </cell>
          <cell r="B246">
            <v>66</v>
          </cell>
          <cell r="C246" t="str">
            <v>20/4</v>
          </cell>
          <cell r="D246" t="str">
            <v>DA+0</v>
          </cell>
          <cell r="E246">
            <v>43470</v>
          </cell>
          <cell r="F246" t="str">
            <v>M S Builder</v>
          </cell>
          <cell r="G246">
            <v>0</v>
          </cell>
          <cell r="H246">
            <v>0</v>
          </cell>
          <cell r="I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>
            <v>43469</v>
          </cell>
          <cell r="F247" t="str">
            <v>Lalan Mehta</v>
          </cell>
          <cell r="G247">
            <v>0</v>
          </cell>
          <cell r="H247">
            <v>0</v>
          </cell>
          <cell r="I247">
            <v>0</v>
          </cell>
        </row>
        <row r="248">
          <cell r="A248" t="str">
            <v>132KV DC Dumraon-Buxar TL Line</v>
          </cell>
          <cell r="B248">
            <v>61</v>
          </cell>
          <cell r="C248" t="str">
            <v>28/1</v>
          </cell>
          <cell r="D248" t="str">
            <v>DP+3</v>
          </cell>
          <cell r="E248">
            <v>43516</v>
          </cell>
          <cell r="F248" t="str">
            <v>Meera Engineering</v>
          </cell>
          <cell r="G248">
            <v>0</v>
          </cell>
          <cell r="H248">
            <v>0</v>
          </cell>
          <cell r="I248">
            <v>0</v>
          </cell>
        </row>
        <row r="249">
          <cell r="A249" t="str">
            <v>220KV DC Naubatpur-BhusaulaTL Line</v>
          </cell>
          <cell r="B249">
            <v>42</v>
          </cell>
          <cell r="C249" t="str">
            <v>9/1</v>
          </cell>
          <cell r="D249" t="str">
            <v>GNT</v>
          </cell>
          <cell r="E249">
            <v>43596</v>
          </cell>
          <cell r="F249" t="e">
            <v>#NAME?</v>
          </cell>
          <cell r="G249">
            <v>0</v>
          </cell>
          <cell r="H249">
            <v>0</v>
          </cell>
          <cell r="I249">
            <v>0</v>
          </cell>
        </row>
        <row r="250">
          <cell r="A250" t="str">
            <v>132KV DC Gaya-Jehanabad TL Line</v>
          </cell>
          <cell r="B250">
            <v>60</v>
          </cell>
          <cell r="C250" t="str">
            <v>12/0</v>
          </cell>
          <cell r="D250" t="str">
            <v>DD+0</v>
          </cell>
          <cell r="E250">
            <v>43467</v>
          </cell>
          <cell r="F250" t="str">
            <v>Rajiv Kumar</v>
          </cell>
          <cell r="G250">
            <v>0</v>
          </cell>
          <cell r="H250">
            <v>0</v>
          </cell>
          <cell r="I250">
            <v>0</v>
          </cell>
        </row>
        <row r="251">
          <cell r="A251" t="str">
            <v>132KV DC Gaya-Jehanabad TL Line</v>
          </cell>
          <cell r="B251">
            <v>61</v>
          </cell>
          <cell r="C251" t="str">
            <v>18/3</v>
          </cell>
          <cell r="D251" t="str">
            <v>DA+0</v>
          </cell>
          <cell r="E251">
            <v>43467</v>
          </cell>
          <cell r="F251" t="str">
            <v>Sunil Kumar</v>
          </cell>
          <cell r="G251">
            <v>0</v>
          </cell>
          <cell r="H251">
            <v>0</v>
          </cell>
          <cell r="I251">
            <v>0</v>
          </cell>
        </row>
        <row r="252">
          <cell r="A252" t="str">
            <v>132KV DC Gaya-Jehanabad TL Line</v>
          </cell>
          <cell r="B252">
            <v>62</v>
          </cell>
          <cell r="C252" t="str">
            <v>20/3</v>
          </cell>
          <cell r="D252" t="str">
            <v>DA+3</v>
          </cell>
          <cell r="E252">
            <v>43467</v>
          </cell>
          <cell r="F252" t="str">
            <v>M S Builder</v>
          </cell>
          <cell r="G252">
            <v>0</v>
          </cell>
          <cell r="H252">
            <v>0</v>
          </cell>
          <cell r="I252">
            <v>0</v>
          </cell>
        </row>
        <row r="253">
          <cell r="A253" t="str">
            <v>132KV DC Dumraon-Buxar TL Line</v>
          </cell>
          <cell r="B253">
            <v>46</v>
          </cell>
          <cell r="C253" t="str">
            <v>6/5</v>
          </cell>
          <cell r="D253" t="str">
            <v>DP+0</v>
          </cell>
          <cell r="E253">
            <v>43487</v>
          </cell>
          <cell r="F253" t="str">
            <v>Bhagwati Construction</v>
          </cell>
          <cell r="G253">
            <v>0</v>
          </cell>
          <cell r="H253">
            <v>0</v>
          </cell>
          <cell r="I253">
            <v>0</v>
          </cell>
        </row>
        <row r="254">
          <cell r="A254" t="str">
            <v>132KV DC Dumraon-Buxar TL Line</v>
          </cell>
          <cell r="B254">
            <v>35</v>
          </cell>
          <cell r="C254" t="str">
            <v>27/4</v>
          </cell>
          <cell r="D254" t="str">
            <v>DP+0</v>
          </cell>
          <cell r="E254">
            <v>43473</v>
          </cell>
          <cell r="F254" t="str">
            <v>Meera Engineering</v>
          </cell>
          <cell r="G254">
            <v>0</v>
          </cell>
          <cell r="H254">
            <v>0</v>
          </cell>
          <cell r="I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>
            <v>43468</v>
          </cell>
          <cell r="F255" t="str">
            <v>Lalan Mehta</v>
          </cell>
          <cell r="G255">
            <v>0</v>
          </cell>
          <cell r="H255">
            <v>0</v>
          </cell>
          <cell r="I255">
            <v>0</v>
          </cell>
        </row>
        <row r="256">
          <cell r="A256" t="str">
            <v>132KV DC Dumraon-Buxar TL Line</v>
          </cell>
          <cell r="B256">
            <v>57</v>
          </cell>
          <cell r="C256" t="str">
            <v>6/1</v>
          </cell>
          <cell r="D256" t="str">
            <v>DP+6</v>
          </cell>
          <cell r="E256">
            <v>43507</v>
          </cell>
          <cell r="F256" t="str">
            <v>Roshan Kumar</v>
          </cell>
          <cell r="G256">
            <v>0</v>
          </cell>
          <cell r="H256">
            <v>0</v>
          </cell>
          <cell r="I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 t="e">
            <v>#NAME?</v>
          </cell>
          <cell r="G257">
            <v>0</v>
          </cell>
          <cell r="H257">
            <v>0</v>
          </cell>
          <cell r="I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 t="e">
            <v>#NAME?</v>
          </cell>
          <cell r="G258">
            <v>0</v>
          </cell>
          <cell r="H258">
            <v>0</v>
          </cell>
          <cell r="I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 t="e">
            <v>#NAME?</v>
          </cell>
          <cell r="G259">
            <v>0</v>
          </cell>
          <cell r="H259">
            <v>0</v>
          </cell>
          <cell r="I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 t="e">
            <v>#NAME?</v>
          </cell>
          <cell r="G260">
            <v>0</v>
          </cell>
          <cell r="H260">
            <v>0</v>
          </cell>
          <cell r="I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 t="e">
            <v>#NAME?</v>
          </cell>
          <cell r="G261">
            <v>0</v>
          </cell>
          <cell r="H261">
            <v>0</v>
          </cell>
          <cell r="I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 t="e">
            <v>#NAME?</v>
          </cell>
          <cell r="G262">
            <v>0</v>
          </cell>
          <cell r="H262">
            <v>0</v>
          </cell>
          <cell r="I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 t="e">
            <v>#NAME?</v>
          </cell>
          <cell r="G263">
            <v>0</v>
          </cell>
          <cell r="H263">
            <v>0</v>
          </cell>
          <cell r="I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 t="e">
            <v>#NAME?</v>
          </cell>
          <cell r="G264">
            <v>0</v>
          </cell>
          <cell r="H264">
            <v>0</v>
          </cell>
          <cell r="I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 t="e">
            <v>#NAME?</v>
          </cell>
          <cell r="G265">
            <v>0</v>
          </cell>
          <cell r="H265">
            <v>0</v>
          </cell>
          <cell r="I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 t="e">
            <v>#NAME?</v>
          </cell>
          <cell r="G266">
            <v>0</v>
          </cell>
          <cell r="H266">
            <v>0</v>
          </cell>
          <cell r="I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 t="e">
            <v>#NAME?</v>
          </cell>
          <cell r="G267">
            <v>0</v>
          </cell>
          <cell r="H267">
            <v>0</v>
          </cell>
          <cell r="I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 t="e">
            <v>#NAME?</v>
          </cell>
          <cell r="G268">
            <v>0</v>
          </cell>
          <cell r="H268">
            <v>0</v>
          </cell>
          <cell r="I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 t="e">
            <v>#NAME?</v>
          </cell>
          <cell r="G269">
            <v>0</v>
          </cell>
          <cell r="H269">
            <v>0</v>
          </cell>
          <cell r="I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 t="e">
            <v>#NAME?</v>
          </cell>
          <cell r="G270">
            <v>0</v>
          </cell>
          <cell r="H270">
            <v>0</v>
          </cell>
          <cell r="I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 t="e">
            <v>#NAME?</v>
          </cell>
          <cell r="G271">
            <v>0</v>
          </cell>
          <cell r="H271">
            <v>0</v>
          </cell>
          <cell r="I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 t="e">
            <v>#NAME?</v>
          </cell>
          <cell r="G272">
            <v>0</v>
          </cell>
          <cell r="H272">
            <v>0</v>
          </cell>
          <cell r="I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 t="e">
            <v>#NAME?</v>
          </cell>
          <cell r="G273">
            <v>0</v>
          </cell>
          <cell r="H273">
            <v>0</v>
          </cell>
          <cell r="I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 t="e">
            <v>#NAME?</v>
          </cell>
          <cell r="G274">
            <v>0</v>
          </cell>
          <cell r="H274">
            <v>0</v>
          </cell>
          <cell r="I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 t="e">
            <v>#NAME?</v>
          </cell>
          <cell r="G275">
            <v>0</v>
          </cell>
          <cell r="H275">
            <v>0</v>
          </cell>
          <cell r="I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 t="e">
            <v>#NAME?</v>
          </cell>
          <cell r="G276">
            <v>0</v>
          </cell>
          <cell r="H276">
            <v>0</v>
          </cell>
          <cell r="I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 t="e">
            <v>#NAME?</v>
          </cell>
          <cell r="G277">
            <v>0</v>
          </cell>
          <cell r="H277">
            <v>0</v>
          </cell>
          <cell r="I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 t="e">
            <v>#NAME?</v>
          </cell>
          <cell r="G278">
            <v>0</v>
          </cell>
          <cell r="H278">
            <v>0</v>
          </cell>
          <cell r="I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 t="e">
            <v>#NAME?</v>
          </cell>
          <cell r="G279">
            <v>0</v>
          </cell>
          <cell r="H279">
            <v>0</v>
          </cell>
          <cell r="I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 t="e">
            <v>#NAME?</v>
          </cell>
          <cell r="G280">
            <v>0</v>
          </cell>
          <cell r="H280">
            <v>0</v>
          </cell>
          <cell r="I280">
            <v>0</v>
          </cell>
        </row>
        <row r="281">
          <cell r="A281" t="str">
            <v>220KV DC Naubatpur-BhusaulaTL Line</v>
          </cell>
          <cell r="B281">
            <v>43</v>
          </cell>
          <cell r="C281" t="str">
            <v>9/2</v>
          </cell>
          <cell r="D281" t="str">
            <v>GNT</v>
          </cell>
          <cell r="E281">
            <v>43596</v>
          </cell>
          <cell r="F281" t="e">
            <v>#NAME?</v>
          </cell>
          <cell r="G281">
            <v>0</v>
          </cell>
          <cell r="H281">
            <v>0</v>
          </cell>
          <cell r="I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>
            <v>43467</v>
          </cell>
          <cell r="F282" t="str">
            <v>Mahesh Prasad Singh</v>
          </cell>
          <cell r="G282">
            <v>0</v>
          </cell>
          <cell r="H282">
            <v>0</v>
          </cell>
          <cell r="I282">
            <v>0</v>
          </cell>
        </row>
        <row r="283">
          <cell r="A283" t="str">
            <v>132KV DC Gaya-Jehanabad TL Line</v>
          </cell>
          <cell r="B283">
            <v>63</v>
          </cell>
          <cell r="C283" t="str">
            <v>8/2</v>
          </cell>
          <cell r="D283" t="str">
            <v>DA+3</v>
          </cell>
          <cell r="E283">
            <v>43467</v>
          </cell>
          <cell r="F283" t="str">
            <v>Deepak Kumar</v>
          </cell>
          <cell r="G283">
            <v>0</v>
          </cell>
          <cell r="H283">
            <v>0</v>
          </cell>
          <cell r="I283">
            <v>0</v>
          </cell>
        </row>
        <row r="284">
          <cell r="A284" t="str">
            <v>132KV DC Gaya-Jehanabad TL Line</v>
          </cell>
          <cell r="B284">
            <v>64</v>
          </cell>
          <cell r="C284" t="str">
            <v>19/0</v>
          </cell>
          <cell r="D284" t="str">
            <v>DC+0</v>
          </cell>
          <cell r="E284">
            <v>43467</v>
          </cell>
          <cell r="F284" t="str">
            <v>Sumaiyya Enterprizes</v>
          </cell>
          <cell r="G284">
            <v>0</v>
          </cell>
          <cell r="H284">
            <v>0</v>
          </cell>
          <cell r="I284">
            <v>0</v>
          </cell>
        </row>
        <row r="285">
          <cell r="A285" t="str">
            <v>132KV DC Dumraon-Buxar TL Line</v>
          </cell>
          <cell r="B285">
            <v>34</v>
          </cell>
          <cell r="C285" t="str">
            <v>11/0</v>
          </cell>
          <cell r="D285" t="str">
            <v>DR+6</v>
          </cell>
          <cell r="E285">
            <v>43471</v>
          </cell>
          <cell r="F285" t="str">
            <v>Rajesh Electric Works</v>
          </cell>
          <cell r="G285">
            <v>0</v>
          </cell>
          <cell r="H285">
            <v>0</v>
          </cell>
          <cell r="I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>
            <v>43582</v>
          </cell>
          <cell r="F286" t="str">
            <v>Upendra Kumar</v>
          </cell>
          <cell r="G286">
            <v>0</v>
          </cell>
          <cell r="H286">
            <v>0</v>
          </cell>
          <cell r="I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>
            <v>43572</v>
          </cell>
          <cell r="F287" t="str">
            <v>Upendra Kumar</v>
          </cell>
          <cell r="G287">
            <v>0</v>
          </cell>
          <cell r="H287">
            <v>0</v>
          </cell>
          <cell r="I287">
            <v>0</v>
          </cell>
        </row>
        <row r="288">
          <cell r="A288" t="str">
            <v>132KV DC Gaya-Jehanabad TL Line</v>
          </cell>
          <cell r="B288">
            <v>65</v>
          </cell>
          <cell r="C288" t="str">
            <v>18/0</v>
          </cell>
          <cell r="D288" t="str">
            <v>DC+6</v>
          </cell>
          <cell r="E288">
            <v>43467</v>
          </cell>
          <cell r="F288" t="str">
            <v>Sunil Kumar</v>
          </cell>
          <cell r="G288">
            <v>0</v>
          </cell>
          <cell r="H288">
            <v>0</v>
          </cell>
          <cell r="I288">
            <v>0</v>
          </cell>
        </row>
        <row r="289">
          <cell r="A289" t="str">
            <v>132KV DC Dumraon-Buxar TL Line</v>
          </cell>
          <cell r="B289">
            <v>47</v>
          </cell>
          <cell r="C289" t="str">
            <v>6/6</v>
          </cell>
          <cell r="D289" t="str">
            <v>DP+0</v>
          </cell>
          <cell r="E289">
            <v>43487</v>
          </cell>
          <cell r="F289" t="str">
            <v>Bhagwati Construction</v>
          </cell>
          <cell r="G289">
            <v>0</v>
          </cell>
          <cell r="H289">
            <v>0</v>
          </cell>
          <cell r="I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>
            <v>43587</v>
          </cell>
          <cell r="F290" t="str">
            <v>Upendra Kumar</v>
          </cell>
          <cell r="G290">
            <v>0</v>
          </cell>
          <cell r="H290">
            <v>0</v>
          </cell>
          <cell r="I290">
            <v>0</v>
          </cell>
        </row>
        <row r="291">
          <cell r="A291" t="str">
            <v>220KV DC Naubatpur-BhusaulaTL Line</v>
          </cell>
          <cell r="B291">
            <v>44</v>
          </cell>
          <cell r="C291" t="str">
            <v>Gantry-1</v>
          </cell>
          <cell r="D291" t="str">
            <v>GNT</v>
          </cell>
          <cell r="E291">
            <v>43621</v>
          </cell>
          <cell r="F291" t="str">
            <v>Veena Construction</v>
          </cell>
          <cell r="G291">
            <v>0</v>
          </cell>
          <cell r="H291">
            <v>0</v>
          </cell>
          <cell r="I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 t="e">
            <v>#NAME?</v>
          </cell>
          <cell r="G292">
            <v>0</v>
          </cell>
          <cell r="H292">
            <v>0</v>
          </cell>
          <cell r="I292">
            <v>0</v>
          </cell>
        </row>
        <row r="293">
          <cell r="A293" t="str">
            <v>132KV DC Gaya-Jehanabad TL Line</v>
          </cell>
          <cell r="B293">
            <v>59</v>
          </cell>
          <cell r="C293" t="str">
            <v>20/2</v>
          </cell>
          <cell r="D293" t="str">
            <v>DA+0</v>
          </cell>
          <cell r="E293">
            <v>43464</v>
          </cell>
          <cell r="F293" t="str">
            <v>M S Builder</v>
          </cell>
          <cell r="G293">
            <v>0</v>
          </cell>
          <cell r="H293">
            <v>0</v>
          </cell>
          <cell r="I293">
            <v>0</v>
          </cell>
        </row>
        <row r="294">
          <cell r="A294" t="str">
            <v>Lilo of 220kv DC Ara-Pusauli at Dumraon TL Line-2</v>
          </cell>
          <cell r="B294">
            <v>6</v>
          </cell>
          <cell r="C294" t="str">
            <v>6/1</v>
          </cell>
          <cell r="D294" t="str">
            <v>DA+3</v>
          </cell>
          <cell r="E294">
            <v>43570</v>
          </cell>
          <cell r="F294" t="e">
            <v>#NAME?</v>
          </cell>
          <cell r="G294">
            <v>0</v>
          </cell>
          <cell r="H294">
            <v>0</v>
          </cell>
          <cell r="I294">
            <v>0</v>
          </cell>
        </row>
        <row r="295">
          <cell r="A295" t="str">
            <v>Lilo of 220kv DC Ara-Pusauli at Dumraon TL Line-2</v>
          </cell>
          <cell r="B295">
            <v>36</v>
          </cell>
          <cell r="C295" t="str">
            <v>6/4</v>
          </cell>
          <cell r="D295" t="str">
            <v>DA+0</v>
          </cell>
          <cell r="E295">
            <v>43606</v>
          </cell>
          <cell r="F295" t="e">
            <v>#NAME?</v>
          </cell>
          <cell r="G295">
            <v>0</v>
          </cell>
          <cell r="H295">
            <v>0</v>
          </cell>
          <cell r="I295">
            <v>0</v>
          </cell>
        </row>
        <row r="296">
          <cell r="A296" t="str">
            <v>Lilo of 220kv DC Ara-Pusauli at Dumraon TL Line-2</v>
          </cell>
          <cell r="B296">
            <v>13</v>
          </cell>
          <cell r="C296" t="str">
            <v>3/2</v>
          </cell>
          <cell r="D296" t="str">
            <v>DA+0</v>
          </cell>
          <cell r="E296">
            <v>43572</v>
          </cell>
          <cell r="F296" t="e">
            <v>#NAME?</v>
          </cell>
          <cell r="G296">
            <v>0</v>
          </cell>
          <cell r="H296">
            <v>0</v>
          </cell>
          <cell r="I296">
            <v>0</v>
          </cell>
        </row>
        <row r="297">
          <cell r="A297" t="str">
            <v>Lilo of 220kv DC Ara-Pusauli at Dumraon TL Line-2</v>
          </cell>
          <cell r="B297">
            <v>7</v>
          </cell>
          <cell r="C297" t="str">
            <v>6/0</v>
          </cell>
          <cell r="D297" t="str">
            <v>DD+0</v>
          </cell>
          <cell r="E297">
            <v>43570</v>
          </cell>
          <cell r="F297" t="e">
            <v>#NAME?</v>
          </cell>
          <cell r="G297">
            <v>0</v>
          </cell>
          <cell r="H297">
            <v>0</v>
          </cell>
          <cell r="I297">
            <v>0</v>
          </cell>
        </row>
        <row r="298">
          <cell r="A298" t="str">
            <v>Lilo of 220kv DC Ara-Pusauli at Dumraon TL Line-2</v>
          </cell>
          <cell r="B298">
            <v>37</v>
          </cell>
          <cell r="C298" t="str">
            <v>6/5</v>
          </cell>
          <cell r="D298" t="str">
            <v>DA+3</v>
          </cell>
          <cell r="E298">
            <v>43606</v>
          </cell>
          <cell r="F298" t="e">
            <v>#NAME?</v>
          </cell>
          <cell r="G298">
            <v>0</v>
          </cell>
          <cell r="H298">
            <v>0</v>
          </cell>
          <cell r="I298">
            <v>0</v>
          </cell>
        </row>
        <row r="299">
          <cell r="A299" t="str">
            <v>Lilo of 220kv DC Ara-Pusauli at Dumraon TL Line-2</v>
          </cell>
          <cell r="B299">
            <v>51</v>
          </cell>
          <cell r="C299" t="str">
            <v>6/9</v>
          </cell>
          <cell r="D299" t="str">
            <v>DA+3</v>
          </cell>
          <cell r="E299">
            <v>43609</v>
          </cell>
          <cell r="F299" t="e">
            <v>#NAME?</v>
          </cell>
          <cell r="G299">
            <v>0</v>
          </cell>
          <cell r="H299">
            <v>0</v>
          </cell>
          <cell r="I299">
            <v>0</v>
          </cell>
        </row>
        <row r="300">
          <cell r="A300" t="str">
            <v>Lilo of 220kv DC Ara-Pusauli at Dumraon TL Line-2</v>
          </cell>
          <cell r="B300">
            <v>1</v>
          </cell>
          <cell r="C300" t="str">
            <v>8/2</v>
          </cell>
          <cell r="D300" t="str">
            <v>DA+0</v>
          </cell>
          <cell r="E300">
            <v>43562</v>
          </cell>
          <cell r="F300" t="e">
            <v>#NAME?</v>
          </cell>
          <cell r="G300">
            <v>0</v>
          </cell>
          <cell r="H300">
            <v>0</v>
          </cell>
          <cell r="I300">
            <v>0</v>
          </cell>
        </row>
        <row r="301">
          <cell r="A301" t="str">
            <v>Lilo of 220kv DC Ara-Pusauli at Dumraon TL Line-2</v>
          </cell>
          <cell r="B301">
            <v>8</v>
          </cell>
          <cell r="C301" t="str">
            <v>2/0</v>
          </cell>
          <cell r="D301" t="str">
            <v>DC+0</v>
          </cell>
          <cell r="E301">
            <v>43570</v>
          </cell>
          <cell r="F301" t="e">
            <v>#NAME?</v>
          </cell>
          <cell r="G301">
            <v>0</v>
          </cell>
          <cell r="H301">
            <v>0</v>
          </cell>
          <cell r="I301">
            <v>0</v>
          </cell>
        </row>
        <row r="302">
          <cell r="A302" t="str">
            <v>Lilo of 220kv DC Ara-Pusauli at Dumraon TL Line-2</v>
          </cell>
          <cell r="B302">
            <v>32</v>
          </cell>
          <cell r="C302" t="str">
            <v>8/13</v>
          </cell>
          <cell r="D302" t="str">
            <v>DA+0</v>
          </cell>
          <cell r="E302">
            <v>43603</v>
          </cell>
          <cell r="F302" t="e">
            <v>#NAME?</v>
          </cell>
          <cell r="G302">
            <v>0</v>
          </cell>
          <cell r="H302">
            <v>0</v>
          </cell>
          <cell r="I302">
            <v>0</v>
          </cell>
        </row>
        <row r="303">
          <cell r="A303" t="str">
            <v>132KV DC Dumraon-Buxar TL Line</v>
          </cell>
          <cell r="B303">
            <v>32</v>
          </cell>
          <cell r="C303" t="str">
            <v>27/3</v>
          </cell>
          <cell r="D303" t="str">
            <v>DP+0</v>
          </cell>
          <cell r="E303">
            <v>43470</v>
          </cell>
          <cell r="F303" t="str">
            <v>Meera Engineering</v>
          </cell>
          <cell r="G303">
            <v>0</v>
          </cell>
          <cell r="H303">
            <v>0</v>
          </cell>
          <cell r="I303">
            <v>0</v>
          </cell>
        </row>
        <row r="304">
          <cell r="A304" t="str">
            <v>Lilo of 220kv DC Ara-Pusauli at Dumraon TL Line-2</v>
          </cell>
          <cell r="B304">
            <v>2</v>
          </cell>
          <cell r="C304" t="str">
            <v>6/6</v>
          </cell>
          <cell r="D304" t="str">
            <v>DA+0</v>
          </cell>
          <cell r="E304">
            <v>43564</v>
          </cell>
          <cell r="F304" t="e">
            <v>#NAME?</v>
          </cell>
          <cell r="G304">
            <v>0</v>
          </cell>
          <cell r="H304">
            <v>0</v>
          </cell>
          <cell r="I304">
            <v>0</v>
          </cell>
        </row>
        <row r="305">
          <cell r="A305" t="str">
            <v>132KV DC Gaya-Jehanabad TL Line</v>
          </cell>
          <cell r="B305">
            <v>58</v>
          </cell>
          <cell r="C305" t="str">
            <v>18/1</v>
          </cell>
          <cell r="D305" t="str">
            <v>DA+6</v>
          </cell>
          <cell r="E305">
            <v>43463</v>
          </cell>
          <cell r="F305" t="str">
            <v>Sunil Kumar</v>
          </cell>
          <cell r="G305">
            <v>0</v>
          </cell>
          <cell r="H305">
            <v>0</v>
          </cell>
          <cell r="I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>
            <v>43464</v>
          </cell>
          <cell r="F306" t="str">
            <v>Lalan Mehta</v>
          </cell>
          <cell r="G306">
            <v>0</v>
          </cell>
          <cell r="H306">
            <v>0</v>
          </cell>
          <cell r="I306">
            <v>0</v>
          </cell>
        </row>
        <row r="307">
          <cell r="A307" t="str">
            <v>Lilo of 220kv DC Ara-Pusauli at Dumraon TL Line-2</v>
          </cell>
          <cell r="B307">
            <v>52</v>
          </cell>
          <cell r="C307" t="str">
            <v>6/8</v>
          </cell>
          <cell r="D307" t="str">
            <v>DA+0</v>
          </cell>
          <cell r="E307">
            <v>43609</v>
          </cell>
          <cell r="F307" t="e">
            <v>#NAME?</v>
          </cell>
          <cell r="G307">
            <v>0</v>
          </cell>
          <cell r="H307">
            <v>0</v>
          </cell>
          <cell r="I307">
            <v>0</v>
          </cell>
        </row>
        <row r="308">
          <cell r="A308" t="str">
            <v>Lilo of 220kv DC Ara-Pusauli at Dumraon TL Line-2</v>
          </cell>
          <cell r="B308">
            <v>3</v>
          </cell>
          <cell r="C308" t="str">
            <v>8/3</v>
          </cell>
          <cell r="D308" t="str">
            <v>DA+3</v>
          </cell>
          <cell r="E308">
            <v>43564</v>
          </cell>
          <cell r="F308" t="e">
            <v>#NAME?</v>
          </cell>
          <cell r="G308">
            <v>0</v>
          </cell>
          <cell r="H308">
            <v>0</v>
          </cell>
          <cell r="I308">
            <v>0</v>
          </cell>
        </row>
        <row r="309">
          <cell r="A309" t="str">
            <v>Lilo of 220kv DC Ara-Pusauli at Dumraon TL Line-2</v>
          </cell>
          <cell r="B309">
            <v>23</v>
          </cell>
          <cell r="C309" t="str">
            <v>8/11</v>
          </cell>
          <cell r="D309" t="str">
            <v>DA+0</v>
          </cell>
          <cell r="E309">
            <v>43600</v>
          </cell>
          <cell r="F309" t="e">
            <v>#NAME?</v>
          </cell>
          <cell r="G309">
            <v>0</v>
          </cell>
          <cell r="H309">
            <v>0</v>
          </cell>
          <cell r="I309">
            <v>0</v>
          </cell>
        </row>
        <row r="310">
          <cell r="A310" t="str">
            <v>Lilo of 220kv DC Ara-Pusauli at Dumraon TL Line-2</v>
          </cell>
          <cell r="B310">
            <v>33</v>
          </cell>
          <cell r="C310" t="str">
            <v>9/0</v>
          </cell>
          <cell r="D310" t="str">
            <v>DD+0</v>
          </cell>
          <cell r="E310">
            <v>43603</v>
          </cell>
          <cell r="F310" t="e">
            <v>#NAME?</v>
          </cell>
          <cell r="G310">
            <v>0</v>
          </cell>
          <cell r="H310">
            <v>0</v>
          </cell>
          <cell r="I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>
            <v>43461</v>
          </cell>
          <cell r="F311" t="str">
            <v>Mahesh Prasad Singh</v>
          </cell>
          <cell r="G311">
            <v>0</v>
          </cell>
          <cell r="H311">
            <v>0</v>
          </cell>
          <cell r="I311">
            <v>0</v>
          </cell>
        </row>
        <row r="312">
          <cell r="A312" t="str">
            <v>132KV DC Gaya-Jehanabad TL Line</v>
          </cell>
          <cell r="B312">
            <v>56</v>
          </cell>
          <cell r="C312" t="str">
            <v>20/1</v>
          </cell>
          <cell r="D312" t="str">
            <v>DA+3</v>
          </cell>
          <cell r="E312">
            <v>43461</v>
          </cell>
          <cell r="F312" t="str">
            <v>M S Builder</v>
          </cell>
          <cell r="G312">
            <v>0</v>
          </cell>
          <cell r="H312">
            <v>0</v>
          </cell>
          <cell r="I312">
            <v>0</v>
          </cell>
        </row>
        <row r="313">
          <cell r="A313" t="str">
            <v>Lilo of 220kv DC Ara-Pusauli at Dumraon TL Line-2</v>
          </cell>
          <cell r="B313">
            <v>4</v>
          </cell>
          <cell r="C313" t="str">
            <v>8/5</v>
          </cell>
          <cell r="D313" t="str">
            <v>DA+0</v>
          </cell>
          <cell r="E313">
            <v>43569</v>
          </cell>
          <cell r="F313" t="e">
            <v>#NAME?</v>
          </cell>
          <cell r="G313">
            <v>0</v>
          </cell>
          <cell r="H313">
            <v>0</v>
          </cell>
          <cell r="I313">
            <v>0</v>
          </cell>
        </row>
        <row r="314">
          <cell r="A314" t="str">
            <v>Lilo of 220kv DC Ara-Pusauli at Dumraon TL Line-2</v>
          </cell>
          <cell r="B314">
            <v>42</v>
          </cell>
          <cell r="C314" t="str">
            <v>8/7</v>
          </cell>
          <cell r="D314" t="str">
            <v>DA+0</v>
          </cell>
          <cell r="E314">
            <v>43607</v>
          </cell>
          <cell r="F314" t="e">
            <v>#NAME?</v>
          </cell>
          <cell r="G314">
            <v>0</v>
          </cell>
          <cell r="H314">
            <v>0</v>
          </cell>
          <cell r="I314">
            <v>0</v>
          </cell>
        </row>
        <row r="315">
          <cell r="A315" t="str">
            <v>Lilo of 220kv DC Ara-Pusauli at Dumraon TL Line-2</v>
          </cell>
          <cell r="B315">
            <v>10</v>
          </cell>
          <cell r="C315" t="str">
            <v>3/0</v>
          </cell>
          <cell r="D315" t="str">
            <v>DC+0</v>
          </cell>
          <cell r="E315">
            <v>43571</v>
          </cell>
          <cell r="F315" t="e">
            <v>#NAME?</v>
          </cell>
          <cell r="G315">
            <v>0</v>
          </cell>
          <cell r="H315">
            <v>0</v>
          </cell>
          <cell r="I315">
            <v>0</v>
          </cell>
        </row>
        <row r="316">
          <cell r="A316" t="str">
            <v>Lilo of 220kv DC Ara-Pusauli at Dumraon TL Line-2</v>
          </cell>
          <cell r="B316">
            <v>26</v>
          </cell>
          <cell r="C316" t="str">
            <v>10/3</v>
          </cell>
          <cell r="D316" t="str">
            <v>DA+0</v>
          </cell>
          <cell r="E316">
            <v>43601</v>
          </cell>
          <cell r="F316" t="e">
            <v>#NAME?</v>
          </cell>
          <cell r="G316">
            <v>0</v>
          </cell>
          <cell r="H316">
            <v>0</v>
          </cell>
          <cell r="I316">
            <v>0</v>
          </cell>
        </row>
        <row r="317">
          <cell r="A317" t="str">
            <v>Lilo of 220kv DC Ara-Pusauli at Dumraon TL Line-2</v>
          </cell>
          <cell r="B317">
            <v>53</v>
          </cell>
          <cell r="C317" t="str">
            <v>6/7</v>
          </cell>
          <cell r="D317" t="str">
            <v>DA+3</v>
          </cell>
          <cell r="E317">
            <v>43609</v>
          </cell>
          <cell r="F317" t="e">
            <v>#NAME?</v>
          </cell>
          <cell r="G317">
            <v>0</v>
          </cell>
          <cell r="H317">
            <v>0</v>
          </cell>
          <cell r="I317">
            <v>0</v>
          </cell>
        </row>
        <row r="318">
          <cell r="A318" t="str">
            <v>Lilo of 220kv DC Ara-Pusauli at Dumraon TL Line-2</v>
          </cell>
          <cell r="B318">
            <v>43</v>
          </cell>
          <cell r="C318" t="str">
            <v>8/10</v>
          </cell>
          <cell r="D318" t="str">
            <v>DA+0</v>
          </cell>
          <cell r="E318">
            <v>43607</v>
          </cell>
          <cell r="F318" t="e">
            <v>#NAME?</v>
          </cell>
          <cell r="G318">
            <v>0</v>
          </cell>
          <cell r="H318">
            <v>0</v>
          </cell>
          <cell r="I318">
            <v>0</v>
          </cell>
        </row>
        <row r="319">
          <cell r="A319" t="str">
            <v>Lilo of 220kv DC Ara-Pusauli at Dumraon TL Line-2</v>
          </cell>
          <cell r="B319">
            <v>24</v>
          </cell>
          <cell r="C319" t="str">
            <v>8/12</v>
          </cell>
          <cell r="D319" t="str">
            <v>DA+0</v>
          </cell>
          <cell r="E319">
            <v>43600</v>
          </cell>
          <cell r="F319" t="e">
            <v>#NAME?</v>
          </cell>
          <cell r="G319">
            <v>0</v>
          </cell>
          <cell r="H319">
            <v>0</v>
          </cell>
          <cell r="I319">
            <v>0</v>
          </cell>
        </row>
        <row r="320">
          <cell r="A320" t="str">
            <v>Lilo of 220kv DC Ara-Pusauli at Dumraon TL Line-2</v>
          </cell>
          <cell r="B320">
            <v>11</v>
          </cell>
          <cell r="C320" t="str">
            <v>8/6</v>
          </cell>
          <cell r="D320" t="str">
            <v>DA+0</v>
          </cell>
          <cell r="E320">
            <v>43571</v>
          </cell>
          <cell r="F320" t="e">
            <v>#NAME?</v>
          </cell>
          <cell r="G320">
            <v>0</v>
          </cell>
          <cell r="H320">
            <v>0</v>
          </cell>
          <cell r="I320">
            <v>0</v>
          </cell>
        </row>
        <row r="321">
          <cell r="A321" t="str">
            <v>Lilo of 220kv DC Ara-Pusauli at Dumraon TL Line-2</v>
          </cell>
          <cell r="B321">
            <v>14</v>
          </cell>
          <cell r="C321" t="str">
            <v>8/4</v>
          </cell>
          <cell r="D321" t="str">
            <v>DA+0</v>
          </cell>
          <cell r="E321">
            <v>43573</v>
          </cell>
          <cell r="F321" t="e">
            <v>#NAME?</v>
          </cell>
          <cell r="G321">
            <v>0</v>
          </cell>
          <cell r="H321">
            <v>0</v>
          </cell>
          <cell r="I321">
            <v>0</v>
          </cell>
        </row>
        <row r="322">
          <cell r="A322" t="str">
            <v>Lilo of 220kv DC Ara-Pusauli at Dumraon TL Line-2</v>
          </cell>
          <cell r="B322">
            <v>54</v>
          </cell>
          <cell r="C322" t="str">
            <v>7/1</v>
          </cell>
          <cell r="D322" t="str">
            <v>DA+0</v>
          </cell>
          <cell r="E322">
            <v>43609</v>
          </cell>
          <cell r="F322" t="e">
            <v>#NAME?</v>
          </cell>
          <cell r="G322">
            <v>0</v>
          </cell>
          <cell r="H322">
            <v>0</v>
          </cell>
          <cell r="I322">
            <v>0</v>
          </cell>
        </row>
        <row r="323">
          <cell r="A323" t="str">
            <v>Lilo of 220kv DC Ara-Pusauli at Dumraon TL Line-2</v>
          </cell>
          <cell r="B323">
            <v>16</v>
          </cell>
          <cell r="C323" t="str">
            <v>8/1</v>
          </cell>
          <cell r="D323" t="str">
            <v>DA+0</v>
          </cell>
          <cell r="E323">
            <v>43575</v>
          </cell>
          <cell r="F323" t="e">
            <v>#NAME?</v>
          </cell>
          <cell r="G323">
            <v>0</v>
          </cell>
          <cell r="H323">
            <v>0</v>
          </cell>
          <cell r="I323">
            <v>0</v>
          </cell>
        </row>
        <row r="324">
          <cell r="A324" t="str">
            <v>Lilo of 220kv DC Ara-Pusauli at Dumraon TL Line-2</v>
          </cell>
          <cell r="B324">
            <v>27</v>
          </cell>
          <cell r="C324" t="str">
            <v>10/4</v>
          </cell>
          <cell r="D324" t="str">
            <v>DA+3</v>
          </cell>
          <cell r="E324">
            <v>43601</v>
          </cell>
          <cell r="F324" t="e">
            <v>#NAME?</v>
          </cell>
          <cell r="G324">
            <v>0</v>
          </cell>
          <cell r="H324">
            <v>0</v>
          </cell>
          <cell r="I324">
            <v>0</v>
          </cell>
        </row>
        <row r="325">
          <cell r="A325" t="str">
            <v>Lilo of 220kv DC Ara-Pusauli at Dumraon TL Line-2</v>
          </cell>
          <cell r="B325">
            <v>17</v>
          </cell>
          <cell r="C325" t="str">
            <v>8/0</v>
          </cell>
          <cell r="D325" t="str">
            <v>DB+0</v>
          </cell>
          <cell r="E325">
            <v>43577</v>
          </cell>
          <cell r="F325" t="e">
            <v>#NAME?</v>
          </cell>
          <cell r="G325">
            <v>0</v>
          </cell>
          <cell r="H325">
            <v>0</v>
          </cell>
          <cell r="I325">
            <v>0</v>
          </cell>
        </row>
        <row r="326">
          <cell r="A326" t="str">
            <v>Lilo of 220kv DC Ara-Pusauli at Dumraon TL Line-2</v>
          </cell>
          <cell r="B326">
            <v>34</v>
          </cell>
          <cell r="C326" t="str">
            <v>10/1</v>
          </cell>
          <cell r="D326" t="str">
            <v>DA+0</v>
          </cell>
          <cell r="E326">
            <v>43603</v>
          </cell>
          <cell r="F326" t="e">
            <v>#NAME?</v>
          </cell>
          <cell r="G326">
            <v>0</v>
          </cell>
          <cell r="H326">
            <v>0</v>
          </cell>
          <cell r="I326">
            <v>0</v>
          </cell>
        </row>
        <row r="327">
          <cell r="A327" t="str">
            <v>Lilo of 220kv DC Ara-Pusauli at Dumraon TL Line-2</v>
          </cell>
          <cell r="B327">
            <v>21</v>
          </cell>
          <cell r="C327" t="str">
            <v>15/3</v>
          </cell>
          <cell r="D327" t="str">
            <v>DA+3</v>
          </cell>
          <cell r="E327">
            <v>43596</v>
          </cell>
          <cell r="F327" t="e">
            <v>#NAME?</v>
          </cell>
          <cell r="G327">
            <v>0</v>
          </cell>
          <cell r="H327">
            <v>0</v>
          </cell>
          <cell r="I327">
            <v>0</v>
          </cell>
        </row>
        <row r="328">
          <cell r="A328" t="str">
            <v>Lilo of 220kv DC Ara-Pusauli at Dumraon TL Line-2</v>
          </cell>
          <cell r="B328">
            <v>19</v>
          </cell>
          <cell r="C328" t="str">
            <v>16/0</v>
          </cell>
          <cell r="D328" t="str">
            <v>DD+3</v>
          </cell>
          <cell r="E328">
            <v>43585</v>
          </cell>
          <cell r="F328" t="e">
            <v>#NAME?</v>
          </cell>
          <cell r="G328">
            <v>0</v>
          </cell>
          <cell r="H328">
            <v>0</v>
          </cell>
          <cell r="I328">
            <v>0</v>
          </cell>
        </row>
        <row r="329">
          <cell r="A329" t="str">
            <v>Lilo of 220kv DC Ara-Pusauli at Dumraon TL Line-2</v>
          </cell>
          <cell r="B329">
            <v>22</v>
          </cell>
          <cell r="C329" t="str">
            <v>17/0</v>
          </cell>
          <cell r="D329" t="str">
            <v>DD+0</v>
          </cell>
          <cell r="E329">
            <v>43596</v>
          </cell>
          <cell r="F329" t="e">
            <v>#NAME?</v>
          </cell>
          <cell r="G329">
            <v>0</v>
          </cell>
          <cell r="H329">
            <v>0</v>
          </cell>
          <cell r="I329">
            <v>0</v>
          </cell>
        </row>
        <row r="330">
          <cell r="A330" t="str">
            <v>Lilo of 220kv DC Ara-Pusauli at Dumraon TL Line-2</v>
          </cell>
          <cell r="B330">
            <v>38</v>
          </cell>
          <cell r="C330" t="str">
            <v>17/1</v>
          </cell>
          <cell r="D330" t="str">
            <v>DA+0</v>
          </cell>
          <cell r="E330">
            <v>43606</v>
          </cell>
          <cell r="F330" t="e">
            <v>#NAME?</v>
          </cell>
          <cell r="G330">
            <v>0</v>
          </cell>
          <cell r="H330">
            <v>0</v>
          </cell>
          <cell r="I330">
            <v>0</v>
          </cell>
        </row>
        <row r="331">
          <cell r="A331" t="str">
            <v>Lilo of 220kv DC Ara-Pusauli at Dumraon TL Line-2</v>
          </cell>
          <cell r="B331">
            <v>39</v>
          </cell>
          <cell r="C331" t="str">
            <v>17/2</v>
          </cell>
          <cell r="D331" t="str">
            <v>DA+0</v>
          </cell>
          <cell r="E331">
            <v>43606</v>
          </cell>
          <cell r="F331" t="e">
            <v>#NAME?</v>
          </cell>
          <cell r="G331">
            <v>0</v>
          </cell>
          <cell r="H331">
            <v>0</v>
          </cell>
          <cell r="I331">
            <v>0</v>
          </cell>
        </row>
        <row r="332">
          <cell r="A332" t="str">
            <v>Lilo of 220kv DC Ara-Pusauli at Dumraon TL Line-2</v>
          </cell>
          <cell r="B332">
            <v>40</v>
          </cell>
          <cell r="C332" t="str">
            <v>18/0</v>
          </cell>
          <cell r="D332" t="str">
            <v>DC+0</v>
          </cell>
          <cell r="E332">
            <v>43606</v>
          </cell>
          <cell r="F332" t="e">
            <v>#NAME?</v>
          </cell>
          <cell r="G332">
            <v>0</v>
          </cell>
          <cell r="H332">
            <v>0</v>
          </cell>
          <cell r="I332">
            <v>0</v>
          </cell>
        </row>
        <row r="333">
          <cell r="A333" t="str">
            <v>Lilo of 220kv DC Ara-Pusauli at Dumraon TL Line-2</v>
          </cell>
          <cell r="B333">
            <v>41</v>
          </cell>
          <cell r="C333" t="str">
            <v>19/0</v>
          </cell>
          <cell r="D333" t="str">
            <v>DD+0</v>
          </cell>
          <cell r="E333">
            <v>43606</v>
          </cell>
          <cell r="F333" t="e">
            <v>#NAME?</v>
          </cell>
          <cell r="G333">
            <v>0</v>
          </cell>
          <cell r="H333">
            <v>0</v>
          </cell>
          <cell r="I333">
            <v>0</v>
          </cell>
        </row>
        <row r="334">
          <cell r="A334" t="str">
            <v>Lilo of 220kv DC Ara-Pusauli at Dumraon TL Line-2</v>
          </cell>
          <cell r="B334">
            <v>18</v>
          </cell>
          <cell r="C334" t="str">
            <v>1/0</v>
          </cell>
          <cell r="D334" t="str">
            <v>DD+0</v>
          </cell>
          <cell r="E334">
            <v>43579</v>
          </cell>
          <cell r="F334" t="e">
            <v>#NAME?</v>
          </cell>
          <cell r="G334">
            <v>0</v>
          </cell>
          <cell r="H334">
            <v>0</v>
          </cell>
          <cell r="I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 t="e">
            <v>#NAME?</v>
          </cell>
          <cell r="G335">
            <v>0</v>
          </cell>
          <cell r="H335">
            <v>0</v>
          </cell>
          <cell r="I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 t="e">
            <v>#NAME?</v>
          </cell>
          <cell r="G336">
            <v>0</v>
          </cell>
          <cell r="H336">
            <v>0</v>
          </cell>
          <cell r="I336">
            <v>0</v>
          </cell>
        </row>
        <row r="337">
          <cell r="A337" t="str">
            <v>Lilo of 220kv DC Ara-Pusauli at Dumraon TL Line-2</v>
          </cell>
          <cell r="B337">
            <v>55</v>
          </cell>
          <cell r="C337" t="str">
            <v>7/0</v>
          </cell>
          <cell r="D337" t="str">
            <v>DC+0</v>
          </cell>
          <cell r="E337">
            <v>43609</v>
          </cell>
          <cell r="F337" t="e">
            <v>#NAME?</v>
          </cell>
          <cell r="G337">
            <v>0</v>
          </cell>
          <cell r="H337">
            <v>0</v>
          </cell>
          <cell r="I337">
            <v>0</v>
          </cell>
        </row>
        <row r="338">
          <cell r="A338" t="str">
            <v>Lilo of 220kv DC Ara-Pusauli at Dumraon TL Line-2</v>
          </cell>
          <cell r="B338">
            <v>44</v>
          </cell>
          <cell r="C338" t="str">
            <v>8/8</v>
          </cell>
          <cell r="D338" t="str">
            <v>DA+0</v>
          </cell>
          <cell r="E338">
            <v>43607</v>
          </cell>
          <cell r="F338" t="e">
            <v>#NAME?</v>
          </cell>
          <cell r="G338">
            <v>0</v>
          </cell>
          <cell r="H338">
            <v>0</v>
          </cell>
          <cell r="I338">
            <v>0</v>
          </cell>
        </row>
        <row r="339">
          <cell r="A339" t="str">
            <v>Lilo of 220kv DC Ara-Pusauli at Dumraon TL Line-2</v>
          </cell>
          <cell r="B339">
            <v>45</v>
          </cell>
          <cell r="C339" t="str">
            <v>8/9</v>
          </cell>
          <cell r="D339" t="str">
            <v>DA+0</v>
          </cell>
          <cell r="E339">
            <v>43607</v>
          </cell>
          <cell r="F339" t="e">
            <v>#NAME?</v>
          </cell>
          <cell r="G339">
            <v>0</v>
          </cell>
          <cell r="H339">
            <v>0</v>
          </cell>
          <cell r="I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9/1</v>
          </cell>
          <cell r="D340" t="str">
            <v>GANTRY</v>
          </cell>
          <cell r="E340">
            <v>0</v>
          </cell>
          <cell r="F340" t="e">
            <v>#NAME?</v>
          </cell>
          <cell r="G340">
            <v>0</v>
          </cell>
          <cell r="H340">
            <v>0</v>
          </cell>
          <cell r="I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9/2</v>
          </cell>
          <cell r="D341" t="str">
            <v>GANTRY</v>
          </cell>
          <cell r="E341">
            <v>0</v>
          </cell>
          <cell r="F341" t="e">
            <v>#NAME?</v>
          </cell>
          <cell r="G341">
            <v>0</v>
          </cell>
          <cell r="H341">
            <v>0</v>
          </cell>
          <cell r="I341">
            <v>0</v>
          </cell>
        </row>
        <row r="342">
          <cell r="A342" t="str">
            <v>Lilo of 220kv DC Ara-Pusauli at Dumraon TL Line-2</v>
          </cell>
          <cell r="B342">
            <v>46</v>
          </cell>
          <cell r="C342" t="str">
            <v>10/0</v>
          </cell>
          <cell r="D342" t="str">
            <v>DD+0</v>
          </cell>
          <cell r="E342">
            <v>43607</v>
          </cell>
          <cell r="F342" t="e">
            <v>#NAME?</v>
          </cell>
          <cell r="G342">
            <v>0</v>
          </cell>
          <cell r="H342">
            <v>0</v>
          </cell>
          <cell r="I342">
            <v>0</v>
          </cell>
        </row>
        <row r="343">
          <cell r="A343" t="str">
            <v>Lilo of 220kv DC Ara-Pusauli at Dumraon TL Line-2</v>
          </cell>
          <cell r="B343">
            <v>35</v>
          </cell>
          <cell r="C343" t="str">
            <v>10/2</v>
          </cell>
          <cell r="D343" t="str">
            <v>DA+0</v>
          </cell>
          <cell r="E343">
            <v>43603</v>
          </cell>
          <cell r="F343" t="e">
            <v>#NAME?</v>
          </cell>
          <cell r="G343">
            <v>0</v>
          </cell>
          <cell r="H343">
            <v>0</v>
          </cell>
          <cell r="I343">
            <v>0</v>
          </cell>
        </row>
        <row r="344">
          <cell r="A344" t="str">
            <v>Lilo of 220kv DC Ara-Pusauli at Dumraon TL Line-2</v>
          </cell>
          <cell r="B344">
            <v>47</v>
          </cell>
          <cell r="C344" t="str">
            <v>10/5</v>
          </cell>
          <cell r="D344" t="str">
            <v>DA+0</v>
          </cell>
          <cell r="E344">
            <v>43607</v>
          </cell>
          <cell r="F344" t="e">
            <v>#NAME?</v>
          </cell>
          <cell r="G344">
            <v>0</v>
          </cell>
          <cell r="H344">
            <v>0</v>
          </cell>
          <cell r="I344">
            <v>0</v>
          </cell>
        </row>
        <row r="345">
          <cell r="A345" t="str">
            <v>Lilo of 220kv DC Ara-Pusauli at Dumraon TL Line-2</v>
          </cell>
          <cell r="B345">
            <v>48</v>
          </cell>
          <cell r="C345" t="str">
            <v>10/6</v>
          </cell>
          <cell r="D345" t="str">
            <v>DA+6</v>
          </cell>
          <cell r="E345">
            <v>43607</v>
          </cell>
          <cell r="F345" t="e">
            <v>#NAME?</v>
          </cell>
          <cell r="G345">
            <v>0</v>
          </cell>
          <cell r="H345">
            <v>0</v>
          </cell>
          <cell r="I345">
            <v>0</v>
          </cell>
        </row>
        <row r="346">
          <cell r="A346" t="str">
            <v>Lilo of 220kv DC Ara-Pusauli at Dumraon TL Line-2</v>
          </cell>
          <cell r="B346">
            <v>49</v>
          </cell>
          <cell r="C346" t="str">
            <v>10/7</v>
          </cell>
          <cell r="D346" t="str">
            <v>DA+0</v>
          </cell>
          <cell r="E346">
            <v>43607</v>
          </cell>
          <cell r="F346" t="e">
            <v>#NAME?</v>
          </cell>
          <cell r="G346">
            <v>0</v>
          </cell>
          <cell r="H346">
            <v>0</v>
          </cell>
          <cell r="I346">
            <v>0</v>
          </cell>
        </row>
        <row r="347">
          <cell r="A347" t="str">
            <v>Lilo of 220kv DC Ara-Pusauli at Dumraon TL Line-2</v>
          </cell>
          <cell r="B347">
            <v>50</v>
          </cell>
          <cell r="C347" t="str">
            <v>10/8</v>
          </cell>
          <cell r="D347" t="str">
            <v>DA+0</v>
          </cell>
          <cell r="E347">
            <v>43607</v>
          </cell>
          <cell r="F347" t="e">
            <v>#NAME?</v>
          </cell>
          <cell r="G347">
            <v>0</v>
          </cell>
          <cell r="H347">
            <v>0</v>
          </cell>
          <cell r="I347">
            <v>0</v>
          </cell>
        </row>
        <row r="348">
          <cell r="A348" t="str">
            <v>Lilo of 220kv DC Ara-Pusauli at Dumraon TL Line-2</v>
          </cell>
          <cell r="B348">
            <v>28</v>
          </cell>
          <cell r="C348" t="str">
            <v>10/9</v>
          </cell>
          <cell r="D348" t="str">
            <v>DA+3</v>
          </cell>
          <cell r="E348">
            <v>43601</v>
          </cell>
          <cell r="F348" t="e">
            <v>#NAME?</v>
          </cell>
          <cell r="G348">
            <v>0</v>
          </cell>
          <cell r="H348">
            <v>0</v>
          </cell>
          <cell r="I348">
            <v>0</v>
          </cell>
        </row>
        <row r="349">
          <cell r="A349" t="str">
            <v>Lilo of 220kv DC Ara-Pusauli at Dumraon TL Line-2</v>
          </cell>
          <cell r="B349">
            <v>29</v>
          </cell>
          <cell r="C349" t="str">
            <v>10/10</v>
          </cell>
          <cell r="D349" t="str">
            <v>DA+0</v>
          </cell>
          <cell r="E349">
            <v>43601</v>
          </cell>
          <cell r="F349" t="e">
            <v>#NAME?</v>
          </cell>
          <cell r="G349">
            <v>0</v>
          </cell>
          <cell r="H349">
            <v>0</v>
          </cell>
          <cell r="I349">
            <v>0</v>
          </cell>
        </row>
        <row r="350">
          <cell r="A350" t="str">
            <v>Lilo of 220kv DC Ara-Pusauli at Dumraon TL Line-2</v>
          </cell>
          <cell r="B350">
            <v>30</v>
          </cell>
          <cell r="C350" t="str">
            <v>10/11</v>
          </cell>
          <cell r="D350" t="str">
            <v>DA+3</v>
          </cell>
          <cell r="E350">
            <v>43601</v>
          </cell>
          <cell r="F350" t="e">
            <v>#NAME?</v>
          </cell>
          <cell r="G350">
            <v>0</v>
          </cell>
          <cell r="H350">
            <v>0</v>
          </cell>
          <cell r="I350">
            <v>0</v>
          </cell>
        </row>
        <row r="351">
          <cell r="A351" t="str">
            <v>Lilo of 220kv DC Ara-Pusauli at Dumraon TL Line-2</v>
          </cell>
          <cell r="B351">
            <v>31</v>
          </cell>
          <cell r="C351" t="str">
            <v>11/0</v>
          </cell>
          <cell r="D351" t="str">
            <v>DD+6</v>
          </cell>
          <cell r="E351">
            <v>43601</v>
          </cell>
          <cell r="F351" t="e">
            <v>#NAME?</v>
          </cell>
          <cell r="G351">
            <v>0</v>
          </cell>
          <cell r="H351">
            <v>0</v>
          </cell>
          <cell r="I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>
            <v>43627</v>
          </cell>
          <cell r="F352" t="e">
            <v>#NAME?</v>
          </cell>
          <cell r="G352">
            <v>0</v>
          </cell>
          <cell r="H352">
            <v>0</v>
          </cell>
          <cell r="I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>
            <v>43632</v>
          </cell>
          <cell r="F353" t="e">
            <v>#NAME?</v>
          </cell>
          <cell r="G353">
            <v>0</v>
          </cell>
          <cell r="H353">
            <v>0</v>
          </cell>
          <cell r="I353">
            <v>0</v>
          </cell>
        </row>
        <row r="354">
          <cell r="A354" t="str">
            <v>Lilo of 220kv DC Ara-Pusauli at Dumraon TL Line-2</v>
          </cell>
          <cell r="B354">
            <v>56</v>
          </cell>
          <cell r="C354" t="str">
            <v>13/1</v>
          </cell>
          <cell r="D354" t="str">
            <v>DB+0</v>
          </cell>
          <cell r="E354">
            <v>43622</v>
          </cell>
          <cell r="F354" t="e">
            <v>#NAME?</v>
          </cell>
          <cell r="G354">
            <v>0</v>
          </cell>
          <cell r="H354">
            <v>0</v>
          </cell>
          <cell r="I354">
            <v>0</v>
          </cell>
        </row>
        <row r="355">
          <cell r="A355" t="str">
            <v>Lilo of 220kv DC Ara-Pusauli at Dumraon TL Line-2</v>
          </cell>
          <cell r="B355">
            <v>57</v>
          </cell>
          <cell r="C355" t="str">
            <v>13/2</v>
          </cell>
          <cell r="D355" t="str">
            <v>DA+0</v>
          </cell>
          <cell r="E355">
            <v>43622</v>
          </cell>
          <cell r="F355" t="e">
            <v>#NAME?</v>
          </cell>
          <cell r="G355">
            <v>0</v>
          </cell>
          <cell r="H355">
            <v>0</v>
          </cell>
          <cell r="I355">
            <v>0</v>
          </cell>
        </row>
        <row r="356">
          <cell r="A356" t="str">
            <v>Lilo of 220kv DC Ara-Pusauli at Dumraon TL Line-2</v>
          </cell>
          <cell r="B356">
            <v>58</v>
          </cell>
          <cell r="C356" t="str">
            <v>13/3</v>
          </cell>
          <cell r="D356" t="str">
            <v>DA+0</v>
          </cell>
          <cell r="E356">
            <v>43622</v>
          </cell>
          <cell r="F356" t="e">
            <v>#NAME?</v>
          </cell>
          <cell r="G356">
            <v>0</v>
          </cell>
          <cell r="H356">
            <v>0</v>
          </cell>
          <cell r="I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>
            <v>43622</v>
          </cell>
          <cell r="F357" t="e">
            <v>#NAME?</v>
          </cell>
          <cell r="G357">
            <v>0</v>
          </cell>
          <cell r="H357">
            <v>0</v>
          </cell>
          <cell r="I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>
            <v>43622</v>
          </cell>
          <cell r="F358" t="e">
            <v>#NAME?</v>
          </cell>
          <cell r="G358">
            <v>0</v>
          </cell>
          <cell r="H358">
            <v>0</v>
          </cell>
          <cell r="I358">
            <v>0</v>
          </cell>
        </row>
        <row r="359">
          <cell r="A359" t="str">
            <v>Lilo of 220kv DC Ara-Pusauli at Dumraon TL Line-2</v>
          </cell>
          <cell r="B359">
            <v>25</v>
          </cell>
          <cell r="C359" t="str">
            <v>15/1</v>
          </cell>
          <cell r="D359" t="str">
            <v>DA+0</v>
          </cell>
          <cell r="E359">
            <v>43600</v>
          </cell>
          <cell r="F359" t="e">
            <v>#NAME?</v>
          </cell>
          <cell r="G359">
            <v>0</v>
          </cell>
          <cell r="H359">
            <v>0</v>
          </cell>
          <cell r="I359">
            <v>0</v>
          </cell>
        </row>
        <row r="360">
          <cell r="A360" t="str">
            <v>132KV DC Dumraon-Buxar TL Line</v>
          </cell>
          <cell r="B360">
            <v>48</v>
          </cell>
          <cell r="C360" t="str">
            <v>6/8</v>
          </cell>
          <cell r="D360" t="str">
            <v>DP+6</v>
          </cell>
          <cell r="E360">
            <v>43487</v>
          </cell>
          <cell r="F360" t="str">
            <v>Bhagwati Construction</v>
          </cell>
          <cell r="G360">
            <v>0</v>
          </cell>
          <cell r="H360">
            <v>0</v>
          </cell>
          <cell r="I360">
            <v>0</v>
          </cell>
        </row>
        <row r="361">
          <cell r="A361" t="str">
            <v>132KV DC Gaya-Jehanabad TL Line</v>
          </cell>
          <cell r="B361">
            <v>57</v>
          </cell>
          <cell r="C361" t="str">
            <v>11/0</v>
          </cell>
          <cell r="D361" t="str">
            <v>DD+0</v>
          </cell>
          <cell r="E361">
            <v>43461</v>
          </cell>
          <cell r="F361" t="str">
            <v>Rajiv Kumar</v>
          </cell>
          <cell r="G361">
            <v>0</v>
          </cell>
          <cell r="H361">
            <v>0</v>
          </cell>
          <cell r="I361">
            <v>0</v>
          </cell>
        </row>
        <row r="362">
          <cell r="A362" t="str">
            <v>132KV DC Gaya-Jehanabad TL Line</v>
          </cell>
          <cell r="B362">
            <v>55</v>
          </cell>
          <cell r="C362" t="str">
            <v>17/1</v>
          </cell>
          <cell r="D362" t="str">
            <v>DA+0</v>
          </cell>
          <cell r="E362">
            <v>43460</v>
          </cell>
          <cell r="F362" t="str">
            <v>Sunil Kumar</v>
          </cell>
          <cell r="G362">
            <v>0</v>
          </cell>
          <cell r="H362">
            <v>0</v>
          </cell>
          <cell r="I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>
            <v>43470</v>
          </cell>
          <cell r="F363" t="str">
            <v>Meera Engineering</v>
          </cell>
          <cell r="G363">
            <v>0</v>
          </cell>
          <cell r="H363">
            <v>0</v>
          </cell>
          <cell r="I363">
            <v>0</v>
          </cell>
        </row>
        <row r="364">
          <cell r="A364" t="str">
            <v>132KV DC Dumraon-Buxar TL Line</v>
          </cell>
          <cell r="B364">
            <v>49</v>
          </cell>
          <cell r="C364" t="str">
            <v>6/7</v>
          </cell>
          <cell r="D364" t="str">
            <v>DP+3</v>
          </cell>
          <cell r="E364">
            <v>43487</v>
          </cell>
          <cell r="F364" t="str">
            <v>Bhagwati Construction</v>
          </cell>
          <cell r="G364">
            <v>0</v>
          </cell>
          <cell r="H364">
            <v>0</v>
          </cell>
          <cell r="I364">
            <v>0</v>
          </cell>
        </row>
        <row r="365">
          <cell r="A365" t="str">
            <v>132KV DC Dumraon-Buxar TL Line</v>
          </cell>
          <cell r="B365">
            <v>39</v>
          </cell>
          <cell r="C365" t="str">
            <v>10/7</v>
          </cell>
          <cell r="D365" t="str">
            <v>DP+6</v>
          </cell>
          <cell r="E365">
            <v>43478</v>
          </cell>
          <cell r="F365" t="str">
            <v>Rajesh Electric Works</v>
          </cell>
          <cell r="G365">
            <v>0</v>
          </cell>
          <cell r="H365">
            <v>0</v>
          </cell>
          <cell r="I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>
            <v>43461</v>
          </cell>
          <cell r="F366" t="str">
            <v>Lalan Mehta</v>
          </cell>
          <cell r="G366">
            <v>0</v>
          </cell>
          <cell r="H366">
            <v>0</v>
          </cell>
          <cell r="I366">
            <v>0</v>
          </cell>
        </row>
        <row r="367">
          <cell r="A367" t="str">
            <v>220KV DC Naubatpur-BhusaulaTL Line</v>
          </cell>
          <cell r="B367">
            <v>45</v>
          </cell>
          <cell r="C367" t="str">
            <v>Gantry-2</v>
          </cell>
          <cell r="D367" t="str">
            <v>GNT</v>
          </cell>
          <cell r="E367">
            <v>43621</v>
          </cell>
          <cell r="F367" t="str">
            <v>Veena Construction</v>
          </cell>
          <cell r="G367">
            <v>0</v>
          </cell>
          <cell r="H367">
            <v>0</v>
          </cell>
          <cell r="I367">
            <v>0</v>
          </cell>
        </row>
        <row r="368">
          <cell r="A368" t="str">
            <v>132KV DC Gaya-Jehanabad TL Line</v>
          </cell>
          <cell r="B368">
            <v>53</v>
          </cell>
          <cell r="C368" t="str">
            <v>17/2</v>
          </cell>
          <cell r="D368" t="str">
            <v>DA+0</v>
          </cell>
          <cell r="E368">
            <v>43459</v>
          </cell>
          <cell r="F368" t="str">
            <v>Sunil Kumar</v>
          </cell>
          <cell r="G368">
            <v>0</v>
          </cell>
          <cell r="H368">
            <v>0</v>
          </cell>
          <cell r="I368">
            <v>0</v>
          </cell>
        </row>
        <row r="369">
          <cell r="A369" t="str">
            <v>Lilo of 220kv DC Ara-Pusauli at Dumraon TL Line-1</v>
          </cell>
          <cell r="B369">
            <v>0</v>
          </cell>
          <cell r="C369" t="str">
            <v>2/0</v>
          </cell>
          <cell r="D369" t="str">
            <v>DD+0</v>
          </cell>
          <cell r="E369">
            <v>0</v>
          </cell>
          <cell r="F369" t="e">
            <v>#NAME?</v>
          </cell>
          <cell r="G369">
            <v>0</v>
          </cell>
          <cell r="H369">
            <v>0</v>
          </cell>
          <cell r="I369">
            <v>0</v>
          </cell>
        </row>
        <row r="370">
          <cell r="A370" t="str">
            <v>Lilo of 220kv DC Ara-Pusauli at Dumraon TL Line-1</v>
          </cell>
          <cell r="B370">
            <v>34</v>
          </cell>
          <cell r="C370" t="str">
            <v>10/3</v>
          </cell>
          <cell r="D370" t="str">
            <v>DA+0</v>
          </cell>
          <cell r="E370">
            <v>43606</v>
          </cell>
          <cell r="F370" t="e">
            <v>#NAME?</v>
          </cell>
          <cell r="G370">
            <v>0</v>
          </cell>
          <cell r="H370">
            <v>0</v>
          </cell>
          <cell r="I370">
            <v>0</v>
          </cell>
        </row>
        <row r="371">
          <cell r="A371" t="str">
            <v>Lilo of 220kv DC Ara-Pusauli at Dumraon TL Line-1</v>
          </cell>
          <cell r="B371">
            <v>10</v>
          </cell>
          <cell r="C371" t="str">
            <v>8/0</v>
          </cell>
          <cell r="D371" t="str">
            <v>DC+3</v>
          </cell>
          <cell r="E371">
            <v>43603</v>
          </cell>
          <cell r="F371" t="e">
            <v>#NAME?</v>
          </cell>
          <cell r="G371">
            <v>0</v>
          </cell>
          <cell r="H371">
            <v>0</v>
          </cell>
          <cell r="I371">
            <v>0</v>
          </cell>
        </row>
        <row r="372">
          <cell r="A372" t="str">
            <v>Lilo of 220kv DC Ara-Pusauli at Dumraon TL Line-1</v>
          </cell>
          <cell r="B372">
            <v>22</v>
          </cell>
          <cell r="C372" t="str">
            <v>9/11</v>
          </cell>
          <cell r="D372" t="str">
            <v>DA+0</v>
          </cell>
          <cell r="E372">
            <v>43605</v>
          </cell>
          <cell r="F372" t="e">
            <v>#NAME?</v>
          </cell>
          <cell r="G372">
            <v>0</v>
          </cell>
          <cell r="H372">
            <v>0</v>
          </cell>
          <cell r="I372">
            <v>0</v>
          </cell>
        </row>
        <row r="373">
          <cell r="A373" t="str">
            <v>Lilo of 220kv DC Ara-Pusauli at Dumraon TL Line-1</v>
          </cell>
          <cell r="B373">
            <v>45</v>
          </cell>
          <cell r="C373" t="str">
            <v>12/6</v>
          </cell>
          <cell r="D373" t="str">
            <v>DA+3</v>
          </cell>
          <cell r="E373">
            <v>43607</v>
          </cell>
          <cell r="F373" t="e">
            <v>#NAME?</v>
          </cell>
          <cell r="G373">
            <v>0</v>
          </cell>
          <cell r="H373">
            <v>0</v>
          </cell>
          <cell r="I373">
            <v>0</v>
          </cell>
        </row>
        <row r="374">
          <cell r="A374" t="str">
            <v>Lilo of 220kv DC Ara-Pusauli at Dumraon TL Line-1</v>
          </cell>
          <cell r="B374">
            <v>23</v>
          </cell>
          <cell r="C374" t="str">
            <v>9/10</v>
          </cell>
          <cell r="D374" t="str">
            <v>DA+0</v>
          </cell>
          <cell r="E374">
            <v>43605</v>
          </cell>
          <cell r="F374" t="e">
            <v>#NAME?</v>
          </cell>
          <cell r="G374">
            <v>0</v>
          </cell>
          <cell r="H374">
            <v>0</v>
          </cell>
          <cell r="I374">
            <v>0</v>
          </cell>
        </row>
        <row r="375">
          <cell r="A375" t="str">
            <v>Lilo of 220kv DC Ara-Pusauli at Dumraon TL Line-1</v>
          </cell>
          <cell r="B375">
            <v>24</v>
          </cell>
          <cell r="C375" t="str">
            <v>9/9</v>
          </cell>
          <cell r="D375" t="str">
            <v>DA+0</v>
          </cell>
          <cell r="E375">
            <v>43605</v>
          </cell>
          <cell r="F375" t="e">
            <v>#NAME?</v>
          </cell>
          <cell r="G375">
            <v>0</v>
          </cell>
          <cell r="H375">
            <v>0</v>
          </cell>
          <cell r="I375">
            <v>0</v>
          </cell>
        </row>
        <row r="376">
          <cell r="A376" t="str">
            <v>Lilo of 220kv DC Ara-Pusauli at Dumraon TL Line-1</v>
          </cell>
          <cell r="B376">
            <v>11</v>
          </cell>
          <cell r="C376" t="str">
            <v>3/0</v>
          </cell>
          <cell r="D376" t="str">
            <v>DD+0</v>
          </cell>
          <cell r="E376">
            <v>43603</v>
          </cell>
          <cell r="F376" t="e">
            <v>#NAME?</v>
          </cell>
          <cell r="G376">
            <v>0</v>
          </cell>
          <cell r="H376">
            <v>0</v>
          </cell>
          <cell r="I376">
            <v>0</v>
          </cell>
        </row>
        <row r="377">
          <cell r="A377" t="str">
            <v>Lilo of 220kv DC Ara-Pusauli at Dumraon TL Line-1</v>
          </cell>
          <cell r="B377">
            <v>12</v>
          </cell>
          <cell r="C377" t="str">
            <v>9/5</v>
          </cell>
          <cell r="D377" t="str">
            <v>DA+0</v>
          </cell>
          <cell r="E377">
            <v>43603</v>
          </cell>
          <cell r="F377" t="e">
            <v>#NAME?</v>
          </cell>
          <cell r="G377">
            <v>0</v>
          </cell>
          <cell r="H377">
            <v>0</v>
          </cell>
          <cell r="I377">
            <v>0</v>
          </cell>
        </row>
        <row r="378">
          <cell r="A378" t="str">
            <v>Lilo of 220kv DC Ara-Pusauli at Dumraon TL Line-1</v>
          </cell>
          <cell r="B378">
            <v>46</v>
          </cell>
          <cell r="C378" t="str">
            <v>12/7</v>
          </cell>
          <cell r="D378" t="str">
            <v>DA+0</v>
          </cell>
          <cell r="E378">
            <v>43607</v>
          </cell>
          <cell r="F378" t="e">
            <v>#NAME?</v>
          </cell>
          <cell r="G378">
            <v>0</v>
          </cell>
          <cell r="H378">
            <v>0</v>
          </cell>
          <cell r="I378">
            <v>0</v>
          </cell>
        </row>
        <row r="379">
          <cell r="A379" t="str">
            <v>Lilo of 220kv DC Ara-Pusauli at Dumraon TL Line-1</v>
          </cell>
          <cell r="B379">
            <v>25</v>
          </cell>
          <cell r="C379" t="str">
            <v>9/8</v>
          </cell>
          <cell r="D379" t="str">
            <v>DA+0</v>
          </cell>
          <cell r="E379">
            <v>43605</v>
          </cell>
          <cell r="F379" t="e">
            <v>#NAME?</v>
          </cell>
          <cell r="G379">
            <v>0</v>
          </cell>
          <cell r="H379">
            <v>0</v>
          </cell>
          <cell r="I379">
            <v>0</v>
          </cell>
        </row>
        <row r="380">
          <cell r="A380" t="str">
            <v>Lilo of 220kv DC Ara-Pusauli at Dumraon TL Line-1</v>
          </cell>
          <cell r="B380">
            <v>26</v>
          </cell>
          <cell r="C380" t="str">
            <v>9/7</v>
          </cell>
          <cell r="D380" t="str">
            <v>DA+0</v>
          </cell>
          <cell r="E380">
            <v>43605</v>
          </cell>
          <cell r="F380" t="e">
            <v>#NAME?</v>
          </cell>
          <cell r="G380">
            <v>0</v>
          </cell>
          <cell r="H380">
            <v>0</v>
          </cell>
          <cell r="I380">
            <v>0</v>
          </cell>
        </row>
        <row r="381">
          <cell r="A381" t="str">
            <v>Lilo of 220kv DC Ara-Pusauli at Dumraon TL Line-1</v>
          </cell>
          <cell r="B381">
            <v>47</v>
          </cell>
          <cell r="C381" t="str">
            <v>12/8</v>
          </cell>
          <cell r="D381" t="str">
            <v>DA+0</v>
          </cell>
          <cell r="E381">
            <v>43607</v>
          </cell>
          <cell r="F381" t="e">
            <v>#NAME?</v>
          </cell>
          <cell r="G381">
            <v>0</v>
          </cell>
          <cell r="H381">
            <v>0</v>
          </cell>
          <cell r="I381">
            <v>0</v>
          </cell>
        </row>
        <row r="382">
          <cell r="A382" t="str">
            <v>Lilo of 220kv DC Ara-Pusauli at Dumraon TL Line-1</v>
          </cell>
          <cell r="B382">
            <v>27</v>
          </cell>
          <cell r="C382" t="str">
            <v>10/0</v>
          </cell>
          <cell r="D382" t="str">
            <v>DC+0</v>
          </cell>
          <cell r="E382">
            <v>43605</v>
          </cell>
          <cell r="F382" t="e">
            <v>#NAME?</v>
          </cell>
          <cell r="G382">
            <v>0</v>
          </cell>
          <cell r="H382">
            <v>0</v>
          </cell>
          <cell r="I382">
            <v>0</v>
          </cell>
        </row>
        <row r="383">
          <cell r="A383" t="str">
            <v>Lilo of 220kv DC Ara-Pusauli at Dumraon TL Line-1</v>
          </cell>
          <cell r="B383">
            <v>48</v>
          </cell>
          <cell r="C383" t="str">
            <v>12/5</v>
          </cell>
          <cell r="D383" t="str">
            <v>DA+0</v>
          </cell>
          <cell r="E383">
            <v>43607</v>
          </cell>
          <cell r="F383" t="e">
            <v>#NAME?</v>
          </cell>
          <cell r="G383">
            <v>0</v>
          </cell>
          <cell r="H383">
            <v>0</v>
          </cell>
          <cell r="I383">
            <v>0</v>
          </cell>
        </row>
        <row r="384">
          <cell r="A384" t="str">
            <v>Lilo of 220kv DC Ara-Pusauli at Dumraon TL Line-1</v>
          </cell>
          <cell r="B384">
            <v>53</v>
          </cell>
          <cell r="C384" t="str">
            <v>12/1</v>
          </cell>
          <cell r="D384" t="str">
            <v>DA+0</v>
          </cell>
          <cell r="E384">
            <v>43608</v>
          </cell>
          <cell r="F384" t="e">
            <v>#NAME?</v>
          </cell>
          <cell r="G384">
            <v>0</v>
          </cell>
          <cell r="H384">
            <v>0</v>
          </cell>
          <cell r="I384">
            <v>0</v>
          </cell>
        </row>
        <row r="385">
          <cell r="A385" t="str">
            <v>Lilo of 220kv DC Ara-Pusauli at Dumraon TL Line-1</v>
          </cell>
          <cell r="B385">
            <v>49</v>
          </cell>
          <cell r="C385" t="str">
            <v>12/4</v>
          </cell>
          <cell r="D385" t="str">
            <v>DA+0</v>
          </cell>
          <cell r="E385">
            <v>43607</v>
          </cell>
          <cell r="F385" t="e">
            <v>#NAME?</v>
          </cell>
          <cell r="G385">
            <v>0</v>
          </cell>
          <cell r="H385">
            <v>0</v>
          </cell>
          <cell r="I385">
            <v>0</v>
          </cell>
        </row>
        <row r="386">
          <cell r="A386" t="str">
            <v>Lilo of 220kv DC Ara-Pusauli at Dumraon TL Line-1</v>
          </cell>
          <cell r="B386">
            <v>1</v>
          </cell>
          <cell r="C386" t="str">
            <v>12/10</v>
          </cell>
          <cell r="D386" t="str">
            <v>DA+0</v>
          </cell>
          <cell r="E386">
            <v>43600</v>
          </cell>
          <cell r="F386" t="e">
            <v>#NAME?</v>
          </cell>
          <cell r="G386">
            <v>0</v>
          </cell>
          <cell r="H386">
            <v>0</v>
          </cell>
          <cell r="I386">
            <v>0</v>
          </cell>
        </row>
        <row r="387">
          <cell r="A387" t="str">
            <v>Lilo of 220kv DC Ara-Pusauli at Dumraon TL Line-1</v>
          </cell>
          <cell r="B387">
            <v>2</v>
          </cell>
          <cell r="C387" t="str">
            <v>12/11</v>
          </cell>
          <cell r="D387" t="str">
            <v>DA+0</v>
          </cell>
          <cell r="E387">
            <v>43600</v>
          </cell>
          <cell r="F387" t="e">
            <v>#NAME?</v>
          </cell>
          <cell r="G387">
            <v>0</v>
          </cell>
          <cell r="H387">
            <v>0</v>
          </cell>
          <cell r="I387">
            <v>0</v>
          </cell>
        </row>
        <row r="388">
          <cell r="A388" t="str">
            <v>Lilo of 220kv DC Ara-Pusauli at Dumraon TL Line-1</v>
          </cell>
          <cell r="B388">
            <v>3</v>
          </cell>
          <cell r="C388" t="str">
            <v>12/12</v>
          </cell>
          <cell r="D388" t="str">
            <v>DB+0</v>
          </cell>
          <cell r="E388">
            <v>43601</v>
          </cell>
          <cell r="F388" t="e">
            <v>#NAME?</v>
          </cell>
          <cell r="G388">
            <v>0</v>
          </cell>
          <cell r="H388">
            <v>0</v>
          </cell>
          <cell r="I388">
            <v>0</v>
          </cell>
        </row>
        <row r="389">
          <cell r="A389" t="str">
            <v>Lilo of 220kv DC Ara-Pusauli at Dumraon TL Line-1</v>
          </cell>
          <cell r="B389">
            <v>50</v>
          </cell>
          <cell r="C389" t="str">
            <v>12/2</v>
          </cell>
          <cell r="D389" t="str">
            <v>DA+3</v>
          </cell>
          <cell r="E389">
            <v>43607</v>
          </cell>
          <cell r="F389" t="e">
            <v>#NAME?</v>
          </cell>
          <cell r="G389">
            <v>0</v>
          </cell>
          <cell r="H389">
            <v>0</v>
          </cell>
          <cell r="I389">
            <v>0</v>
          </cell>
        </row>
        <row r="390">
          <cell r="A390" t="str">
            <v>132KV DC Gaya-Jehanabad TL Line</v>
          </cell>
          <cell r="B390">
            <v>52</v>
          </cell>
          <cell r="C390" t="str">
            <v>18/10</v>
          </cell>
          <cell r="D390" t="str">
            <v>DA+0</v>
          </cell>
          <cell r="E390">
            <v>43458</v>
          </cell>
          <cell r="F390" t="str">
            <v>Sumaiyya Enterprizes</v>
          </cell>
          <cell r="G390">
            <v>0</v>
          </cell>
          <cell r="H390">
            <v>0</v>
          </cell>
          <cell r="I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>
            <v>43459</v>
          </cell>
          <cell r="F391" t="str">
            <v>M S Builder</v>
          </cell>
          <cell r="G391">
            <v>0</v>
          </cell>
          <cell r="H391">
            <v>0</v>
          </cell>
          <cell r="I391">
            <v>0</v>
          </cell>
        </row>
        <row r="392">
          <cell r="A392" t="str">
            <v>132KV DC Gaya-Jehanabad TL Line</v>
          </cell>
          <cell r="B392">
            <v>51</v>
          </cell>
          <cell r="C392" t="str">
            <v>17/4</v>
          </cell>
          <cell r="D392" t="str">
            <v>DA+3</v>
          </cell>
          <cell r="E392">
            <v>43456</v>
          </cell>
          <cell r="F392" t="str">
            <v>Sunil Kumar</v>
          </cell>
          <cell r="G392">
            <v>0</v>
          </cell>
          <cell r="H392">
            <v>0</v>
          </cell>
          <cell r="I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>
            <v>43456</v>
          </cell>
          <cell r="F393" t="str">
            <v>Lalan Mehta</v>
          </cell>
          <cell r="G393">
            <v>0</v>
          </cell>
          <cell r="H393">
            <v>0</v>
          </cell>
          <cell r="I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>
            <v>43457</v>
          </cell>
          <cell r="F394" t="str">
            <v>Mahesh Prasad Singh</v>
          </cell>
          <cell r="G394">
            <v>0</v>
          </cell>
          <cell r="H394">
            <v>0</v>
          </cell>
          <cell r="I394">
            <v>0</v>
          </cell>
        </row>
        <row r="395">
          <cell r="A395" t="str">
            <v>132KV DC Gaya-Jehanabad TL Line</v>
          </cell>
          <cell r="B395">
            <v>50</v>
          </cell>
          <cell r="C395" t="str">
            <v>12/2</v>
          </cell>
          <cell r="D395" t="str">
            <v>DA+0</v>
          </cell>
          <cell r="E395">
            <v>43455</v>
          </cell>
          <cell r="F395" t="str">
            <v>Rajiv Kumar</v>
          </cell>
          <cell r="G395">
            <v>0</v>
          </cell>
          <cell r="H395">
            <v>0</v>
          </cell>
          <cell r="I395">
            <v>0</v>
          </cell>
        </row>
        <row r="396">
          <cell r="A396" t="str">
            <v>Lilo of 220kv DC Ara-Pusauli at Dumraon TL Line-1</v>
          </cell>
          <cell r="B396">
            <v>51</v>
          </cell>
          <cell r="C396" t="str">
            <v>12/3</v>
          </cell>
          <cell r="D396" t="str">
            <v>DA+0</v>
          </cell>
          <cell r="E396">
            <v>43607</v>
          </cell>
          <cell r="F396" t="e">
            <v>#NAME?</v>
          </cell>
          <cell r="G396">
            <v>0</v>
          </cell>
          <cell r="H396">
            <v>0</v>
          </cell>
          <cell r="I396">
            <v>0</v>
          </cell>
        </row>
        <row r="397">
          <cell r="A397" t="str">
            <v>132KV DC Dumraon-Buxar TL Line</v>
          </cell>
          <cell r="B397">
            <v>29</v>
          </cell>
          <cell r="C397" t="str">
            <v>27/1</v>
          </cell>
          <cell r="D397" t="str">
            <v>DP+3</v>
          </cell>
          <cell r="E397">
            <v>43460</v>
          </cell>
          <cell r="F397" t="str">
            <v>Meera Engineering</v>
          </cell>
          <cell r="G397">
            <v>0</v>
          </cell>
          <cell r="H397">
            <v>0</v>
          </cell>
          <cell r="I397">
            <v>0</v>
          </cell>
        </row>
        <row r="398">
          <cell r="A398" t="str">
            <v>220KV DC Naubatpur-BhusaulaTL Line</v>
          </cell>
          <cell r="B398">
            <v>46</v>
          </cell>
          <cell r="C398" t="str">
            <v>11/0</v>
          </cell>
          <cell r="D398" t="str">
            <v>DC+3</v>
          </cell>
          <cell r="E398">
            <v>43621</v>
          </cell>
          <cell r="F398" t="str">
            <v>Veena Construction</v>
          </cell>
          <cell r="G398">
            <v>0</v>
          </cell>
          <cell r="H398">
            <v>0</v>
          </cell>
          <cell r="I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>
            <v>43454</v>
          </cell>
          <cell r="F399" t="str">
            <v>Lalan Mehta</v>
          </cell>
          <cell r="G399">
            <v>0</v>
          </cell>
          <cell r="H399">
            <v>0</v>
          </cell>
          <cell r="I399">
            <v>0</v>
          </cell>
        </row>
        <row r="400">
          <cell r="A400" t="str">
            <v>132KV DC Gaya-Jehanabad TL Line</v>
          </cell>
          <cell r="B400">
            <v>45</v>
          </cell>
          <cell r="C400" t="str">
            <v>9/0</v>
          </cell>
          <cell r="D400" t="str">
            <v>DB+0</v>
          </cell>
          <cell r="E400">
            <v>43452</v>
          </cell>
          <cell r="F400" t="str">
            <v>Deepak Kumar</v>
          </cell>
          <cell r="G400">
            <v>0</v>
          </cell>
          <cell r="H400">
            <v>0</v>
          </cell>
          <cell r="I400">
            <v>0</v>
          </cell>
        </row>
        <row r="401">
          <cell r="A401" t="str">
            <v>Lilo of 220kv DC Ara-Pusauli at Dumraon TL Line-1</v>
          </cell>
          <cell r="B401">
            <v>13</v>
          </cell>
          <cell r="C401" t="str">
            <v>9/3</v>
          </cell>
          <cell r="D401" t="str">
            <v>DA+0</v>
          </cell>
          <cell r="E401">
            <v>43603</v>
          </cell>
          <cell r="F401" t="e">
            <v>#NAME?</v>
          </cell>
          <cell r="G401">
            <v>0</v>
          </cell>
          <cell r="H401">
            <v>0</v>
          </cell>
          <cell r="I401">
            <v>0</v>
          </cell>
        </row>
        <row r="402">
          <cell r="A402" t="str">
            <v>132KV DC Gaya-Jehanabad TL Line</v>
          </cell>
          <cell r="B402">
            <v>47</v>
          </cell>
          <cell r="C402" t="str">
            <v>17/3</v>
          </cell>
          <cell r="D402" t="str">
            <v>DA+0</v>
          </cell>
          <cell r="E402">
            <v>43454</v>
          </cell>
          <cell r="F402" t="str">
            <v>Sunil Kumar</v>
          </cell>
          <cell r="G402">
            <v>0</v>
          </cell>
          <cell r="H402">
            <v>0</v>
          </cell>
          <cell r="I402">
            <v>0</v>
          </cell>
        </row>
        <row r="403">
          <cell r="A403" t="str">
            <v>Lilo of 220kv DC Ara-Pusauli at Dumraon TL Line-1</v>
          </cell>
          <cell r="B403">
            <v>4</v>
          </cell>
          <cell r="C403" t="str">
            <v>12/9</v>
          </cell>
          <cell r="D403" t="str">
            <v>DA+0</v>
          </cell>
          <cell r="E403">
            <v>43601</v>
          </cell>
          <cell r="F403" t="e">
            <v>#NAME?</v>
          </cell>
          <cell r="G403">
            <v>0</v>
          </cell>
          <cell r="H403">
            <v>0</v>
          </cell>
          <cell r="I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 t="e">
            <v>#NAME?</v>
          </cell>
          <cell r="G404">
            <v>0</v>
          </cell>
          <cell r="H404">
            <v>0</v>
          </cell>
          <cell r="I404">
            <v>0</v>
          </cell>
        </row>
        <row r="405">
          <cell r="A405" t="str">
            <v>Lilo of 220kv DC Ara-Pusauli at Dumraon TL Line-1</v>
          </cell>
          <cell r="B405">
            <v>35</v>
          </cell>
          <cell r="C405" t="str">
            <v>14/3</v>
          </cell>
          <cell r="D405" t="str">
            <v>DA+0</v>
          </cell>
          <cell r="E405">
            <v>43606</v>
          </cell>
          <cell r="F405" t="e">
            <v>#NAME?</v>
          </cell>
          <cell r="G405">
            <v>0</v>
          </cell>
          <cell r="H405">
            <v>0</v>
          </cell>
          <cell r="I405">
            <v>0</v>
          </cell>
        </row>
        <row r="406">
          <cell r="A406" t="str">
            <v>Lilo of 220kv DC Ara-Pusauli at Dumraon TL Line-1</v>
          </cell>
          <cell r="B406">
            <v>36</v>
          </cell>
          <cell r="C406" t="str">
            <v>14/4</v>
          </cell>
          <cell r="D406" t="str">
            <v>DB+0</v>
          </cell>
          <cell r="E406">
            <v>43606</v>
          </cell>
          <cell r="F406" t="e">
            <v>#NAME?</v>
          </cell>
          <cell r="G406">
            <v>0</v>
          </cell>
          <cell r="H406">
            <v>0</v>
          </cell>
          <cell r="I406">
            <v>0</v>
          </cell>
        </row>
        <row r="407">
          <cell r="A407" t="str">
            <v>Lilo of 220kv DC Ara-Pusauli at Dumraon TL Line-1</v>
          </cell>
          <cell r="B407">
            <v>37</v>
          </cell>
          <cell r="C407" t="str">
            <v>16/1</v>
          </cell>
          <cell r="D407" t="str">
            <v>DA+0</v>
          </cell>
          <cell r="E407">
            <v>43606</v>
          </cell>
          <cell r="F407" t="e">
            <v>#NAME?</v>
          </cell>
          <cell r="G407">
            <v>0</v>
          </cell>
          <cell r="H407">
            <v>0</v>
          </cell>
          <cell r="I407">
            <v>0</v>
          </cell>
        </row>
        <row r="408">
          <cell r="A408" t="str">
            <v>Lilo of 220kv DC Ara-Pusauli at Dumraon TL Line-1</v>
          </cell>
          <cell r="B408">
            <v>38</v>
          </cell>
          <cell r="C408" t="str">
            <v>16/2</v>
          </cell>
          <cell r="D408" t="str">
            <v>DA+0</v>
          </cell>
          <cell r="E408">
            <v>43606</v>
          </cell>
          <cell r="F408" t="e">
            <v>#NAME?</v>
          </cell>
          <cell r="G408">
            <v>0</v>
          </cell>
          <cell r="H408">
            <v>0</v>
          </cell>
          <cell r="I408">
            <v>0</v>
          </cell>
        </row>
        <row r="409">
          <cell r="A409" t="str">
            <v>Lilo of 220kv DC Ara-Pusauli at Dumraon TL Line-1</v>
          </cell>
          <cell r="B409">
            <v>0</v>
          </cell>
          <cell r="C409" t="str">
            <v>16/3</v>
          </cell>
          <cell r="D409" t="str">
            <v>DA+0</v>
          </cell>
          <cell r="E409">
            <v>0</v>
          </cell>
          <cell r="F409" t="e">
            <v>#NAME?</v>
          </cell>
          <cell r="G409">
            <v>0</v>
          </cell>
          <cell r="H409">
            <v>0</v>
          </cell>
          <cell r="I409">
            <v>0</v>
          </cell>
        </row>
        <row r="410">
          <cell r="A410" t="str">
            <v>Lilo of 220kv DC Ara-Pusauli at Dumraon TL Line-1</v>
          </cell>
          <cell r="B410">
            <v>39</v>
          </cell>
          <cell r="C410" t="str">
            <v>17/1</v>
          </cell>
          <cell r="D410" t="str">
            <v>DA+0</v>
          </cell>
          <cell r="E410">
            <v>43606</v>
          </cell>
          <cell r="F410" t="e">
            <v>#NAME?</v>
          </cell>
          <cell r="G410">
            <v>0</v>
          </cell>
          <cell r="H410">
            <v>0</v>
          </cell>
          <cell r="I410">
            <v>0</v>
          </cell>
        </row>
        <row r="411">
          <cell r="A411" t="str">
            <v>Lilo of 220kv DC Ara-Pusauli at Dumraon TL Line-1</v>
          </cell>
          <cell r="B411">
            <v>0</v>
          </cell>
          <cell r="C411" t="str">
            <v>1/0</v>
          </cell>
          <cell r="D411" t="str">
            <v>DD+0</v>
          </cell>
          <cell r="E411">
            <v>0</v>
          </cell>
          <cell r="F411" t="e">
            <v>#NAME?</v>
          </cell>
          <cell r="G411">
            <v>0</v>
          </cell>
          <cell r="H411">
            <v>0</v>
          </cell>
          <cell r="I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>
            <v>43606</v>
          </cell>
          <cell r="F412" t="e">
            <v>#NAME?</v>
          </cell>
          <cell r="G412">
            <v>0</v>
          </cell>
          <cell r="H412">
            <v>0</v>
          </cell>
          <cell r="I412">
            <v>0</v>
          </cell>
        </row>
        <row r="413">
          <cell r="A413" t="str">
            <v>Lilo of 220kv DC Ara-Pusauli at Dumraon TL Line-1</v>
          </cell>
          <cell r="B413">
            <v>54</v>
          </cell>
          <cell r="C413" t="str">
            <v>12/0</v>
          </cell>
          <cell r="D413" t="str">
            <v>DD+0</v>
          </cell>
          <cell r="E413">
            <v>43608</v>
          </cell>
          <cell r="F413" t="e">
            <v>#NAME?</v>
          </cell>
          <cell r="G413">
            <v>0</v>
          </cell>
          <cell r="H413">
            <v>0</v>
          </cell>
          <cell r="I413">
            <v>0</v>
          </cell>
        </row>
        <row r="414">
          <cell r="A414" t="str">
            <v>Lilo of 220kv DC Ara-Pusauli at Dumraon TL Line-1</v>
          </cell>
          <cell r="B414">
            <v>0</v>
          </cell>
          <cell r="C414" t="str">
            <v>13/0</v>
          </cell>
          <cell r="D414" t="str">
            <v>DD+18</v>
          </cell>
          <cell r="E414">
            <v>0</v>
          </cell>
          <cell r="F414" t="e">
            <v>#NAME?</v>
          </cell>
          <cell r="G414">
            <v>0</v>
          </cell>
          <cell r="H414">
            <v>0</v>
          </cell>
          <cell r="I414">
            <v>0</v>
          </cell>
        </row>
        <row r="415">
          <cell r="A415" t="str">
            <v>Lilo of 220kv DC Ara-Pusauli at Dumraon TL Line-1</v>
          </cell>
          <cell r="B415">
            <v>0</v>
          </cell>
          <cell r="C415" t="str">
            <v>14/0</v>
          </cell>
          <cell r="D415" t="str">
            <v>DD+18</v>
          </cell>
          <cell r="E415">
            <v>0</v>
          </cell>
          <cell r="F415" t="e">
            <v>#NAME?</v>
          </cell>
          <cell r="G415">
            <v>0</v>
          </cell>
          <cell r="H415">
            <v>0</v>
          </cell>
          <cell r="I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>
            <v>43620</v>
          </cell>
          <cell r="F416" t="e">
            <v>#NAME?</v>
          </cell>
          <cell r="G416">
            <v>0</v>
          </cell>
          <cell r="H416">
            <v>0</v>
          </cell>
          <cell r="I416">
            <v>0</v>
          </cell>
        </row>
        <row r="417">
          <cell r="A417" t="str">
            <v>Lilo of 220kv DC Ara-Pusauli at Dumraon TL Line-1</v>
          </cell>
          <cell r="B417">
            <v>41</v>
          </cell>
          <cell r="C417" t="str">
            <v>16/0</v>
          </cell>
          <cell r="D417" t="str">
            <v>DD+9</v>
          </cell>
          <cell r="E417">
            <v>43606</v>
          </cell>
          <cell r="F417" t="e">
            <v>#NAME?</v>
          </cell>
          <cell r="G417">
            <v>0</v>
          </cell>
          <cell r="H417">
            <v>0</v>
          </cell>
          <cell r="I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 t="e">
            <v>#NAME?</v>
          </cell>
          <cell r="G418">
            <v>0</v>
          </cell>
          <cell r="H418">
            <v>0</v>
          </cell>
          <cell r="I418">
            <v>0</v>
          </cell>
        </row>
        <row r="419">
          <cell r="A419" t="str">
            <v>Lilo of 220kv DC Ara-Pusauli at Dumraon TL Line-1</v>
          </cell>
          <cell r="B419">
            <v>42</v>
          </cell>
          <cell r="C419" t="str">
            <v>18/0</v>
          </cell>
          <cell r="D419" t="str">
            <v>DD+0</v>
          </cell>
          <cell r="E419">
            <v>43606</v>
          </cell>
          <cell r="F419" t="e">
            <v>#NAME?</v>
          </cell>
          <cell r="G419">
            <v>0</v>
          </cell>
          <cell r="H419">
            <v>0</v>
          </cell>
          <cell r="I419">
            <v>0</v>
          </cell>
        </row>
        <row r="420">
          <cell r="A420" t="str">
            <v>Lilo of 220kv DC Ara-Pusauli at Dumraon TL Line-1</v>
          </cell>
          <cell r="B420">
            <v>43</v>
          </cell>
          <cell r="C420" t="str">
            <v>19/0</v>
          </cell>
          <cell r="D420" t="str">
            <v>DD+0</v>
          </cell>
          <cell r="E420">
            <v>43606</v>
          </cell>
          <cell r="F420" t="e">
            <v>#NAME?</v>
          </cell>
          <cell r="G420">
            <v>0</v>
          </cell>
          <cell r="H420">
            <v>0</v>
          </cell>
          <cell r="I420">
            <v>0</v>
          </cell>
        </row>
        <row r="421">
          <cell r="A421" t="str">
            <v>132KV DC Gaya-Jehanabad TL Line</v>
          </cell>
          <cell r="B421">
            <v>48</v>
          </cell>
          <cell r="C421" t="str">
            <v>18/8</v>
          </cell>
          <cell r="D421" t="str">
            <v>DA+0</v>
          </cell>
          <cell r="E421">
            <v>43454</v>
          </cell>
          <cell r="F421" t="str">
            <v>Sumaiyya Enterprizes</v>
          </cell>
          <cell r="G421">
            <v>0</v>
          </cell>
          <cell r="H421">
            <v>0</v>
          </cell>
          <cell r="I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 t="e">
            <v>#NAME?</v>
          </cell>
          <cell r="G422">
            <v>0</v>
          </cell>
          <cell r="H422">
            <v>0</v>
          </cell>
          <cell r="I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 t="e">
            <v>#NAME?</v>
          </cell>
          <cell r="G423">
            <v>0</v>
          </cell>
          <cell r="H423">
            <v>0</v>
          </cell>
          <cell r="I423">
            <v>0</v>
          </cell>
        </row>
        <row r="424">
          <cell r="A424" t="str">
            <v>132KV DC Dumraon-Buxar TL Line</v>
          </cell>
          <cell r="B424">
            <v>30</v>
          </cell>
          <cell r="C424" t="str">
            <v>11/6</v>
          </cell>
          <cell r="D424" t="str">
            <v>DQ+0</v>
          </cell>
          <cell r="E424">
            <v>43461</v>
          </cell>
          <cell r="F424" t="str">
            <v>Rajesh Electric Works</v>
          </cell>
          <cell r="G424">
            <v>0</v>
          </cell>
          <cell r="H424">
            <v>0</v>
          </cell>
          <cell r="I424">
            <v>0</v>
          </cell>
        </row>
        <row r="425">
          <cell r="A425" t="str">
            <v>Lilo of 220kv DC Ara-Pusauli at Dumraon TL Line-1</v>
          </cell>
          <cell r="B425">
            <v>44</v>
          </cell>
          <cell r="C425" t="str">
            <v>7/0</v>
          </cell>
          <cell r="D425" t="str">
            <v>DC+3</v>
          </cell>
          <cell r="E425">
            <v>43606</v>
          </cell>
          <cell r="F425" t="e">
            <v>#NAME?</v>
          </cell>
          <cell r="G425">
            <v>0</v>
          </cell>
          <cell r="H425">
            <v>0</v>
          </cell>
          <cell r="I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 t="e">
            <v>#NAME?</v>
          </cell>
          <cell r="G426">
            <v>0</v>
          </cell>
          <cell r="H426">
            <v>0</v>
          </cell>
          <cell r="I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 t="e">
            <v>#NAME?</v>
          </cell>
          <cell r="G427">
            <v>0</v>
          </cell>
          <cell r="H427">
            <v>0</v>
          </cell>
          <cell r="I427">
            <v>0</v>
          </cell>
        </row>
        <row r="428">
          <cell r="A428" t="str">
            <v>Lilo of 220kv DC Ara-Pusauli at Dumraon TL Line-1</v>
          </cell>
          <cell r="B428">
            <v>28</v>
          </cell>
          <cell r="C428" t="str">
            <v>1/0</v>
          </cell>
          <cell r="D428" t="str">
            <v>DD+0</v>
          </cell>
          <cell r="E428">
            <v>43605</v>
          </cell>
          <cell r="F428" t="e">
            <v>#NAME?</v>
          </cell>
          <cell r="G428">
            <v>0</v>
          </cell>
          <cell r="H428">
            <v>0</v>
          </cell>
          <cell r="I428">
            <v>0</v>
          </cell>
        </row>
        <row r="429">
          <cell r="A429" t="str">
            <v>Lilo of 220kv DC Ara-Pusauli at Dumraon TL Line-1</v>
          </cell>
          <cell r="B429">
            <v>29</v>
          </cell>
          <cell r="C429" t="str">
            <v>2/0</v>
          </cell>
          <cell r="D429" t="str">
            <v>DD+0</v>
          </cell>
          <cell r="E429">
            <v>43605</v>
          </cell>
          <cell r="F429" t="e">
            <v>#NAME?</v>
          </cell>
          <cell r="G429">
            <v>0</v>
          </cell>
          <cell r="H429">
            <v>0</v>
          </cell>
          <cell r="I429">
            <v>0</v>
          </cell>
        </row>
        <row r="430">
          <cell r="A430" t="str">
            <v>132KV DC Gaya-Jehanabad TL Line</v>
          </cell>
          <cell r="B430">
            <v>49</v>
          </cell>
          <cell r="C430" t="str">
            <v>19/8</v>
          </cell>
          <cell r="D430" t="str">
            <v>DA+6</v>
          </cell>
          <cell r="E430">
            <v>43454</v>
          </cell>
          <cell r="F430" t="str">
            <v>M S Builder</v>
          </cell>
          <cell r="G430">
            <v>0</v>
          </cell>
          <cell r="H430">
            <v>0</v>
          </cell>
          <cell r="I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>
            <v>43452</v>
          </cell>
          <cell r="F431" t="str">
            <v>Lalan Mehta</v>
          </cell>
          <cell r="G431">
            <v>0</v>
          </cell>
          <cell r="H431">
            <v>0</v>
          </cell>
          <cell r="I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>
            <v>43452</v>
          </cell>
          <cell r="F432" t="str">
            <v>Rajiv Kumar</v>
          </cell>
          <cell r="G432">
            <v>0</v>
          </cell>
          <cell r="H432">
            <v>0</v>
          </cell>
          <cell r="I432">
            <v>0</v>
          </cell>
        </row>
        <row r="433">
          <cell r="A433" t="str">
            <v>132KV DC Gaya-Jehanabad TL Line</v>
          </cell>
          <cell r="B433">
            <v>37</v>
          </cell>
          <cell r="C433" t="str">
            <v>19/9</v>
          </cell>
          <cell r="D433" t="str">
            <v>DA+3</v>
          </cell>
          <cell r="E433">
            <v>43451</v>
          </cell>
          <cell r="F433" t="str">
            <v>M S Builder</v>
          </cell>
          <cell r="G433">
            <v>0</v>
          </cell>
          <cell r="H433">
            <v>0</v>
          </cell>
          <cell r="I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>
            <v>43450</v>
          </cell>
          <cell r="F434" t="str">
            <v>Lalan Mehta</v>
          </cell>
          <cell r="G434">
            <v>0</v>
          </cell>
          <cell r="H434">
            <v>0</v>
          </cell>
          <cell r="I434">
            <v>0</v>
          </cell>
        </row>
        <row r="435">
          <cell r="A435" t="str">
            <v>132KV DC Gaya-Jehanabad TL Line</v>
          </cell>
          <cell r="B435">
            <v>38</v>
          </cell>
          <cell r="C435" t="str">
            <v>12/3</v>
          </cell>
          <cell r="D435" t="str">
            <v>DA+0</v>
          </cell>
          <cell r="E435">
            <v>43451</v>
          </cell>
          <cell r="F435" t="str">
            <v>Rajiv Kumar</v>
          </cell>
          <cell r="G435">
            <v>0</v>
          </cell>
          <cell r="H435">
            <v>0</v>
          </cell>
          <cell r="I435">
            <v>0</v>
          </cell>
        </row>
        <row r="436">
          <cell r="A436" t="str">
            <v>132KV DC Gaya-Jehanabad TL Line</v>
          </cell>
          <cell r="B436">
            <v>39</v>
          </cell>
          <cell r="C436" t="str">
            <v>18/9</v>
          </cell>
          <cell r="D436" t="str">
            <v>DA+3</v>
          </cell>
          <cell r="E436">
            <v>43451</v>
          </cell>
          <cell r="F436" t="str">
            <v>Sumaiyya Enterprizes</v>
          </cell>
          <cell r="G436">
            <v>0</v>
          </cell>
          <cell r="H436">
            <v>0</v>
          </cell>
          <cell r="I436">
            <v>0</v>
          </cell>
        </row>
        <row r="437">
          <cell r="A437" t="str">
            <v>132KV DC Dumraon-Buxar TL Line</v>
          </cell>
          <cell r="B437">
            <v>21</v>
          </cell>
          <cell r="C437" t="str">
            <v>11/15</v>
          </cell>
          <cell r="D437" t="str">
            <v>DQ+0</v>
          </cell>
          <cell r="E437">
            <v>43454</v>
          </cell>
          <cell r="F437" t="str">
            <v>Meera Engineering</v>
          </cell>
          <cell r="G437">
            <v>0</v>
          </cell>
          <cell r="H437">
            <v>0</v>
          </cell>
          <cell r="I437">
            <v>0</v>
          </cell>
        </row>
        <row r="438">
          <cell r="A438" t="str">
            <v>132KV DC Gaya-Jehanabad TL Line</v>
          </cell>
          <cell r="B438">
            <v>40</v>
          </cell>
          <cell r="C438" t="str">
            <v>6/0</v>
          </cell>
          <cell r="D438" t="str">
            <v>DC+0</v>
          </cell>
          <cell r="E438">
            <v>43451</v>
          </cell>
          <cell r="F438" t="str">
            <v>Sunil Kumar</v>
          </cell>
          <cell r="G438">
            <v>0</v>
          </cell>
          <cell r="H438">
            <v>0</v>
          </cell>
          <cell r="I438">
            <v>0</v>
          </cell>
        </row>
        <row r="439">
          <cell r="A439" t="str">
            <v>132KV DC Dumraon-Buxar TL Line</v>
          </cell>
          <cell r="B439">
            <v>22</v>
          </cell>
          <cell r="C439" t="str">
            <v>11/11</v>
          </cell>
          <cell r="D439" t="str">
            <v>DP+0</v>
          </cell>
          <cell r="E439">
            <v>43454</v>
          </cell>
          <cell r="F439" t="str">
            <v>Meera Engineering</v>
          </cell>
          <cell r="G439">
            <v>0</v>
          </cell>
          <cell r="H439">
            <v>0</v>
          </cell>
          <cell r="I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 t="e">
            <v>#NAME?</v>
          </cell>
          <cell r="G440">
            <v>0</v>
          </cell>
          <cell r="H440">
            <v>0</v>
          </cell>
          <cell r="I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 t="e">
            <v>#NAME?</v>
          </cell>
          <cell r="G441">
            <v>0</v>
          </cell>
          <cell r="H441">
            <v>0</v>
          </cell>
          <cell r="I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>
            <v>43449</v>
          </cell>
          <cell r="F442" t="str">
            <v>Lalan Mehta</v>
          </cell>
          <cell r="G442">
            <v>0</v>
          </cell>
          <cell r="H442">
            <v>0</v>
          </cell>
          <cell r="I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>
            <v>43447</v>
          </cell>
          <cell r="F443" t="str">
            <v>Lalan Mehta</v>
          </cell>
          <cell r="G443">
            <v>0</v>
          </cell>
          <cell r="H443">
            <v>0</v>
          </cell>
          <cell r="I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>
            <v>43451</v>
          </cell>
          <cell r="F444" t="str">
            <v>Rajiv Kumar</v>
          </cell>
          <cell r="G444">
            <v>0</v>
          </cell>
          <cell r="H444">
            <v>0</v>
          </cell>
          <cell r="I444">
            <v>0</v>
          </cell>
        </row>
        <row r="445">
          <cell r="A445" t="str">
            <v>132KV DC Gaya-Jehanabad TL Line</v>
          </cell>
          <cell r="B445">
            <v>36</v>
          </cell>
          <cell r="C445" t="str">
            <v>5/0</v>
          </cell>
          <cell r="D445" t="str">
            <v>DC+0</v>
          </cell>
          <cell r="E445">
            <v>43449</v>
          </cell>
          <cell r="F445" t="str">
            <v>Sunil Kumar</v>
          </cell>
          <cell r="G445">
            <v>0</v>
          </cell>
          <cell r="H445">
            <v>0</v>
          </cell>
          <cell r="I445">
            <v>0</v>
          </cell>
        </row>
        <row r="446">
          <cell r="A446" t="str">
            <v>132KV DC Gaya-Jehanabad TL Line</v>
          </cell>
          <cell r="B446">
            <v>35</v>
          </cell>
          <cell r="C446" t="str">
            <v>18/7</v>
          </cell>
          <cell r="D446" t="str">
            <v>DA+3</v>
          </cell>
          <cell r="E446">
            <v>43447</v>
          </cell>
          <cell r="F446" t="str">
            <v>Sumaiyya Enterprizes</v>
          </cell>
          <cell r="G446">
            <v>0</v>
          </cell>
          <cell r="H446">
            <v>0</v>
          </cell>
          <cell r="I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>
            <v>43455</v>
          </cell>
          <cell r="F447" t="str">
            <v>Rajesh Electric Works</v>
          </cell>
          <cell r="G447">
            <v>0</v>
          </cell>
          <cell r="H447">
            <v>0</v>
          </cell>
          <cell r="I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>
            <v>43445</v>
          </cell>
          <cell r="F448" t="str">
            <v>Lalan Mehta</v>
          </cell>
          <cell r="G448">
            <v>0</v>
          </cell>
          <cell r="H448">
            <v>0</v>
          </cell>
          <cell r="I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>
            <v>43449</v>
          </cell>
          <cell r="F449" t="str">
            <v>Mahesh Prasad Singh</v>
          </cell>
          <cell r="G449">
            <v>0</v>
          </cell>
          <cell r="H449">
            <v>0</v>
          </cell>
          <cell r="I449">
            <v>0</v>
          </cell>
        </row>
        <row r="450">
          <cell r="A450" t="str">
            <v>132KV DC Gaya-Jehanabad TL Line</v>
          </cell>
          <cell r="B450">
            <v>34</v>
          </cell>
          <cell r="C450" t="str">
            <v>19/7</v>
          </cell>
          <cell r="D450" t="str">
            <v>DA+6</v>
          </cell>
          <cell r="E450">
            <v>43446</v>
          </cell>
          <cell r="F450" t="str">
            <v>M S Builder</v>
          </cell>
          <cell r="G450">
            <v>0</v>
          </cell>
          <cell r="H450">
            <v>0</v>
          </cell>
          <cell r="I450">
            <v>0</v>
          </cell>
        </row>
        <row r="451">
          <cell r="A451" t="str">
            <v>132KV DC Dumraon-Buxar TL Line</v>
          </cell>
          <cell r="B451">
            <v>27</v>
          </cell>
          <cell r="C451" t="str">
            <v>11/4</v>
          </cell>
          <cell r="D451" t="str">
            <v>DP+0</v>
          </cell>
          <cell r="E451">
            <v>43455</v>
          </cell>
          <cell r="F451" t="str">
            <v>Rajesh Electric Works</v>
          </cell>
          <cell r="G451">
            <v>0</v>
          </cell>
          <cell r="H451">
            <v>0</v>
          </cell>
          <cell r="I451">
            <v>0</v>
          </cell>
        </row>
        <row r="452">
          <cell r="A452" t="str">
            <v>132KV DC Gaya-Jehanabad TL Line</v>
          </cell>
          <cell r="B452">
            <v>33</v>
          </cell>
          <cell r="C452" t="str">
            <v>15/9</v>
          </cell>
          <cell r="D452" t="str">
            <v>DA+0</v>
          </cell>
          <cell r="E452">
            <v>43445</v>
          </cell>
          <cell r="F452" t="str">
            <v>Rajiv Kumar</v>
          </cell>
          <cell r="G452">
            <v>0</v>
          </cell>
          <cell r="H452">
            <v>0</v>
          </cell>
          <cell r="I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>
            <v>43444</v>
          </cell>
          <cell r="F453" t="str">
            <v>Lalan Mehta</v>
          </cell>
          <cell r="G453">
            <v>0</v>
          </cell>
          <cell r="H453">
            <v>0</v>
          </cell>
          <cell r="I453">
            <v>0</v>
          </cell>
        </row>
        <row r="454">
          <cell r="A454" t="str">
            <v>132KV DC Gaya-Jehanabad TL Line</v>
          </cell>
          <cell r="B454">
            <v>31</v>
          </cell>
          <cell r="C454" t="str">
            <v>5/1</v>
          </cell>
          <cell r="D454" t="str">
            <v>DA+0</v>
          </cell>
          <cell r="E454">
            <v>43444</v>
          </cell>
          <cell r="F454" t="str">
            <v>Sunil Kumar</v>
          </cell>
          <cell r="G454">
            <v>0</v>
          </cell>
          <cell r="H454">
            <v>0</v>
          </cell>
          <cell r="I454">
            <v>0</v>
          </cell>
        </row>
        <row r="455">
          <cell r="A455" t="str">
            <v>132KV DC Gaya-Jehanabad TL Line</v>
          </cell>
          <cell r="B455">
            <v>32</v>
          </cell>
          <cell r="C455" t="str">
            <v>5/2</v>
          </cell>
          <cell r="D455" t="str">
            <v>DA+6</v>
          </cell>
          <cell r="E455">
            <v>43444</v>
          </cell>
          <cell r="F455" t="str">
            <v>Sunil Kumar</v>
          </cell>
          <cell r="G455">
            <v>0</v>
          </cell>
          <cell r="H455">
            <v>0</v>
          </cell>
          <cell r="I455">
            <v>0</v>
          </cell>
        </row>
        <row r="456">
          <cell r="A456" t="str">
            <v>132KV DC Gaya-Jehanabad TL Line</v>
          </cell>
          <cell r="B456">
            <v>29</v>
          </cell>
          <cell r="C456" t="str">
            <v>15/0</v>
          </cell>
          <cell r="D456" t="str">
            <v>DD+3</v>
          </cell>
          <cell r="E456">
            <v>43442</v>
          </cell>
          <cell r="F456" t="str">
            <v>Rajiv Kumar</v>
          </cell>
          <cell r="G456">
            <v>0</v>
          </cell>
          <cell r="H456">
            <v>0</v>
          </cell>
          <cell r="I456">
            <v>0</v>
          </cell>
        </row>
        <row r="457">
          <cell r="A457" t="str">
            <v>132KV DC Dumraon-Buxar TL Line</v>
          </cell>
          <cell r="B457">
            <v>28</v>
          </cell>
          <cell r="C457" t="str">
            <v>13/4</v>
          </cell>
          <cell r="D457" t="str">
            <v>DP+3</v>
          </cell>
          <cell r="E457">
            <v>43455</v>
          </cell>
          <cell r="F457" t="str">
            <v>Meera Engineering</v>
          </cell>
          <cell r="G457">
            <v>0</v>
          </cell>
          <cell r="H457">
            <v>0</v>
          </cell>
          <cell r="I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>
            <v>43441</v>
          </cell>
          <cell r="F458" t="str">
            <v>Lalan Mehta</v>
          </cell>
          <cell r="G458">
            <v>0</v>
          </cell>
          <cell r="H458">
            <v>0</v>
          </cell>
          <cell r="I458">
            <v>0</v>
          </cell>
        </row>
        <row r="459">
          <cell r="A459" t="str">
            <v>132KV DC Gaya-Jehanabad TL Line</v>
          </cell>
          <cell r="B459">
            <v>30</v>
          </cell>
          <cell r="C459" t="str">
            <v>18/11</v>
          </cell>
          <cell r="D459" t="str">
            <v>DA+3</v>
          </cell>
          <cell r="E459">
            <v>43442</v>
          </cell>
          <cell r="F459" t="str">
            <v>Sumaiyya Enterprizes</v>
          </cell>
          <cell r="G459">
            <v>0</v>
          </cell>
          <cell r="H459">
            <v>0</v>
          </cell>
          <cell r="I459">
            <v>0</v>
          </cell>
        </row>
        <row r="460">
          <cell r="A460" t="str">
            <v>132KV DC Gaya-Jehanabad TL Line</v>
          </cell>
          <cell r="B460">
            <v>28</v>
          </cell>
          <cell r="C460" t="str">
            <v>19/2</v>
          </cell>
          <cell r="D460" t="str">
            <v>DA+0</v>
          </cell>
          <cell r="E460">
            <v>43441</v>
          </cell>
          <cell r="F460" t="str">
            <v>M S Builder</v>
          </cell>
          <cell r="G460">
            <v>0</v>
          </cell>
          <cell r="H460">
            <v>0</v>
          </cell>
          <cell r="I460">
            <v>0</v>
          </cell>
        </row>
        <row r="461">
          <cell r="A461" t="str">
            <v>132KV DC Dumraon-Dumraon TL Line</v>
          </cell>
          <cell r="B461">
            <v>45</v>
          </cell>
          <cell r="C461" t="str">
            <v>6/6</v>
          </cell>
          <cell r="D461" t="str">
            <v>DA+0</v>
          </cell>
          <cell r="E461">
            <v>43582</v>
          </cell>
          <cell r="F461" t="str">
            <v>Chandan Yadav</v>
          </cell>
          <cell r="G461">
            <v>0</v>
          </cell>
          <cell r="H461">
            <v>0</v>
          </cell>
          <cell r="I461">
            <v>0</v>
          </cell>
        </row>
        <row r="462">
          <cell r="A462" t="str">
            <v>132KV DC Dumraon-Dumraon TL Line</v>
          </cell>
          <cell r="B462">
            <v>71</v>
          </cell>
          <cell r="C462" t="str">
            <v>2/4</v>
          </cell>
          <cell r="D462" t="str">
            <v>DA+0</v>
          </cell>
          <cell r="E462">
            <v>43605</v>
          </cell>
          <cell r="F462" t="e">
            <v>#NAME?</v>
          </cell>
          <cell r="G462">
            <v>0</v>
          </cell>
          <cell r="H462">
            <v>0</v>
          </cell>
          <cell r="I462">
            <v>0</v>
          </cell>
        </row>
        <row r="463">
          <cell r="A463" t="str">
            <v>132KV DC Dumraon-Dumraon TL Line</v>
          </cell>
          <cell r="B463">
            <v>72</v>
          </cell>
          <cell r="C463" t="str">
            <v>2/5</v>
          </cell>
          <cell r="D463" t="str">
            <v>DA+3</v>
          </cell>
          <cell r="E463">
            <v>43605</v>
          </cell>
          <cell r="F463" t="e">
            <v>#NAME?</v>
          </cell>
          <cell r="G463">
            <v>0</v>
          </cell>
          <cell r="H463">
            <v>0</v>
          </cell>
          <cell r="I463">
            <v>0</v>
          </cell>
        </row>
        <row r="464">
          <cell r="A464" t="str">
            <v>132KV DC Dumraon-Dumraon TL Line</v>
          </cell>
          <cell r="B464">
            <v>31</v>
          </cell>
          <cell r="C464" t="str">
            <v>4/0</v>
          </cell>
          <cell r="D464" t="str">
            <v>DD+6</v>
          </cell>
          <cell r="E464">
            <v>43573</v>
          </cell>
          <cell r="F464" t="e">
            <v>#NAME?</v>
          </cell>
          <cell r="G464">
            <v>0</v>
          </cell>
          <cell r="H464">
            <v>0</v>
          </cell>
          <cell r="I464">
            <v>0</v>
          </cell>
        </row>
        <row r="465">
          <cell r="A465" t="str">
            <v>132KV DC Dumraon-Dumraon TL Line</v>
          </cell>
          <cell r="B465">
            <v>64</v>
          </cell>
          <cell r="C465" t="str">
            <v>3/1</v>
          </cell>
          <cell r="D465" t="str">
            <v>DA+0</v>
          </cell>
          <cell r="E465">
            <v>43602</v>
          </cell>
          <cell r="F465" t="e">
            <v>#NAME?</v>
          </cell>
          <cell r="G465">
            <v>0</v>
          </cell>
          <cell r="H465">
            <v>0</v>
          </cell>
          <cell r="I465">
            <v>0</v>
          </cell>
        </row>
        <row r="466">
          <cell r="A466" t="str">
            <v>132KV DC Dumraon-Dumraon TL Line</v>
          </cell>
          <cell r="B466">
            <v>39</v>
          </cell>
          <cell r="C466" t="str">
            <v>5/1</v>
          </cell>
          <cell r="D466" t="str">
            <v>DA+3</v>
          </cell>
          <cell r="E466">
            <v>43581</v>
          </cell>
          <cell r="F466" t="str">
            <v>Chandan Yadav</v>
          </cell>
          <cell r="G466">
            <v>0</v>
          </cell>
          <cell r="H466">
            <v>0</v>
          </cell>
          <cell r="I466">
            <v>0</v>
          </cell>
        </row>
        <row r="467">
          <cell r="A467" t="str">
            <v>132KV DC Dumraon-Dumraon TL Line</v>
          </cell>
          <cell r="B467">
            <v>9</v>
          </cell>
          <cell r="C467" t="str">
            <v>3/7</v>
          </cell>
          <cell r="D467" t="str">
            <v>DA+3</v>
          </cell>
          <cell r="E467">
            <v>43515</v>
          </cell>
          <cell r="F467" t="e">
            <v>#NAME?</v>
          </cell>
          <cell r="G467">
            <v>0</v>
          </cell>
          <cell r="H467">
            <v>0</v>
          </cell>
          <cell r="I467">
            <v>0</v>
          </cell>
        </row>
        <row r="468">
          <cell r="A468" t="str">
            <v>132KV DC Dumraon-Dumraon TL Line</v>
          </cell>
          <cell r="B468">
            <v>32</v>
          </cell>
          <cell r="C468" t="str">
            <v>5/2</v>
          </cell>
          <cell r="D468" t="str">
            <v>DA+6</v>
          </cell>
          <cell r="E468">
            <v>43573</v>
          </cell>
          <cell r="F468" t="e">
            <v>#NAME?</v>
          </cell>
          <cell r="G468">
            <v>0</v>
          </cell>
          <cell r="H468">
            <v>0</v>
          </cell>
          <cell r="I468">
            <v>0</v>
          </cell>
        </row>
        <row r="469">
          <cell r="A469" t="str">
            <v>132KV DC Gaya-Jehanabad TL Line</v>
          </cell>
          <cell r="B469">
            <v>27</v>
          </cell>
          <cell r="C469" t="str">
            <v>3/3</v>
          </cell>
          <cell r="D469" t="str">
            <v>DA+3</v>
          </cell>
          <cell r="E469">
            <v>43440</v>
          </cell>
          <cell r="F469" t="str">
            <v>Deepak Kumar</v>
          </cell>
          <cell r="G469">
            <v>0</v>
          </cell>
          <cell r="H469">
            <v>0</v>
          </cell>
          <cell r="I469">
            <v>0</v>
          </cell>
        </row>
        <row r="470">
          <cell r="A470" t="str">
            <v>132KV DC Gaya-Jehanabad TL Line</v>
          </cell>
          <cell r="B470">
            <v>42</v>
          </cell>
          <cell r="C470" t="str">
            <v>5/5</v>
          </cell>
          <cell r="D470" t="str">
            <v>DA+0</v>
          </cell>
          <cell r="E470">
            <v>43451</v>
          </cell>
          <cell r="F470" t="str">
            <v>Sunil Kumar</v>
          </cell>
          <cell r="G470">
            <v>0</v>
          </cell>
          <cell r="H470">
            <v>0</v>
          </cell>
          <cell r="I470">
            <v>0</v>
          </cell>
        </row>
        <row r="471">
          <cell r="A471" t="str">
            <v>132KV DC Dumraon-Dumraon TL Line</v>
          </cell>
          <cell r="B471">
            <v>65</v>
          </cell>
          <cell r="C471" t="str">
            <v>3/2</v>
          </cell>
          <cell r="D471" t="str">
            <v>DA+3</v>
          </cell>
          <cell r="E471">
            <v>43602</v>
          </cell>
          <cell r="F471" t="e">
            <v>#NAME?</v>
          </cell>
          <cell r="G471">
            <v>0</v>
          </cell>
          <cell r="H471">
            <v>0</v>
          </cell>
          <cell r="I471">
            <v>0</v>
          </cell>
        </row>
        <row r="472">
          <cell r="A472" t="str">
            <v>132KV DC Gaya-Jehanabad TL Line</v>
          </cell>
          <cell r="B472">
            <v>43</v>
          </cell>
          <cell r="C472" t="str">
            <v>5/4</v>
          </cell>
          <cell r="D472" t="str">
            <v>DA+0</v>
          </cell>
          <cell r="E472">
            <v>43451</v>
          </cell>
          <cell r="F472" t="str">
            <v>Sunil Kumar</v>
          </cell>
          <cell r="G472">
            <v>0</v>
          </cell>
          <cell r="H472">
            <v>0</v>
          </cell>
          <cell r="I472">
            <v>0</v>
          </cell>
        </row>
        <row r="473">
          <cell r="A473" t="str">
            <v>132KV DC Gaya-Jehanabad TL Line</v>
          </cell>
          <cell r="B473">
            <v>26</v>
          </cell>
          <cell r="C473" t="str">
            <v>15/2</v>
          </cell>
          <cell r="D473" t="str">
            <v>DA+3</v>
          </cell>
          <cell r="E473">
            <v>43439</v>
          </cell>
          <cell r="F473" t="str">
            <v>Rajiv Kumar</v>
          </cell>
          <cell r="G473">
            <v>0</v>
          </cell>
          <cell r="H473">
            <v>0</v>
          </cell>
          <cell r="I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>
            <v>43439</v>
          </cell>
          <cell r="F474" t="str">
            <v>Lalan Mehta</v>
          </cell>
          <cell r="G474">
            <v>0</v>
          </cell>
          <cell r="H474">
            <v>0</v>
          </cell>
          <cell r="I474">
            <v>0</v>
          </cell>
        </row>
        <row r="475">
          <cell r="A475" t="str">
            <v>132KV DC Dumraon-Dumraon TL Line</v>
          </cell>
          <cell r="B475">
            <v>33</v>
          </cell>
          <cell r="C475" t="str">
            <v>3/8</v>
          </cell>
          <cell r="D475" t="str">
            <v>DA+0</v>
          </cell>
          <cell r="E475">
            <v>43574</v>
          </cell>
          <cell r="F475" t="e">
            <v>#NAME?</v>
          </cell>
          <cell r="G475">
            <v>0</v>
          </cell>
          <cell r="H475">
            <v>0</v>
          </cell>
          <cell r="I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>
            <v>43454</v>
          </cell>
          <cell r="F476" t="str">
            <v>Meera Engineering</v>
          </cell>
          <cell r="G476">
            <v>0</v>
          </cell>
          <cell r="H476">
            <v>0</v>
          </cell>
          <cell r="I476">
            <v>0</v>
          </cell>
        </row>
        <row r="477">
          <cell r="A477" t="str">
            <v>132KV DC Dumraon-Buxar TL Line</v>
          </cell>
          <cell r="B477">
            <v>12</v>
          </cell>
          <cell r="C477" t="str">
            <v>12/3</v>
          </cell>
          <cell r="D477" t="str">
            <v>DP+3</v>
          </cell>
          <cell r="E477">
            <v>43438</v>
          </cell>
          <cell r="F477" t="str">
            <v>Meera Engineering</v>
          </cell>
          <cell r="G477">
            <v>0</v>
          </cell>
          <cell r="H477">
            <v>0</v>
          </cell>
          <cell r="I477">
            <v>0</v>
          </cell>
        </row>
        <row r="478">
          <cell r="A478" t="str">
            <v>132KV DC Gaya-Jehanabad TL Line</v>
          </cell>
          <cell r="B478">
            <v>25</v>
          </cell>
          <cell r="C478" t="str">
            <v>19/1</v>
          </cell>
          <cell r="D478" t="str">
            <v>DA+3</v>
          </cell>
          <cell r="E478">
            <v>43438</v>
          </cell>
          <cell r="F478" t="str">
            <v>Ms Builder</v>
          </cell>
          <cell r="G478">
            <v>0</v>
          </cell>
          <cell r="H478">
            <v>0</v>
          </cell>
          <cell r="I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>
            <v>43437</v>
          </cell>
          <cell r="F479" t="str">
            <v>Lalan Mehta</v>
          </cell>
          <cell r="G479">
            <v>0</v>
          </cell>
          <cell r="H479">
            <v>0</v>
          </cell>
          <cell r="I479">
            <v>0</v>
          </cell>
        </row>
        <row r="480">
          <cell r="A480" t="str">
            <v>132KV DC Gaya-Jehanabad TL Line</v>
          </cell>
          <cell r="B480">
            <v>23</v>
          </cell>
          <cell r="C480" t="str">
            <v>15/1</v>
          </cell>
          <cell r="D480" t="str">
            <v>DA+3</v>
          </cell>
          <cell r="E480">
            <v>43437</v>
          </cell>
          <cell r="F480" t="str">
            <v>Rajiv Kumar</v>
          </cell>
          <cell r="G480">
            <v>0</v>
          </cell>
          <cell r="H480">
            <v>0</v>
          </cell>
          <cell r="I480">
            <v>0</v>
          </cell>
        </row>
        <row r="481">
          <cell r="A481" t="str">
            <v>132KV DC Gaya-Jehanabad TL Line</v>
          </cell>
          <cell r="B481">
            <v>24</v>
          </cell>
          <cell r="C481" t="str">
            <v>18/13</v>
          </cell>
          <cell r="D481" t="str">
            <v>DA+0</v>
          </cell>
          <cell r="E481">
            <v>43437</v>
          </cell>
          <cell r="F481" t="str">
            <v>Sumaiyya Enterprizes</v>
          </cell>
          <cell r="G481">
            <v>0</v>
          </cell>
          <cell r="H481">
            <v>0</v>
          </cell>
          <cell r="I481">
            <v>0</v>
          </cell>
        </row>
        <row r="482">
          <cell r="A482" t="str">
            <v>132KV DC Dumraon-Buxar TL Line</v>
          </cell>
          <cell r="B482">
            <v>31</v>
          </cell>
          <cell r="C482" t="str">
            <v>11/2</v>
          </cell>
          <cell r="D482" t="str">
            <v>DP+0</v>
          </cell>
          <cell r="E482">
            <v>43461</v>
          </cell>
          <cell r="F482" t="str">
            <v>Rajesh Electric Works</v>
          </cell>
          <cell r="G482">
            <v>0</v>
          </cell>
          <cell r="H482">
            <v>0</v>
          </cell>
          <cell r="I482">
            <v>0</v>
          </cell>
        </row>
        <row r="483">
          <cell r="A483" t="str">
            <v>132KV DC Dumraon-Dumraon TL Line</v>
          </cell>
          <cell r="B483">
            <v>66</v>
          </cell>
          <cell r="C483" t="str">
            <v>3/6</v>
          </cell>
          <cell r="D483" t="str">
            <v>DA+0</v>
          </cell>
          <cell r="E483">
            <v>43602</v>
          </cell>
          <cell r="F483" t="e">
            <v>#NAME?</v>
          </cell>
          <cell r="G483">
            <v>0</v>
          </cell>
          <cell r="H483">
            <v>0</v>
          </cell>
          <cell r="I483">
            <v>0</v>
          </cell>
        </row>
        <row r="484">
          <cell r="A484" t="str">
            <v>132KV DC Dumraon-Dumraon TL Line</v>
          </cell>
          <cell r="B484">
            <v>34</v>
          </cell>
          <cell r="C484" t="str">
            <v>3/9</v>
          </cell>
          <cell r="D484" t="str">
            <v>DA+0</v>
          </cell>
          <cell r="E484">
            <v>43574</v>
          </cell>
          <cell r="F484" t="e">
            <v>#NAME?</v>
          </cell>
          <cell r="G484">
            <v>0</v>
          </cell>
          <cell r="H484">
            <v>0</v>
          </cell>
          <cell r="I484">
            <v>0</v>
          </cell>
        </row>
        <row r="485">
          <cell r="A485" t="str">
            <v>132KV DC Dumraon-Dumraon TL Line</v>
          </cell>
          <cell r="B485">
            <v>67</v>
          </cell>
          <cell r="C485" t="str">
            <v>3/3</v>
          </cell>
          <cell r="D485" t="str">
            <v>DA+3</v>
          </cell>
          <cell r="E485">
            <v>43602</v>
          </cell>
          <cell r="F485" t="e">
            <v>#NAME?</v>
          </cell>
          <cell r="G485">
            <v>0</v>
          </cell>
          <cell r="H485">
            <v>0</v>
          </cell>
          <cell r="I485">
            <v>0</v>
          </cell>
        </row>
        <row r="486">
          <cell r="A486" t="str">
            <v>132KV DC Dumraon-Dumraon TL Line</v>
          </cell>
          <cell r="B486">
            <v>68</v>
          </cell>
          <cell r="C486" t="str">
            <v>3/5</v>
          </cell>
          <cell r="D486" t="str">
            <v>DA+6</v>
          </cell>
          <cell r="E486">
            <v>43602</v>
          </cell>
          <cell r="F486" t="e">
            <v>#NAME?</v>
          </cell>
          <cell r="G486">
            <v>0</v>
          </cell>
          <cell r="H486">
            <v>0</v>
          </cell>
          <cell r="I486">
            <v>0</v>
          </cell>
        </row>
        <row r="487">
          <cell r="A487" t="str">
            <v>132KV DC Dumraon-Dumraon TL Line</v>
          </cell>
          <cell r="B487">
            <v>69</v>
          </cell>
          <cell r="C487" t="str">
            <v>3/4</v>
          </cell>
          <cell r="D487" t="str">
            <v>DA+3</v>
          </cell>
          <cell r="E487">
            <v>43602</v>
          </cell>
          <cell r="F487" t="e">
            <v>#NAME?</v>
          </cell>
          <cell r="G487">
            <v>0</v>
          </cell>
          <cell r="H487">
            <v>0</v>
          </cell>
          <cell r="I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>
            <v>43441</v>
          </cell>
          <cell r="F488" t="str">
            <v>Meera Engineering</v>
          </cell>
          <cell r="G488">
            <v>0</v>
          </cell>
          <cell r="H488">
            <v>0</v>
          </cell>
          <cell r="I488">
            <v>0</v>
          </cell>
        </row>
        <row r="489">
          <cell r="A489" t="str">
            <v>132KV DC Dumraon-Dumraon TL Line</v>
          </cell>
          <cell r="B489">
            <v>6</v>
          </cell>
          <cell r="C489" t="str">
            <v>6/3</v>
          </cell>
          <cell r="D489" t="str">
            <v>DA+3</v>
          </cell>
          <cell r="E489">
            <v>43434</v>
          </cell>
          <cell r="F489" t="str">
            <v>Meera Engineering</v>
          </cell>
          <cell r="G489">
            <v>0</v>
          </cell>
          <cell r="H489">
            <v>0</v>
          </cell>
          <cell r="I489">
            <v>0</v>
          </cell>
        </row>
        <row r="490">
          <cell r="A490" t="str">
            <v>132KV DC Dumraon-Dumraon TL Line</v>
          </cell>
          <cell r="B490">
            <v>7</v>
          </cell>
          <cell r="C490" t="str">
            <v>14/3</v>
          </cell>
          <cell r="D490" t="str">
            <v>DA+3</v>
          </cell>
          <cell r="E490">
            <v>43434</v>
          </cell>
          <cell r="F490" t="str">
            <v>Meera Engineering</v>
          </cell>
          <cell r="G490">
            <v>0</v>
          </cell>
          <cell r="H490">
            <v>0</v>
          </cell>
          <cell r="I490">
            <v>0</v>
          </cell>
        </row>
        <row r="491">
          <cell r="A491" t="str">
            <v>132KV DC Dumraon-Dumraon TL Line</v>
          </cell>
          <cell r="B491">
            <v>3</v>
          </cell>
          <cell r="C491" t="str">
            <v>13/2</v>
          </cell>
          <cell r="D491" t="str">
            <v>DA+3</v>
          </cell>
          <cell r="E491">
            <v>43425</v>
          </cell>
          <cell r="F491" t="str">
            <v>Meera Engineering</v>
          </cell>
          <cell r="G491">
            <v>0</v>
          </cell>
          <cell r="H491">
            <v>0</v>
          </cell>
          <cell r="I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>
            <v>43425</v>
          </cell>
          <cell r="F492" t="str">
            <v>Meera Engineering</v>
          </cell>
          <cell r="G492">
            <v>0</v>
          </cell>
          <cell r="H492">
            <v>0</v>
          </cell>
          <cell r="I492">
            <v>0</v>
          </cell>
        </row>
        <row r="493">
          <cell r="A493" t="str">
            <v>132KV DC Gaya-Jehanabad TL Line</v>
          </cell>
          <cell r="B493">
            <v>22</v>
          </cell>
          <cell r="C493" t="str">
            <v>3/2</v>
          </cell>
          <cell r="D493" t="str">
            <v>DA+0</v>
          </cell>
          <cell r="E493">
            <v>43436</v>
          </cell>
          <cell r="F493" t="str">
            <v>Deepak Kumar</v>
          </cell>
          <cell r="G493">
            <v>0</v>
          </cell>
          <cell r="H493">
            <v>0</v>
          </cell>
          <cell r="I493">
            <v>0</v>
          </cell>
        </row>
        <row r="494">
          <cell r="A494" t="str">
            <v>132KV DC Gaya-Jehanabad TL Line</v>
          </cell>
          <cell r="B494">
            <v>44</v>
          </cell>
          <cell r="C494" t="str">
            <v>5/3</v>
          </cell>
          <cell r="D494" t="str">
            <v>DA+0</v>
          </cell>
          <cell r="E494">
            <v>43451</v>
          </cell>
          <cell r="F494" t="str">
            <v>Sunil Kumar</v>
          </cell>
          <cell r="G494">
            <v>0</v>
          </cell>
          <cell r="H494">
            <v>0</v>
          </cell>
          <cell r="I494">
            <v>0</v>
          </cell>
        </row>
        <row r="495">
          <cell r="A495" t="str">
            <v>132KV DC Dumraon-Dumraon TL Line</v>
          </cell>
          <cell r="B495">
            <v>1</v>
          </cell>
          <cell r="C495" t="str">
            <v>12/1</v>
          </cell>
          <cell r="D495" t="str">
            <v>DA+3</v>
          </cell>
          <cell r="E495">
            <v>43408</v>
          </cell>
          <cell r="F495" t="str">
            <v>Rajesh Electric Works</v>
          </cell>
          <cell r="G495">
            <v>0</v>
          </cell>
          <cell r="H495">
            <v>0</v>
          </cell>
          <cell r="I495">
            <v>0</v>
          </cell>
        </row>
        <row r="496">
          <cell r="A496" t="str">
            <v>132KV DC Dumraon-Dumraon TL Line</v>
          </cell>
          <cell r="B496">
            <v>5</v>
          </cell>
          <cell r="C496" t="str">
            <v>14/4</v>
          </cell>
          <cell r="D496" t="str">
            <v>DA+3</v>
          </cell>
          <cell r="E496">
            <v>43425</v>
          </cell>
          <cell r="F496" t="str">
            <v>Meera Engineering</v>
          </cell>
          <cell r="G496">
            <v>0</v>
          </cell>
          <cell r="H496">
            <v>0</v>
          </cell>
          <cell r="I496">
            <v>0</v>
          </cell>
        </row>
        <row r="497">
          <cell r="A497" t="str">
            <v>132KV DC Naubatpur-Masaurhi TL Line</v>
          </cell>
          <cell r="B497">
            <v>8</v>
          </cell>
          <cell r="C497" t="str">
            <v>10/2</v>
          </cell>
          <cell r="D497" t="str">
            <v>DA+0</v>
          </cell>
          <cell r="E497">
            <v>43434</v>
          </cell>
          <cell r="F497" t="str">
            <v>Lalan Mehta</v>
          </cell>
          <cell r="G497">
            <v>0</v>
          </cell>
          <cell r="H497">
            <v>0</v>
          </cell>
          <cell r="I497">
            <v>0</v>
          </cell>
        </row>
        <row r="498">
          <cell r="A498" t="str">
            <v>132KV DC Gaya-Jehanabad TL Line</v>
          </cell>
          <cell r="B498">
            <v>21</v>
          </cell>
          <cell r="C498" t="str">
            <v>15/6</v>
          </cell>
          <cell r="D498" t="str">
            <v>DA+0</v>
          </cell>
          <cell r="E498">
            <v>43434</v>
          </cell>
          <cell r="F498" t="str">
            <v>Rajiv Kumar</v>
          </cell>
          <cell r="G498">
            <v>0</v>
          </cell>
          <cell r="H498">
            <v>0</v>
          </cell>
          <cell r="I498">
            <v>0</v>
          </cell>
        </row>
        <row r="499">
          <cell r="A499" t="str">
            <v>132KV DC Dumraon-Dumraon TL Line</v>
          </cell>
          <cell r="B499">
            <v>2</v>
          </cell>
          <cell r="C499" t="str">
            <v>13/1</v>
          </cell>
          <cell r="D499" t="str">
            <v>DA+0</v>
          </cell>
          <cell r="E499">
            <v>43408</v>
          </cell>
          <cell r="F499" t="str">
            <v>Rajesh Electric Works</v>
          </cell>
          <cell r="G499">
            <v>0</v>
          </cell>
          <cell r="H499">
            <v>0</v>
          </cell>
          <cell r="I499">
            <v>0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 t="e">
            <v>#NAME?</v>
          </cell>
          <cell r="G500">
            <v>0</v>
          </cell>
          <cell r="H500">
            <v>0</v>
          </cell>
          <cell r="I500">
            <v>0</v>
          </cell>
        </row>
        <row r="501">
          <cell r="A501" t="str">
            <v>132KV DC Dumraon-Dumraon TL Line</v>
          </cell>
          <cell r="B501">
            <v>73</v>
          </cell>
          <cell r="C501" t="str">
            <v>2/0</v>
          </cell>
          <cell r="D501" t="str">
            <v>DD+0</v>
          </cell>
          <cell r="E501">
            <v>43605</v>
          </cell>
          <cell r="F501" t="e">
            <v>#NAME?</v>
          </cell>
          <cell r="G501">
            <v>0</v>
          </cell>
          <cell r="H501">
            <v>0</v>
          </cell>
          <cell r="I501">
            <v>0</v>
          </cell>
        </row>
        <row r="502">
          <cell r="A502" t="str">
            <v>132KV DC Dumraon-Dumraon TL Line</v>
          </cell>
          <cell r="B502">
            <v>62</v>
          </cell>
          <cell r="C502" t="str">
            <v>2/2</v>
          </cell>
          <cell r="D502" t="str">
            <v>DA+3</v>
          </cell>
          <cell r="E502">
            <v>43600</v>
          </cell>
          <cell r="F502" t="e">
            <v>#NAME?</v>
          </cell>
          <cell r="G502">
            <v>0</v>
          </cell>
          <cell r="H502">
            <v>0</v>
          </cell>
          <cell r="I502">
            <v>0</v>
          </cell>
        </row>
        <row r="503">
          <cell r="A503" t="str">
            <v>132KV DC Naubatpur-Masaurhi TL Line</v>
          </cell>
          <cell r="B503">
            <v>9</v>
          </cell>
          <cell r="C503" t="str">
            <v>10/1</v>
          </cell>
          <cell r="D503" t="str">
            <v>DA+0</v>
          </cell>
          <cell r="E503">
            <v>43434</v>
          </cell>
          <cell r="F503" t="str">
            <v>Lalan Mehta</v>
          </cell>
          <cell r="G503">
            <v>0</v>
          </cell>
          <cell r="H503">
            <v>0</v>
          </cell>
          <cell r="I503">
            <v>0</v>
          </cell>
        </row>
        <row r="504">
          <cell r="A504" t="str">
            <v>132KV DC Dumraon-Dumraon TL Line</v>
          </cell>
          <cell r="B504">
            <v>63</v>
          </cell>
          <cell r="C504" t="str">
            <v>2/3</v>
          </cell>
          <cell r="D504" t="str">
            <v>DA+6</v>
          </cell>
          <cell r="E504">
            <v>43600</v>
          </cell>
          <cell r="F504" t="e">
            <v>#NAME?</v>
          </cell>
          <cell r="G504">
            <v>0</v>
          </cell>
          <cell r="H504">
            <v>0</v>
          </cell>
          <cell r="I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 t="e">
            <v>#NAME?</v>
          </cell>
          <cell r="G505">
            <v>0</v>
          </cell>
          <cell r="H505">
            <v>0</v>
          </cell>
          <cell r="I505">
            <v>0</v>
          </cell>
        </row>
        <row r="506">
          <cell r="A506" t="str">
            <v>132KV DC Dumraon-Dumraon TL Line</v>
          </cell>
          <cell r="B506">
            <v>52</v>
          </cell>
          <cell r="C506" t="str">
            <v>9/2</v>
          </cell>
          <cell r="D506" t="str">
            <v>GANTRY</v>
          </cell>
          <cell r="E506">
            <v>43595</v>
          </cell>
          <cell r="F506" t="e">
            <v>#NAME?</v>
          </cell>
          <cell r="G506">
            <v>0</v>
          </cell>
          <cell r="H506">
            <v>0</v>
          </cell>
          <cell r="I506">
            <v>0</v>
          </cell>
        </row>
        <row r="507">
          <cell r="A507" t="str">
            <v>132KV DC Dumraon-Dumraon TL Line</v>
          </cell>
          <cell r="B507">
            <v>53</v>
          </cell>
          <cell r="C507" t="str">
            <v>12/4</v>
          </cell>
          <cell r="D507" t="str">
            <v>DA+0</v>
          </cell>
          <cell r="E507">
            <v>43595</v>
          </cell>
          <cell r="F507" t="e">
            <v>#NAME?</v>
          </cell>
          <cell r="G507">
            <v>0</v>
          </cell>
          <cell r="H507">
            <v>0</v>
          </cell>
          <cell r="I507">
            <v>0</v>
          </cell>
        </row>
        <row r="508">
          <cell r="A508" t="str">
            <v>132KV DC Dumraon-Dumraon TL Line</v>
          </cell>
          <cell r="B508">
            <v>46</v>
          </cell>
          <cell r="C508" t="str">
            <v>12/7</v>
          </cell>
          <cell r="D508" t="str">
            <v>DA+3</v>
          </cell>
          <cell r="E508">
            <v>43583</v>
          </cell>
          <cell r="F508" t="str">
            <v>Shree Gange</v>
          </cell>
          <cell r="G508">
            <v>0</v>
          </cell>
          <cell r="H508">
            <v>0</v>
          </cell>
          <cell r="I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 t="e">
            <v>#NAME?</v>
          </cell>
          <cell r="G509">
            <v>0</v>
          </cell>
          <cell r="H509">
            <v>0</v>
          </cell>
          <cell r="I509">
            <v>0</v>
          </cell>
        </row>
        <row r="510">
          <cell r="A510" t="str">
            <v>132KV DC Dumraon-Dumraon TL Line</v>
          </cell>
          <cell r="B510">
            <v>47</v>
          </cell>
          <cell r="C510" t="str">
            <v>13/0</v>
          </cell>
          <cell r="D510" t="str">
            <v>DB+6</v>
          </cell>
          <cell r="E510">
            <v>43583</v>
          </cell>
          <cell r="F510" t="str">
            <v>Chandan Yadav</v>
          </cell>
          <cell r="G510">
            <v>0</v>
          </cell>
          <cell r="H510">
            <v>0</v>
          </cell>
          <cell r="I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>
            <v>43606</v>
          </cell>
          <cell r="F511" t="e">
            <v>#NAME?</v>
          </cell>
          <cell r="G511">
            <v>0</v>
          </cell>
          <cell r="H511">
            <v>0</v>
          </cell>
          <cell r="I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>
            <v>0</v>
          </cell>
          <cell r="F512" t="e">
            <v>#NAME?</v>
          </cell>
          <cell r="G512">
            <v>0</v>
          </cell>
          <cell r="H512">
            <v>0</v>
          </cell>
          <cell r="I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 t="e">
            <v>#NAME?</v>
          </cell>
          <cell r="G513">
            <v>0</v>
          </cell>
          <cell r="H513">
            <v>0</v>
          </cell>
          <cell r="I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 t="e">
            <v>#NAME?</v>
          </cell>
          <cell r="G514">
            <v>0</v>
          </cell>
          <cell r="H514">
            <v>0</v>
          </cell>
          <cell r="I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 t="e">
            <v>#NAME?</v>
          </cell>
          <cell r="G515">
            <v>0</v>
          </cell>
          <cell r="H515">
            <v>0</v>
          </cell>
          <cell r="I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>
            <v>0</v>
          </cell>
          <cell r="F516" t="e">
            <v>#NAME?</v>
          </cell>
          <cell r="G516">
            <v>0</v>
          </cell>
          <cell r="H516">
            <v>0</v>
          </cell>
          <cell r="I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>
            <v>0</v>
          </cell>
          <cell r="E517">
            <v>0</v>
          </cell>
          <cell r="F517" t="e">
            <v>#NAME?</v>
          </cell>
          <cell r="G517">
            <v>0</v>
          </cell>
          <cell r="H517">
            <v>0</v>
          </cell>
          <cell r="I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 t="e">
            <v>#NAME?</v>
          </cell>
          <cell r="G518">
            <v>0</v>
          </cell>
          <cell r="H518">
            <v>0</v>
          </cell>
          <cell r="I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 t="e">
            <v>#NAME?</v>
          </cell>
          <cell r="G519">
            <v>0</v>
          </cell>
          <cell r="H519">
            <v>0</v>
          </cell>
          <cell r="I519">
            <v>0</v>
          </cell>
        </row>
        <row r="520">
          <cell r="A520" t="str">
            <v>132KV DC Dumraon-Buxar TL Line</v>
          </cell>
          <cell r="B520">
            <v>24</v>
          </cell>
          <cell r="C520" t="str">
            <v>12/2</v>
          </cell>
          <cell r="D520" t="str">
            <v>DP+6</v>
          </cell>
          <cell r="E520">
            <v>43454</v>
          </cell>
          <cell r="F520" t="str">
            <v>Meera Engineering</v>
          </cell>
          <cell r="G520">
            <v>0</v>
          </cell>
          <cell r="H520">
            <v>0</v>
          </cell>
          <cell r="I520">
            <v>0</v>
          </cell>
        </row>
        <row r="521">
          <cell r="A521" t="str">
            <v>132KV DC Naubatpur-Masaurhi TL Line</v>
          </cell>
          <cell r="B521">
            <v>6</v>
          </cell>
          <cell r="C521" t="str">
            <v>9/1</v>
          </cell>
          <cell r="D521" t="str">
            <v>DA+0</v>
          </cell>
          <cell r="E521">
            <v>43430</v>
          </cell>
          <cell r="F521" t="str">
            <v>Lalan Mehta</v>
          </cell>
          <cell r="G521">
            <v>0</v>
          </cell>
          <cell r="H521">
            <v>0</v>
          </cell>
          <cell r="I521">
            <v>0</v>
          </cell>
        </row>
        <row r="522">
          <cell r="A522" t="str">
            <v>132KV DC Gaya-Jehanabad TL Line</v>
          </cell>
          <cell r="B522">
            <v>20</v>
          </cell>
          <cell r="C522" t="str">
            <v>18/12</v>
          </cell>
          <cell r="D522" t="str">
            <v>DA+0</v>
          </cell>
          <cell r="E522">
            <v>43430</v>
          </cell>
          <cell r="F522" t="str">
            <v>Sumaiyya Enterprizes</v>
          </cell>
          <cell r="G522">
            <v>0</v>
          </cell>
          <cell r="H522">
            <v>0</v>
          </cell>
          <cell r="I522">
            <v>0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 t="e">
            <v>#NAME?</v>
          </cell>
          <cell r="G523">
            <v>0</v>
          </cell>
          <cell r="H523">
            <v>0</v>
          </cell>
          <cell r="I523">
            <v>0</v>
          </cell>
        </row>
        <row r="524">
          <cell r="A524" t="str">
            <v>132KV DC Dumraon-Buxar TL Line</v>
          </cell>
          <cell r="B524">
            <v>8</v>
          </cell>
          <cell r="C524" t="str">
            <v>11/3</v>
          </cell>
          <cell r="D524" t="str">
            <v>DP+3</v>
          </cell>
          <cell r="E524">
            <v>43435</v>
          </cell>
          <cell r="F524" t="str">
            <v>Rajesh Electric Works</v>
          </cell>
          <cell r="G524">
            <v>0</v>
          </cell>
          <cell r="H524">
            <v>0</v>
          </cell>
          <cell r="I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 t="e">
            <v>#NAME?</v>
          </cell>
          <cell r="G525">
            <v>0</v>
          </cell>
          <cell r="H525">
            <v>0</v>
          </cell>
          <cell r="I525">
            <v>0</v>
          </cell>
        </row>
        <row r="526">
          <cell r="A526" t="str">
            <v>132KV DC Naubatpur-Masaurhi TL Line</v>
          </cell>
          <cell r="B526">
            <v>7</v>
          </cell>
          <cell r="C526" t="str">
            <v>8/6</v>
          </cell>
          <cell r="D526" t="str">
            <v>DA+3</v>
          </cell>
          <cell r="E526">
            <v>43430</v>
          </cell>
          <cell r="F526" t="str">
            <v>Lalan Mehta</v>
          </cell>
          <cell r="G526">
            <v>0</v>
          </cell>
          <cell r="H526">
            <v>0</v>
          </cell>
          <cell r="I526">
            <v>0</v>
          </cell>
        </row>
        <row r="527">
          <cell r="A527" t="str">
            <v>132KV DC Gaya-Jehanabad TL Line</v>
          </cell>
          <cell r="B527">
            <v>18</v>
          </cell>
          <cell r="C527" t="str">
            <v>4/1</v>
          </cell>
          <cell r="D527" t="str">
            <v>DA+0</v>
          </cell>
          <cell r="E527">
            <v>43429</v>
          </cell>
          <cell r="F527" t="str">
            <v>Deepak Kumar</v>
          </cell>
          <cell r="G527">
            <v>0</v>
          </cell>
          <cell r="H527">
            <v>0</v>
          </cell>
          <cell r="I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>
            <v>43429</v>
          </cell>
          <cell r="F528" t="str">
            <v>Rajiv Kumar</v>
          </cell>
          <cell r="G528">
            <v>0</v>
          </cell>
          <cell r="H528">
            <v>0</v>
          </cell>
          <cell r="I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>
            <v>43427</v>
          </cell>
          <cell r="F529" t="str">
            <v>Lalan Mehta</v>
          </cell>
          <cell r="G529">
            <v>0</v>
          </cell>
          <cell r="H529">
            <v>0</v>
          </cell>
          <cell r="I529">
            <v>0</v>
          </cell>
        </row>
        <row r="530">
          <cell r="A530" t="str">
            <v>132KV DC Dumraon-Buxar TL Line</v>
          </cell>
          <cell r="B530">
            <v>25</v>
          </cell>
          <cell r="C530" t="str">
            <v>11/16</v>
          </cell>
          <cell r="D530" t="str">
            <v>DP+0</v>
          </cell>
          <cell r="E530">
            <v>43454</v>
          </cell>
          <cell r="F530" t="str">
            <v>Meera Engineering</v>
          </cell>
          <cell r="G530">
            <v>0</v>
          </cell>
          <cell r="H530">
            <v>0</v>
          </cell>
          <cell r="I530">
            <v>0</v>
          </cell>
        </row>
        <row r="531">
          <cell r="A531" t="str">
            <v>132KV DC Dumraon-Buxar TL Line</v>
          </cell>
          <cell r="B531">
            <v>13</v>
          </cell>
          <cell r="C531" t="str">
            <v>11/14</v>
          </cell>
          <cell r="D531" t="str">
            <v>DP+3</v>
          </cell>
          <cell r="E531">
            <v>43450</v>
          </cell>
          <cell r="F531" t="str">
            <v>Meera Engineering</v>
          </cell>
          <cell r="G531">
            <v>0</v>
          </cell>
          <cell r="H531">
            <v>0</v>
          </cell>
          <cell r="I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 t="e">
            <v>#NAME?</v>
          </cell>
          <cell r="G532">
            <v>0</v>
          </cell>
          <cell r="H532">
            <v>0</v>
          </cell>
          <cell r="I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>
            <v>43426</v>
          </cell>
          <cell r="F533" t="str">
            <v>Lalan Mehta</v>
          </cell>
          <cell r="G533">
            <v>0</v>
          </cell>
          <cell r="H533">
            <v>0</v>
          </cell>
          <cell r="I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>
            <v>43424</v>
          </cell>
          <cell r="F534" t="str">
            <v>Lalan Mehta</v>
          </cell>
          <cell r="G534">
            <v>0</v>
          </cell>
          <cell r="H534">
            <v>0</v>
          </cell>
          <cell r="I534">
            <v>0</v>
          </cell>
        </row>
        <row r="535">
          <cell r="A535" t="str">
            <v>132KV DC Dumraon-Buxar TL Line</v>
          </cell>
          <cell r="B535">
            <v>9</v>
          </cell>
          <cell r="C535" t="str">
            <v>11/7</v>
          </cell>
          <cell r="D535" t="str">
            <v>DP+6</v>
          </cell>
          <cell r="E535">
            <v>43435</v>
          </cell>
          <cell r="F535" t="str">
            <v>Rajesh Electric Works</v>
          </cell>
          <cell r="G535">
            <v>0</v>
          </cell>
          <cell r="H535">
            <v>0</v>
          </cell>
          <cell r="I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 t="e">
            <v>#NAME?</v>
          </cell>
          <cell r="G536">
            <v>0</v>
          </cell>
          <cell r="H536">
            <v>0</v>
          </cell>
          <cell r="I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>
            <v>43422</v>
          </cell>
          <cell r="F537" t="str">
            <v>Lalan Mehta</v>
          </cell>
          <cell r="G537">
            <v>0</v>
          </cell>
          <cell r="H537">
            <v>0</v>
          </cell>
          <cell r="I537">
            <v>0</v>
          </cell>
        </row>
        <row r="538">
          <cell r="A538" t="str">
            <v>132KV DC Dumraon-Buxar TL Line</v>
          </cell>
          <cell r="B538">
            <v>14</v>
          </cell>
          <cell r="C538" t="str">
            <v>11/13</v>
          </cell>
          <cell r="D538" t="str">
            <v>DP+3</v>
          </cell>
          <cell r="E538">
            <v>43450</v>
          </cell>
          <cell r="F538" t="str">
            <v>Meera Engineering</v>
          </cell>
          <cell r="G538">
            <v>0</v>
          </cell>
          <cell r="H538">
            <v>0</v>
          </cell>
          <cell r="I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>
            <v>43421</v>
          </cell>
          <cell r="F539" t="str">
            <v>Lalan Mehta</v>
          </cell>
          <cell r="G539">
            <v>0</v>
          </cell>
          <cell r="H539">
            <v>0</v>
          </cell>
          <cell r="I539">
            <v>0</v>
          </cell>
        </row>
        <row r="540">
          <cell r="A540" t="str">
            <v>132KV DC Dumraon-Buxar TL Line</v>
          </cell>
          <cell r="B540">
            <v>15</v>
          </cell>
          <cell r="C540" t="str">
            <v>11/18</v>
          </cell>
          <cell r="D540" t="str">
            <v>DP+3</v>
          </cell>
          <cell r="E540">
            <v>43450</v>
          </cell>
          <cell r="F540" t="str">
            <v>Meera Engineering</v>
          </cell>
          <cell r="G540">
            <v>0</v>
          </cell>
          <cell r="H540">
            <v>0</v>
          </cell>
          <cell r="I540">
            <v>0</v>
          </cell>
        </row>
        <row r="541">
          <cell r="A541" t="str">
            <v>132KV DC Dumraon-Buxar TL Line</v>
          </cell>
          <cell r="B541">
            <v>10</v>
          </cell>
          <cell r="C541" t="str">
            <v>11/9</v>
          </cell>
          <cell r="D541" t="str">
            <v>DP+0</v>
          </cell>
          <cell r="E541">
            <v>43435</v>
          </cell>
          <cell r="F541" t="str">
            <v>Rajesh Electric Works</v>
          </cell>
          <cell r="G541">
            <v>0</v>
          </cell>
          <cell r="H541">
            <v>0</v>
          </cell>
          <cell r="I541">
            <v>0</v>
          </cell>
        </row>
        <row r="542">
          <cell r="A542" t="str">
            <v>132KV DC Dumraon-Buxar TL Line</v>
          </cell>
          <cell r="B542">
            <v>16</v>
          </cell>
          <cell r="C542" t="str">
            <v>11/17</v>
          </cell>
          <cell r="D542" t="str">
            <v>DP+3</v>
          </cell>
          <cell r="E542">
            <v>43450</v>
          </cell>
          <cell r="F542" t="str">
            <v>Meera Engineering</v>
          </cell>
          <cell r="G542">
            <v>0</v>
          </cell>
          <cell r="H542">
            <v>0</v>
          </cell>
          <cell r="I542">
            <v>0</v>
          </cell>
        </row>
        <row r="543">
          <cell r="A543" t="str">
            <v>132KV DC Gaya-Jehanabad TL Line</v>
          </cell>
          <cell r="B543">
            <v>17</v>
          </cell>
          <cell r="C543" t="str">
            <v>8/4</v>
          </cell>
          <cell r="D543" t="str">
            <v>DA+6</v>
          </cell>
          <cell r="E543">
            <v>43414</v>
          </cell>
          <cell r="F543" t="str">
            <v>Deepak Kumar</v>
          </cell>
          <cell r="G543">
            <v>0</v>
          </cell>
          <cell r="H543">
            <v>0</v>
          </cell>
          <cell r="I543">
            <v>0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>
            <v>43435</v>
          </cell>
          <cell r="F544" t="str">
            <v>Rajesh Electric Works</v>
          </cell>
          <cell r="G544">
            <v>0</v>
          </cell>
          <cell r="H544">
            <v>0</v>
          </cell>
          <cell r="I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>
            <v>43413</v>
          </cell>
          <cell r="F545" t="str">
            <v>Lalan Mehta</v>
          </cell>
          <cell r="G545">
            <v>0</v>
          </cell>
          <cell r="H545">
            <v>0</v>
          </cell>
          <cell r="I545">
            <v>0</v>
          </cell>
        </row>
        <row r="546">
          <cell r="A546" t="str">
            <v>132KV DC Gaya-Jehanabad TL Line</v>
          </cell>
          <cell r="B546">
            <v>16</v>
          </cell>
          <cell r="C546" t="str">
            <v>15/8</v>
          </cell>
          <cell r="D546" t="str">
            <v>DA+0</v>
          </cell>
          <cell r="E546">
            <v>43412</v>
          </cell>
          <cell r="F546" t="str">
            <v>Rajiv Kumar</v>
          </cell>
          <cell r="G546">
            <v>0</v>
          </cell>
          <cell r="H546">
            <v>0</v>
          </cell>
          <cell r="I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>
            <v>0</v>
          </cell>
          <cell r="E547">
            <v>0</v>
          </cell>
          <cell r="F547" t="e">
            <v>#NAME?</v>
          </cell>
          <cell r="G547">
            <v>0</v>
          </cell>
          <cell r="H547">
            <v>0</v>
          </cell>
          <cell r="I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>
            <v>43412</v>
          </cell>
          <cell r="F548" t="str">
            <v>Lalan Mehta</v>
          </cell>
          <cell r="G548">
            <v>0</v>
          </cell>
          <cell r="H548">
            <v>0</v>
          </cell>
          <cell r="I548">
            <v>0</v>
          </cell>
        </row>
        <row r="549">
          <cell r="A549" t="str">
            <v>132KV DC Dumraon-Buxar TL Line</v>
          </cell>
          <cell r="B549">
            <v>18</v>
          </cell>
          <cell r="C549" t="str">
            <v>13/5</v>
          </cell>
          <cell r="D549" t="str">
            <v>DP+3</v>
          </cell>
          <cell r="E549">
            <v>43451</v>
          </cell>
          <cell r="F549" t="str">
            <v>Meera Engineering</v>
          </cell>
          <cell r="G549">
            <v>0</v>
          </cell>
          <cell r="H549">
            <v>0</v>
          </cell>
          <cell r="I549">
            <v>0</v>
          </cell>
        </row>
        <row r="550">
          <cell r="A550" t="str">
            <v>132KV DC Dumraon-Buxar TL Line</v>
          </cell>
          <cell r="B550">
            <v>17</v>
          </cell>
          <cell r="C550" t="str">
            <v>13/2</v>
          </cell>
          <cell r="D550" t="str">
            <v>DP+3</v>
          </cell>
          <cell r="E550">
            <v>43450</v>
          </cell>
          <cell r="F550" t="str">
            <v>Meera Engineering</v>
          </cell>
          <cell r="G550">
            <v>0</v>
          </cell>
          <cell r="H550">
            <v>0</v>
          </cell>
          <cell r="I550">
            <v>0</v>
          </cell>
        </row>
        <row r="551">
          <cell r="A551" t="str">
            <v>132KV DC Dumraon-Buxar TL Line</v>
          </cell>
          <cell r="B551">
            <v>19</v>
          </cell>
          <cell r="C551" t="str">
            <v>13/3</v>
          </cell>
          <cell r="D551" t="str">
            <v>DP+0</v>
          </cell>
          <cell r="E551">
            <v>43451</v>
          </cell>
          <cell r="F551" t="str">
            <v>Meera Engineering</v>
          </cell>
          <cell r="G551">
            <v>0</v>
          </cell>
          <cell r="H551">
            <v>0</v>
          </cell>
          <cell r="I551">
            <v>0</v>
          </cell>
        </row>
        <row r="552">
          <cell r="A552" t="str">
            <v>132KV DC Dumraon-Buxar TL Line</v>
          </cell>
          <cell r="B552">
            <v>6</v>
          </cell>
          <cell r="C552" t="str">
            <v>11/12</v>
          </cell>
          <cell r="D552" t="str">
            <v>DP+0</v>
          </cell>
          <cell r="E552">
            <v>43402</v>
          </cell>
          <cell r="F552" t="str">
            <v>Meera Engineering</v>
          </cell>
          <cell r="G552">
            <v>0</v>
          </cell>
          <cell r="H552">
            <v>0</v>
          </cell>
          <cell r="I552">
            <v>0</v>
          </cell>
        </row>
        <row r="553">
          <cell r="A553" t="str">
            <v>132KV DC Gaya-Jehanabad TL Line</v>
          </cell>
          <cell r="B553">
            <v>15</v>
          </cell>
          <cell r="C553" t="str">
            <v>15/3</v>
          </cell>
          <cell r="D553" t="str">
            <v>DA+6</v>
          </cell>
          <cell r="E553">
            <v>43410</v>
          </cell>
          <cell r="F553" t="str">
            <v>Rajiv Kumar</v>
          </cell>
          <cell r="G553">
            <v>0</v>
          </cell>
          <cell r="H553">
            <v>0</v>
          </cell>
          <cell r="I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 t="e">
            <v>#NAME?</v>
          </cell>
          <cell r="G554">
            <v>0</v>
          </cell>
          <cell r="H554">
            <v>0</v>
          </cell>
          <cell r="I554">
            <v>0</v>
          </cell>
        </row>
        <row r="555">
          <cell r="A555" t="str">
            <v>132KV DC Dumraon-Buxar TL Line</v>
          </cell>
          <cell r="B555">
            <v>5</v>
          </cell>
          <cell r="C555" t="str">
            <v>15/1</v>
          </cell>
          <cell r="D555" t="str">
            <v>DP+9</v>
          </cell>
          <cell r="E555">
            <v>43400</v>
          </cell>
          <cell r="F555" t="str">
            <v>Meera Engineering</v>
          </cell>
          <cell r="G555">
            <v>0</v>
          </cell>
          <cell r="H555">
            <v>0</v>
          </cell>
          <cell r="I555">
            <v>0</v>
          </cell>
        </row>
        <row r="556">
          <cell r="A556" t="str">
            <v>132KV DC Dumraon-Buxar TL Line</v>
          </cell>
          <cell r="B556">
            <v>7</v>
          </cell>
          <cell r="C556" t="str">
            <v>13/1</v>
          </cell>
          <cell r="D556" t="str">
            <v>DP+3</v>
          </cell>
          <cell r="E556">
            <v>43403</v>
          </cell>
          <cell r="F556" t="str">
            <v>Meera Engineering</v>
          </cell>
          <cell r="G556">
            <v>0</v>
          </cell>
          <cell r="H556">
            <v>0</v>
          </cell>
          <cell r="I556">
            <v>0</v>
          </cell>
        </row>
        <row r="557">
          <cell r="A557" t="str">
            <v>132KV DC Gaya-Jehanabad TL Line</v>
          </cell>
          <cell r="B557">
            <v>13</v>
          </cell>
          <cell r="C557" t="str">
            <v>15/4</v>
          </cell>
          <cell r="D557" t="str">
            <v>DA+0</v>
          </cell>
          <cell r="E557">
            <v>43407</v>
          </cell>
          <cell r="F557" t="str">
            <v>Rajiv Kumar</v>
          </cell>
          <cell r="G557">
            <v>0</v>
          </cell>
          <cell r="H557">
            <v>0</v>
          </cell>
          <cell r="I557">
            <v>0</v>
          </cell>
        </row>
        <row r="558">
          <cell r="A558" t="str">
            <v>132KV DC Gaya-Jehanabad TL Line</v>
          </cell>
          <cell r="B558">
            <v>14</v>
          </cell>
          <cell r="C558" t="str">
            <v>3/1</v>
          </cell>
          <cell r="D558" t="str">
            <v>DA+3</v>
          </cell>
          <cell r="E558">
            <v>43407</v>
          </cell>
          <cell r="F558" t="str">
            <v>Fr Enterprizes</v>
          </cell>
          <cell r="G558">
            <v>0</v>
          </cell>
          <cell r="H558">
            <v>0</v>
          </cell>
          <cell r="I558">
            <v>0</v>
          </cell>
        </row>
        <row r="559">
          <cell r="A559" t="str">
            <v>132KV DC Dumraon-Buxar TL Line</v>
          </cell>
          <cell r="B559">
            <v>20</v>
          </cell>
          <cell r="C559" t="str">
            <v>11/10</v>
          </cell>
          <cell r="D559" t="str">
            <v>DP+0</v>
          </cell>
          <cell r="E559">
            <v>43451</v>
          </cell>
          <cell r="F559" t="str">
            <v>Meera Engineering</v>
          </cell>
          <cell r="G559">
            <v>0</v>
          </cell>
          <cell r="H559">
            <v>0</v>
          </cell>
          <cell r="I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>
            <v>43396</v>
          </cell>
          <cell r="F560" t="str">
            <v>Meera Engineering</v>
          </cell>
          <cell r="G560">
            <v>0</v>
          </cell>
          <cell r="H560">
            <v>0</v>
          </cell>
          <cell r="I560">
            <v>0</v>
          </cell>
        </row>
        <row r="561">
          <cell r="A561" t="str">
            <v>132KV DC Dumraon-Buxar TL Line</v>
          </cell>
          <cell r="B561">
            <v>4</v>
          </cell>
          <cell r="C561" t="str">
            <v>12/1</v>
          </cell>
          <cell r="D561" t="str">
            <v>DP+6</v>
          </cell>
          <cell r="E561">
            <v>43396</v>
          </cell>
          <cell r="F561" t="str">
            <v>Meera Engineering</v>
          </cell>
          <cell r="G561">
            <v>0</v>
          </cell>
          <cell r="H561">
            <v>0</v>
          </cell>
          <cell r="I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>
            <v>43407</v>
          </cell>
          <cell r="F562" t="str">
            <v>Lalan Mehta</v>
          </cell>
          <cell r="G562">
            <v>0</v>
          </cell>
          <cell r="H562">
            <v>0</v>
          </cell>
          <cell r="I562">
            <v>0</v>
          </cell>
        </row>
        <row r="563">
          <cell r="A563" t="str">
            <v>132KV DC Dumraon-Buxar TL Line</v>
          </cell>
          <cell r="B563">
            <v>2</v>
          </cell>
          <cell r="C563" t="str">
            <v>11/20</v>
          </cell>
          <cell r="D563" t="str">
            <v>DP+6</v>
          </cell>
          <cell r="E563">
            <v>43373</v>
          </cell>
          <cell r="F563" t="str">
            <v>Meera Engineering</v>
          </cell>
          <cell r="G563">
            <v>0</v>
          </cell>
          <cell r="H563">
            <v>0</v>
          </cell>
          <cell r="I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 t="e">
            <v>#NAME?</v>
          </cell>
          <cell r="G564">
            <v>0</v>
          </cell>
          <cell r="H564">
            <v>0</v>
          </cell>
          <cell r="I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DP+6</v>
          </cell>
          <cell r="E565">
            <v>43637</v>
          </cell>
          <cell r="F565" t="e">
            <v>#NAME?</v>
          </cell>
          <cell r="G565">
            <v>0</v>
          </cell>
          <cell r="H565">
            <v>0</v>
          </cell>
          <cell r="I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 t="e">
            <v>#NAME?</v>
          </cell>
          <cell r="G566">
            <v>0</v>
          </cell>
          <cell r="H566">
            <v>0</v>
          </cell>
          <cell r="I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 t="e">
            <v>#NAME?</v>
          </cell>
          <cell r="G567">
            <v>0</v>
          </cell>
          <cell r="H567">
            <v>0</v>
          </cell>
          <cell r="I567">
            <v>0</v>
          </cell>
        </row>
        <row r="568">
          <cell r="A568" t="str">
            <v>132KV DC Dumraon-Buxar TL Line</v>
          </cell>
          <cell r="B568">
            <v>104</v>
          </cell>
          <cell r="C568" t="str">
            <v>20/2</v>
          </cell>
          <cell r="D568" t="str">
            <v>DQ+3</v>
          </cell>
          <cell r="E568">
            <v>43585</v>
          </cell>
          <cell r="F568" t="str">
            <v>Pralhad Construction</v>
          </cell>
          <cell r="G568">
            <v>0</v>
          </cell>
          <cell r="H568">
            <v>0</v>
          </cell>
          <cell r="I568">
            <v>0</v>
          </cell>
        </row>
        <row r="569">
          <cell r="A569" t="str">
            <v>132KV DC Dumraon-Buxar TL Line</v>
          </cell>
          <cell r="B569">
            <v>105</v>
          </cell>
          <cell r="C569" t="str">
            <v>22/1</v>
          </cell>
          <cell r="D569" t="str">
            <v>DQ+0</v>
          </cell>
          <cell r="E569">
            <v>43585</v>
          </cell>
          <cell r="F569" t="str">
            <v>Pralhad Construction</v>
          </cell>
          <cell r="G569">
            <v>0</v>
          </cell>
          <cell r="H569">
            <v>0</v>
          </cell>
          <cell r="I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 t="e">
            <v>#NAME?</v>
          </cell>
          <cell r="G570">
            <v>0</v>
          </cell>
          <cell r="H570">
            <v>0</v>
          </cell>
          <cell r="I570">
            <v>0</v>
          </cell>
        </row>
        <row r="571">
          <cell r="A571" t="str">
            <v>132KV DC Dumraon-Buxar TL Line</v>
          </cell>
          <cell r="B571">
            <v>113</v>
          </cell>
          <cell r="C571" t="str">
            <v>4/1</v>
          </cell>
          <cell r="D571" t="str">
            <v>DQ+0</v>
          </cell>
          <cell r="E571">
            <v>43607</v>
          </cell>
          <cell r="F571" t="e">
            <v>#NAME?</v>
          </cell>
          <cell r="G571">
            <v>0</v>
          </cell>
          <cell r="H571">
            <v>0</v>
          </cell>
          <cell r="I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 t="e">
            <v>#NAME?</v>
          </cell>
          <cell r="G572">
            <v>0</v>
          </cell>
          <cell r="H572">
            <v>0</v>
          </cell>
          <cell r="I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>
            <v>0</v>
          </cell>
          <cell r="F573" t="e">
            <v>#NAME?</v>
          </cell>
          <cell r="G573">
            <v>0</v>
          </cell>
          <cell r="H573">
            <v>0</v>
          </cell>
          <cell r="I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>
            <v>43406</v>
          </cell>
          <cell r="F574" t="str">
            <v>Lalan Mehta</v>
          </cell>
          <cell r="G574">
            <v>0</v>
          </cell>
          <cell r="H574">
            <v>0</v>
          </cell>
          <cell r="I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>
            <v>43587</v>
          </cell>
          <cell r="F575" t="e">
            <v>#NAME?</v>
          </cell>
          <cell r="G575">
            <v>0</v>
          </cell>
          <cell r="H575">
            <v>0</v>
          </cell>
          <cell r="I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 t="e">
            <v>#NAME?</v>
          </cell>
          <cell r="G576">
            <v>0</v>
          </cell>
          <cell r="H576">
            <v>0</v>
          </cell>
          <cell r="I576">
            <v>0</v>
          </cell>
        </row>
        <row r="577">
          <cell r="A577" t="str">
            <v>132KV DC Dumraon-Buxar TL Line</v>
          </cell>
          <cell r="B577">
            <v>112</v>
          </cell>
          <cell r="C577" t="str">
            <v>2/0</v>
          </cell>
          <cell r="D577" t="str">
            <v>DR+0</v>
          </cell>
          <cell r="E577">
            <v>43594</v>
          </cell>
          <cell r="F577" t="e">
            <v>#NAME?</v>
          </cell>
          <cell r="G577">
            <v>0</v>
          </cell>
          <cell r="H577">
            <v>0</v>
          </cell>
          <cell r="I577">
            <v>0</v>
          </cell>
        </row>
        <row r="578">
          <cell r="A578" t="str">
            <v>132KV DC Dumraon-Buxar TL Line</v>
          </cell>
          <cell r="B578">
            <v>108</v>
          </cell>
          <cell r="C578" t="str">
            <v>21/0</v>
          </cell>
          <cell r="D578" t="str">
            <v>DS+18</v>
          </cell>
          <cell r="E578">
            <v>43589</v>
          </cell>
          <cell r="F578" t="e">
            <v>#NAME?</v>
          </cell>
          <cell r="G578">
            <v>0</v>
          </cell>
          <cell r="H578">
            <v>0</v>
          </cell>
          <cell r="I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>
            <v>43589</v>
          </cell>
          <cell r="F579" t="e">
            <v>#NAME?</v>
          </cell>
          <cell r="G579">
            <v>0</v>
          </cell>
          <cell r="H579">
            <v>0</v>
          </cell>
          <cell r="I579">
            <v>0</v>
          </cell>
        </row>
        <row r="580">
          <cell r="A580" t="str">
            <v>132KV DC Dumraon-Buxar TL Line</v>
          </cell>
          <cell r="B580">
            <v>103</v>
          </cell>
          <cell r="C580" t="str">
            <v>24/0</v>
          </cell>
          <cell r="D580" t="str">
            <v>DR+3</v>
          </cell>
          <cell r="E580">
            <v>43584</v>
          </cell>
          <cell r="F580" t="str">
            <v>Pralhad Construction</v>
          </cell>
          <cell r="G580">
            <v>0</v>
          </cell>
          <cell r="H580">
            <v>0</v>
          </cell>
          <cell r="I580">
            <v>0</v>
          </cell>
        </row>
        <row r="581">
          <cell r="A581" t="str">
            <v>132KV DC Dumraon-Buxar TL Line</v>
          </cell>
          <cell r="B581">
            <v>107</v>
          </cell>
          <cell r="C581" t="str">
            <v>3/0</v>
          </cell>
          <cell r="D581" t="str">
            <v>DR+0</v>
          </cell>
          <cell r="E581">
            <v>43587</v>
          </cell>
          <cell r="F581" t="str">
            <v>Navnit Kumar</v>
          </cell>
          <cell r="G581">
            <v>0</v>
          </cell>
          <cell r="H581">
            <v>0</v>
          </cell>
          <cell r="I581">
            <v>0</v>
          </cell>
        </row>
        <row r="582">
          <cell r="A582" t="str">
            <v>132KV DC Gaya-Jehanabad TL Line</v>
          </cell>
          <cell r="B582">
            <v>12</v>
          </cell>
          <cell r="C582" t="str">
            <v>15/5</v>
          </cell>
          <cell r="D582" t="str">
            <v>DA+3</v>
          </cell>
          <cell r="E582">
            <v>43406</v>
          </cell>
          <cell r="F582" t="str">
            <v>Rajiv Kumar</v>
          </cell>
          <cell r="G582">
            <v>0</v>
          </cell>
          <cell r="H582">
            <v>0</v>
          </cell>
          <cell r="I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 t="e">
            <v>#NAME?</v>
          </cell>
          <cell r="G583">
            <v>0</v>
          </cell>
          <cell r="H583">
            <v>0</v>
          </cell>
          <cell r="I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 t="e">
            <v>#NAME?</v>
          </cell>
          <cell r="G584">
            <v>0</v>
          </cell>
          <cell r="H584">
            <v>0</v>
          </cell>
          <cell r="I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 t="e">
            <v>#NAME?</v>
          </cell>
          <cell r="G585">
            <v>0</v>
          </cell>
          <cell r="H585">
            <v>0</v>
          </cell>
          <cell r="I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 t="e">
            <v>#NAME?</v>
          </cell>
          <cell r="G586">
            <v>0</v>
          </cell>
          <cell r="H586">
            <v>0</v>
          </cell>
          <cell r="I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>
            <v>43405</v>
          </cell>
          <cell r="F587" t="str">
            <v>Lalan Mehta</v>
          </cell>
          <cell r="G587">
            <v>0</v>
          </cell>
          <cell r="H587">
            <v>0</v>
          </cell>
          <cell r="I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>
            <v>43518</v>
          </cell>
          <cell r="F588" t="str">
            <v>Lalan Mehta</v>
          </cell>
          <cell r="G588">
            <v>0</v>
          </cell>
          <cell r="H588">
            <v>0</v>
          </cell>
          <cell r="I588">
            <v>0</v>
          </cell>
        </row>
        <row r="589">
          <cell r="A589" t="str">
            <v>132KV DC Naubatpur-Paliganj TL Line</v>
          </cell>
          <cell r="B589">
            <v>6</v>
          </cell>
          <cell r="C589" t="str">
            <v>7/2</v>
          </cell>
          <cell r="D589" t="str">
            <v>DA+6</v>
          </cell>
          <cell r="E589">
            <v>43401</v>
          </cell>
          <cell r="F589" t="str">
            <v>Lalan Mehta</v>
          </cell>
          <cell r="G589">
            <v>0</v>
          </cell>
          <cell r="H589">
            <v>0</v>
          </cell>
          <cell r="I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>
            <v>43607</v>
          </cell>
          <cell r="F590" t="e">
            <v>#NAME?</v>
          </cell>
          <cell r="G590">
            <v>0</v>
          </cell>
          <cell r="H590">
            <v>0</v>
          </cell>
          <cell r="I590">
            <v>0</v>
          </cell>
        </row>
        <row r="591">
          <cell r="A591" t="str">
            <v>132KV DC Gaya-Jehanabad TL Line</v>
          </cell>
          <cell r="B591">
            <v>11</v>
          </cell>
          <cell r="C591" t="str">
            <v>14/1</v>
          </cell>
          <cell r="D591" t="str">
            <v>DA+6</v>
          </cell>
          <cell r="E591">
            <v>43402</v>
          </cell>
          <cell r="F591" t="str">
            <v>Rajiv Kumar</v>
          </cell>
          <cell r="G591">
            <v>0</v>
          </cell>
          <cell r="H591">
            <v>0</v>
          </cell>
          <cell r="I591">
            <v>0</v>
          </cell>
        </row>
        <row r="592">
          <cell r="A592" t="str">
            <v>132KV DC Naubatpur-Paliganj TL Line</v>
          </cell>
          <cell r="B592">
            <v>7</v>
          </cell>
          <cell r="C592" t="str">
            <v>7/3</v>
          </cell>
          <cell r="D592" t="str">
            <v>DA+0</v>
          </cell>
          <cell r="E592">
            <v>43401</v>
          </cell>
          <cell r="F592" t="str">
            <v>Lalan Mehta</v>
          </cell>
          <cell r="G592">
            <v>0</v>
          </cell>
          <cell r="H592">
            <v>0</v>
          </cell>
          <cell r="I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>
            <v>43510</v>
          </cell>
          <cell r="F593" t="str">
            <v>Lalan Mehta</v>
          </cell>
          <cell r="G593">
            <v>0</v>
          </cell>
          <cell r="H593">
            <v>0</v>
          </cell>
          <cell r="I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>
            <v>43508</v>
          </cell>
          <cell r="F594" t="str">
            <v>Lalan Mehta</v>
          </cell>
          <cell r="G594">
            <v>0</v>
          </cell>
          <cell r="H594">
            <v>0</v>
          </cell>
          <cell r="I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>
            <v>43506</v>
          </cell>
          <cell r="F595" t="str">
            <v>Lalan Mehta</v>
          </cell>
          <cell r="G595">
            <v>0</v>
          </cell>
          <cell r="H595">
            <v>0</v>
          </cell>
          <cell r="I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 t="e">
            <v>#NAME?</v>
          </cell>
          <cell r="G596">
            <v>0</v>
          </cell>
          <cell r="H596">
            <v>0</v>
          </cell>
          <cell r="I596">
            <v>0</v>
          </cell>
        </row>
        <row r="597">
          <cell r="A597" t="str">
            <v>220 KV DC Naubatpur-Bihta TL Line</v>
          </cell>
          <cell r="B597">
            <v>19</v>
          </cell>
          <cell r="C597" t="str">
            <v>1A/0</v>
          </cell>
          <cell r="D597" t="str">
            <v>MD+0</v>
          </cell>
          <cell r="E597">
            <v>43574</v>
          </cell>
          <cell r="F597" t="str">
            <v>Lalan Mehta</v>
          </cell>
          <cell r="G597">
            <v>0</v>
          </cell>
          <cell r="H597">
            <v>0</v>
          </cell>
          <cell r="I597">
            <v>0</v>
          </cell>
        </row>
        <row r="598">
          <cell r="A598" t="str">
            <v>220 KV DC Naubatpur-Bihta TL Line</v>
          </cell>
          <cell r="B598">
            <v>20</v>
          </cell>
          <cell r="C598" t="str">
            <v>5/3</v>
          </cell>
          <cell r="D598" t="str">
            <v>DA+0</v>
          </cell>
          <cell r="E598">
            <v>43577</v>
          </cell>
          <cell r="F598" t="str">
            <v>Lalan Mehta</v>
          </cell>
          <cell r="G598">
            <v>0</v>
          </cell>
          <cell r="H598">
            <v>0</v>
          </cell>
          <cell r="I598">
            <v>0</v>
          </cell>
        </row>
        <row r="599">
          <cell r="A599" t="str">
            <v>220 KV DC Naubatpur-Bihta TL Line</v>
          </cell>
          <cell r="B599">
            <v>21</v>
          </cell>
          <cell r="C599" t="str">
            <v>5/4</v>
          </cell>
          <cell r="D599" t="str">
            <v>DA+0</v>
          </cell>
          <cell r="E599">
            <v>43599</v>
          </cell>
          <cell r="F599" t="e">
            <v>#NAME?</v>
          </cell>
          <cell r="G599">
            <v>0</v>
          </cell>
          <cell r="H599">
            <v>0</v>
          </cell>
          <cell r="I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>
            <v>43608</v>
          </cell>
          <cell r="F600" t="e">
            <v>#NAME?</v>
          </cell>
          <cell r="G600">
            <v>0</v>
          </cell>
          <cell r="H600">
            <v>0</v>
          </cell>
          <cell r="I600">
            <v>0</v>
          </cell>
        </row>
        <row r="601">
          <cell r="A601" t="str">
            <v>220 KV DC Naubatpur-Bihta TL Line</v>
          </cell>
          <cell r="B601">
            <v>22</v>
          </cell>
          <cell r="C601" t="str">
            <v>6/0</v>
          </cell>
          <cell r="D601" t="str">
            <v>DC+0</v>
          </cell>
          <cell r="E601">
            <v>43600</v>
          </cell>
          <cell r="F601" t="e">
            <v>#NAME?</v>
          </cell>
          <cell r="G601">
            <v>0</v>
          </cell>
          <cell r="H601">
            <v>0</v>
          </cell>
          <cell r="I601">
            <v>0</v>
          </cell>
        </row>
        <row r="602">
          <cell r="A602" t="str">
            <v>220 KV DC Naubatpur-Bihta TL Line</v>
          </cell>
          <cell r="B602">
            <v>23</v>
          </cell>
          <cell r="C602" t="str">
            <v>6/1</v>
          </cell>
          <cell r="D602" t="str">
            <v>DA+3</v>
          </cell>
          <cell r="E602">
            <v>43607</v>
          </cell>
          <cell r="F602" t="e">
            <v>#NAME?</v>
          </cell>
          <cell r="G602">
            <v>0</v>
          </cell>
          <cell r="H602">
            <v>0</v>
          </cell>
          <cell r="I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 t="e">
            <v>#NAME?</v>
          </cell>
          <cell r="G603">
            <v>0</v>
          </cell>
          <cell r="H603">
            <v>0</v>
          </cell>
          <cell r="I603">
            <v>0</v>
          </cell>
        </row>
        <row r="604">
          <cell r="A604" t="str">
            <v>220 KV DC Naubatpur-Bihta TL Line</v>
          </cell>
          <cell r="B604">
            <v>24</v>
          </cell>
          <cell r="C604" t="str">
            <v>7/0</v>
          </cell>
          <cell r="D604" t="str">
            <v>DD+3</v>
          </cell>
          <cell r="E604">
            <v>43607</v>
          </cell>
          <cell r="F604" t="e">
            <v>#NAME?</v>
          </cell>
          <cell r="G604">
            <v>0</v>
          </cell>
          <cell r="H604">
            <v>0</v>
          </cell>
          <cell r="I604">
            <v>0</v>
          </cell>
        </row>
        <row r="605">
          <cell r="A605" t="str">
            <v>220 KV DC Naubatpur-Bihta TL Line</v>
          </cell>
          <cell r="B605">
            <v>25</v>
          </cell>
          <cell r="C605" t="str">
            <v>7/1</v>
          </cell>
          <cell r="D605" t="str">
            <v>DA+6</v>
          </cell>
          <cell r="E605">
            <v>43607</v>
          </cell>
          <cell r="F605" t="e">
            <v>#NAME?</v>
          </cell>
          <cell r="G605">
            <v>0</v>
          </cell>
          <cell r="H605">
            <v>0</v>
          </cell>
          <cell r="I605">
            <v>0</v>
          </cell>
        </row>
        <row r="606">
          <cell r="A606" t="str">
            <v>220 KV DC Naubatpur-Bihta TL Line</v>
          </cell>
          <cell r="B606">
            <v>27</v>
          </cell>
          <cell r="C606" t="str">
            <v>7/2</v>
          </cell>
          <cell r="D606" t="str">
            <v>DA+0</v>
          </cell>
          <cell r="E606">
            <v>43609</v>
          </cell>
          <cell r="F606" t="e">
            <v>#NAME?</v>
          </cell>
          <cell r="G606">
            <v>0</v>
          </cell>
          <cell r="H606">
            <v>0</v>
          </cell>
          <cell r="I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 t="e">
            <v>#NAME?</v>
          </cell>
          <cell r="G607">
            <v>0</v>
          </cell>
          <cell r="H607">
            <v>0</v>
          </cell>
          <cell r="I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 t="e">
            <v>#NAME?</v>
          </cell>
          <cell r="G608">
            <v>0</v>
          </cell>
          <cell r="H608">
            <v>0</v>
          </cell>
          <cell r="I608">
            <v>0</v>
          </cell>
        </row>
        <row r="609">
          <cell r="A609" t="str">
            <v>220 KV DC Naubatpur-Bihta TL Line</v>
          </cell>
          <cell r="B609">
            <v>28</v>
          </cell>
          <cell r="C609" t="str">
            <v>9/0</v>
          </cell>
          <cell r="D609" t="str">
            <v>DD+0</v>
          </cell>
          <cell r="E609">
            <v>43611</v>
          </cell>
          <cell r="F609" t="e">
            <v>#NAME?</v>
          </cell>
          <cell r="G609">
            <v>0</v>
          </cell>
          <cell r="H609">
            <v>0</v>
          </cell>
          <cell r="I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>
            <v>43398</v>
          </cell>
          <cell r="F610" t="str">
            <v>Lalan Mehta</v>
          </cell>
          <cell r="G610">
            <v>0</v>
          </cell>
          <cell r="H610">
            <v>0</v>
          </cell>
          <cell r="I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 t="e">
            <v>#NAME?</v>
          </cell>
          <cell r="G611">
            <v>0</v>
          </cell>
          <cell r="H611">
            <v>0</v>
          </cell>
          <cell r="I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 t="e">
            <v>#NAME?</v>
          </cell>
          <cell r="G612">
            <v>0</v>
          </cell>
          <cell r="H612">
            <v>0</v>
          </cell>
          <cell r="I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 t="e">
            <v>#NAME?</v>
          </cell>
          <cell r="G613">
            <v>0</v>
          </cell>
          <cell r="H613">
            <v>0</v>
          </cell>
          <cell r="I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 t="e">
            <v>#NAME?</v>
          </cell>
          <cell r="G614">
            <v>0</v>
          </cell>
          <cell r="H614">
            <v>0</v>
          </cell>
          <cell r="I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 t="e">
            <v>#NAME?</v>
          </cell>
          <cell r="G615">
            <v>0</v>
          </cell>
          <cell r="H615">
            <v>0</v>
          </cell>
          <cell r="I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 t="e">
            <v>#NAME?</v>
          </cell>
          <cell r="G616">
            <v>0</v>
          </cell>
          <cell r="H616">
            <v>0</v>
          </cell>
          <cell r="I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 t="e">
            <v>#NAME?</v>
          </cell>
          <cell r="G617">
            <v>0</v>
          </cell>
          <cell r="H617">
            <v>0</v>
          </cell>
          <cell r="I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 t="e">
            <v>#NAME?</v>
          </cell>
          <cell r="G618">
            <v>0</v>
          </cell>
          <cell r="H618">
            <v>0</v>
          </cell>
          <cell r="I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 t="e">
            <v>#NAME?</v>
          </cell>
          <cell r="G619">
            <v>0</v>
          </cell>
          <cell r="H619">
            <v>0</v>
          </cell>
          <cell r="I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>
            <v>43625</v>
          </cell>
          <cell r="F620" t="e">
            <v>#NAME?</v>
          </cell>
          <cell r="G620">
            <v>0</v>
          </cell>
          <cell r="H620">
            <v>0</v>
          </cell>
          <cell r="I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>
            <v>43625</v>
          </cell>
          <cell r="F621" t="e">
            <v>#NAME?</v>
          </cell>
          <cell r="G621">
            <v>0</v>
          </cell>
          <cell r="H621">
            <v>0</v>
          </cell>
          <cell r="I621">
            <v>0</v>
          </cell>
        </row>
        <row r="622">
          <cell r="A622" t="str">
            <v>220 KV DC Naubatpur-Bihta TL Line</v>
          </cell>
          <cell r="B622">
            <v>29</v>
          </cell>
          <cell r="C622" t="str">
            <v>16/0</v>
          </cell>
          <cell r="D622" t="str">
            <v>DD+3</v>
          </cell>
          <cell r="E622">
            <v>43615</v>
          </cell>
          <cell r="F622" t="e">
            <v>#NAME?</v>
          </cell>
          <cell r="G622">
            <v>0</v>
          </cell>
          <cell r="H622">
            <v>0</v>
          </cell>
          <cell r="I622">
            <v>0</v>
          </cell>
        </row>
        <row r="623">
          <cell r="A623" t="str">
            <v>220 KV DC Naubatpur-Bihta TL Line</v>
          </cell>
          <cell r="B623">
            <v>37</v>
          </cell>
          <cell r="C623" t="str">
            <v>16/1</v>
          </cell>
          <cell r="D623" t="str">
            <v>DA+6</v>
          </cell>
          <cell r="E623">
            <v>43635</v>
          </cell>
          <cell r="F623" t="e">
            <v>#NAME?</v>
          </cell>
          <cell r="G623">
            <v>0</v>
          </cell>
          <cell r="H623">
            <v>0</v>
          </cell>
          <cell r="I623">
            <v>0</v>
          </cell>
        </row>
        <row r="624">
          <cell r="A624" t="str">
            <v>220 KV DC Naubatpur-Bihta TL Line</v>
          </cell>
          <cell r="B624">
            <v>30</v>
          </cell>
          <cell r="C624" t="str">
            <v>17/0</v>
          </cell>
          <cell r="D624" t="str">
            <v>DD+0</v>
          </cell>
          <cell r="E624">
            <v>43617</v>
          </cell>
          <cell r="F624" t="e">
            <v>#NAME?</v>
          </cell>
          <cell r="G624">
            <v>0</v>
          </cell>
          <cell r="H624">
            <v>0</v>
          </cell>
          <cell r="I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>
            <v>43622</v>
          </cell>
          <cell r="F625" t="e">
            <v>#NAME?</v>
          </cell>
          <cell r="G625">
            <v>0</v>
          </cell>
          <cell r="H625">
            <v>0</v>
          </cell>
          <cell r="I625">
            <v>0</v>
          </cell>
        </row>
        <row r="626">
          <cell r="A626" t="str">
            <v>220 KV DC Naubatpur-Bihta TL Line</v>
          </cell>
          <cell r="B626">
            <v>7</v>
          </cell>
          <cell r="C626" t="str">
            <v>18/1</v>
          </cell>
          <cell r="D626" t="str">
            <v>DA+3</v>
          </cell>
          <cell r="E626">
            <v>43530</v>
          </cell>
          <cell r="F626" t="e">
            <v>#NAME?</v>
          </cell>
          <cell r="G626">
            <v>0</v>
          </cell>
          <cell r="H626">
            <v>0</v>
          </cell>
          <cell r="I626">
            <v>0</v>
          </cell>
        </row>
        <row r="627">
          <cell r="A627" t="str">
            <v>220 KV DC Naubatpur-Bihta TL Line</v>
          </cell>
          <cell r="B627">
            <v>38</v>
          </cell>
          <cell r="C627" t="str">
            <v>19/0</v>
          </cell>
          <cell r="D627" t="str">
            <v>DD+6</v>
          </cell>
          <cell r="E627">
            <v>43635</v>
          </cell>
          <cell r="F627" t="e">
            <v>#NAME?</v>
          </cell>
          <cell r="G627">
            <v>0</v>
          </cell>
          <cell r="H627">
            <v>0</v>
          </cell>
          <cell r="I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>
            <v>43626</v>
          </cell>
          <cell r="F628" t="e">
            <v>#NAME?</v>
          </cell>
          <cell r="G628">
            <v>0</v>
          </cell>
          <cell r="H628">
            <v>0</v>
          </cell>
          <cell r="I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Gantry-1</v>
          </cell>
          <cell r="D629" t="str">
            <v>Gantry</v>
          </cell>
          <cell r="E629">
            <v>0</v>
          </cell>
          <cell r="F629" t="e">
            <v>#NAME?</v>
          </cell>
          <cell r="G629">
            <v>0</v>
          </cell>
          <cell r="H629">
            <v>0</v>
          </cell>
          <cell r="I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Gantry-2</v>
          </cell>
          <cell r="D630" t="str">
            <v>Gantry</v>
          </cell>
          <cell r="E630">
            <v>0</v>
          </cell>
          <cell r="F630" t="e">
            <v>#NAME?</v>
          </cell>
          <cell r="G630">
            <v>0</v>
          </cell>
          <cell r="H630">
            <v>0</v>
          </cell>
          <cell r="I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>
            <v>43632</v>
          </cell>
          <cell r="F631" t="e">
            <v>#NAME?</v>
          </cell>
          <cell r="G631">
            <v>0</v>
          </cell>
          <cell r="H631">
            <v>0</v>
          </cell>
          <cell r="I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>
            <v>43630</v>
          </cell>
          <cell r="F632" t="e">
            <v>#NAME?</v>
          </cell>
          <cell r="G632">
            <v>0</v>
          </cell>
          <cell r="H632">
            <v>0</v>
          </cell>
          <cell r="I632">
            <v>0</v>
          </cell>
        </row>
        <row r="633">
          <cell r="A633" t="str">
            <v>132KV DC Naubatpur-Paliganj TL Line</v>
          </cell>
          <cell r="B633">
            <v>4</v>
          </cell>
          <cell r="C633" t="str">
            <v>7/9</v>
          </cell>
          <cell r="D633" t="str">
            <v>DA+3</v>
          </cell>
          <cell r="E633">
            <v>43397</v>
          </cell>
          <cell r="F633" t="str">
            <v>Lalan Mehta</v>
          </cell>
          <cell r="G633">
            <v>0</v>
          </cell>
          <cell r="H633">
            <v>0</v>
          </cell>
          <cell r="I633">
            <v>0</v>
          </cell>
        </row>
        <row r="634">
          <cell r="A634" t="str">
            <v>132KV DC Naubatpur-Paliganj TL Line</v>
          </cell>
          <cell r="B634">
            <v>2</v>
          </cell>
          <cell r="C634" t="str">
            <v>7/6</v>
          </cell>
          <cell r="D634" t="str">
            <v>DA+3</v>
          </cell>
          <cell r="E634">
            <v>43393</v>
          </cell>
          <cell r="F634" t="str">
            <v>Lalan Mehta</v>
          </cell>
          <cell r="G634">
            <v>0</v>
          </cell>
          <cell r="H634">
            <v>0</v>
          </cell>
          <cell r="I634">
            <v>0</v>
          </cell>
        </row>
        <row r="635">
          <cell r="A635" t="str">
            <v>132KV DC Gaya-Jehanabad TL Line</v>
          </cell>
          <cell r="B635">
            <v>88</v>
          </cell>
          <cell r="C635" t="str">
            <v>16/1</v>
          </cell>
          <cell r="D635" t="str">
            <v>Gantry</v>
          </cell>
          <cell r="E635">
            <v>43600</v>
          </cell>
          <cell r="F635" t="e">
            <v>#NAME?</v>
          </cell>
          <cell r="G635">
            <v>0</v>
          </cell>
          <cell r="H635">
            <v>0</v>
          </cell>
          <cell r="I635">
            <v>0</v>
          </cell>
        </row>
        <row r="636">
          <cell r="A636" t="str">
            <v>132KV DC Gaya-Jehanabad TL Line</v>
          </cell>
          <cell r="B636">
            <v>89</v>
          </cell>
          <cell r="C636" t="str">
            <v>16/2</v>
          </cell>
          <cell r="D636" t="str">
            <v>Gantry</v>
          </cell>
          <cell r="E636">
            <v>43600</v>
          </cell>
          <cell r="F636" t="e">
            <v>#NAME?</v>
          </cell>
          <cell r="G636">
            <v>0</v>
          </cell>
          <cell r="H636">
            <v>0</v>
          </cell>
          <cell r="I636">
            <v>0</v>
          </cell>
        </row>
        <row r="637">
          <cell r="A637" t="str">
            <v>132KV DC Gaya-Jehanabad TL Line</v>
          </cell>
          <cell r="B637">
            <v>9</v>
          </cell>
          <cell r="C637" t="str">
            <v>9/1</v>
          </cell>
          <cell r="D637" t="str">
            <v>DA+6</v>
          </cell>
          <cell r="E637">
            <v>43390</v>
          </cell>
          <cell r="F637" t="str">
            <v>Fr Enterprizes</v>
          </cell>
          <cell r="G637">
            <v>0</v>
          </cell>
          <cell r="H637">
            <v>0</v>
          </cell>
          <cell r="I637">
            <v>0</v>
          </cell>
        </row>
        <row r="638">
          <cell r="A638" t="str">
            <v>132KV DC Naubatpur-Paliganj TL Line</v>
          </cell>
          <cell r="B638">
            <v>1</v>
          </cell>
          <cell r="C638" t="str">
            <v>7/8</v>
          </cell>
          <cell r="D638" t="str">
            <v>DA+6</v>
          </cell>
          <cell r="E638">
            <v>43391</v>
          </cell>
          <cell r="F638" t="str">
            <v>Lalan Mehta</v>
          </cell>
          <cell r="G638">
            <v>0</v>
          </cell>
          <cell r="H638">
            <v>0</v>
          </cell>
          <cell r="I638">
            <v>0</v>
          </cell>
        </row>
        <row r="639">
          <cell r="A639" t="str">
            <v>132KV DC Naubatpur-Paliganj TL Line</v>
          </cell>
          <cell r="B639">
            <v>3</v>
          </cell>
          <cell r="C639" t="str">
            <v>7/7</v>
          </cell>
          <cell r="D639" t="str">
            <v>DA+0</v>
          </cell>
          <cell r="E639">
            <v>43393</v>
          </cell>
          <cell r="F639" t="str">
            <v>Lalan Mehta</v>
          </cell>
          <cell r="G639">
            <v>0</v>
          </cell>
          <cell r="H639">
            <v>0</v>
          </cell>
          <cell r="I639">
            <v>0</v>
          </cell>
        </row>
        <row r="640">
          <cell r="A640" t="str">
            <v>132KV DC Dumraon-Buxar TL Line</v>
          </cell>
          <cell r="B640">
            <v>0</v>
          </cell>
          <cell r="C640" t="str">
            <v>8/0</v>
          </cell>
          <cell r="D640" t="str">
            <v>DR+3</v>
          </cell>
          <cell r="E640">
            <v>0</v>
          </cell>
          <cell r="F640" t="e">
            <v>#NAME?</v>
          </cell>
          <cell r="G640">
            <v>0</v>
          </cell>
          <cell r="H640">
            <v>0</v>
          </cell>
          <cell r="I640">
            <v>0</v>
          </cell>
        </row>
        <row r="641">
          <cell r="A641" t="str">
            <v>132KV DC Dumraon-Buxar TL Line</v>
          </cell>
          <cell r="B641">
            <v>0</v>
          </cell>
          <cell r="C641" t="str">
            <v>9/0</v>
          </cell>
          <cell r="D641" t="str">
            <v>DS+18</v>
          </cell>
          <cell r="E641">
            <v>0</v>
          </cell>
          <cell r="F641" t="e">
            <v>#NAME?</v>
          </cell>
          <cell r="G641">
            <v>0</v>
          </cell>
          <cell r="H641">
            <v>0</v>
          </cell>
          <cell r="I641">
            <v>0</v>
          </cell>
        </row>
        <row r="642">
          <cell r="A642" t="str">
            <v>132KV DC Gaya-Jehanabad TL Line</v>
          </cell>
          <cell r="B642">
            <v>8</v>
          </cell>
          <cell r="C642" t="str">
            <v>12/4</v>
          </cell>
          <cell r="D642" t="str">
            <v>DA+3</v>
          </cell>
          <cell r="E642">
            <v>43385</v>
          </cell>
          <cell r="F642" t="str">
            <v>Fr Enterprizes</v>
          </cell>
          <cell r="G642">
            <v>0</v>
          </cell>
          <cell r="H642">
            <v>0</v>
          </cell>
          <cell r="I642">
            <v>0</v>
          </cell>
        </row>
        <row r="643">
          <cell r="A643" t="str">
            <v>132KV DC Gaya-Jehanabad TL Line</v>
          </cell>
          <cell r="B643">
            <v>90</v>
          </cell>
          <cell r="C643" t="str">
            <v>11/1</v>
          </cell>
          <cell r="D643" t="str">
            <v>Gantry</v>
          </cell>
          <cell r="E643">
            <v>43640</v>
          </cell>
          <cell r="F643" t="e">
            <v>#NAME?</v>
          </cell>
          <cell r="G643">
            <v>0</v>
          </cell>
          <cell r="H643">
            <v>0</v>
          </cell>
          <cell r="I643">
            <v>0</v>
          </cell>
        </row>
        <row r="644">
          <cell r="A644" t="str">
            <v>132KV DC Dumraon-Buxar TL Line</v>
          </cell>
          <cell r="B644">
            <v>0</v>
          </cell>
          <cell r="C644" t="str">
            <v>Dead End</v>
          </cell>
          <cell r="D644" t="str">
            <v>DS+0</v>
          </cell>
          <cell r="E644">
            <v>0</v>
          </cell>
          <cell r="F644" t="e">
            <v>#NAME?</v>
          </cell>
          <cell r="G644">
            <v>0</v>
          </cell>
          <cell r="H644">
            <v>0</v>
          </cell>
          <cell r="I644">
            <v>0</v>
          </cell>
        </row>
        <row r="645">
          <cell r="A645" t="str">
            <v>132KV DC Gaya-Jehanabad TL Line</v>
          </cell>
          <cell r="B645">
            <v>7</v>
          </cell>
          <cell r="C645" t="str">
            <v>6/1</v>
          </cell>
          <cell r="D645" t="str">
            <v>DA+0</v>
          </cell>
          <cell r="E645">
            <v>43380</v>
          </cell>
          <cell r="F645" t="str">
            <v>Fr Enterprizes</v>
          </cell>
          <cell r="G645">
            <v>0</v>
          </cell>
          <cell r="H645">
            <v>0</v>
          </cell>
          <cell r="I645">
            <v>0</v>
          </cell>
        </row>
        <row r="646">
          <cell r="A646" t="str">
            <v>132KV DC Gaya-Jehanabad TL Line</v>
          </cell>
          <cell r="B646">
            <v>91</v>
          </cell>
          <cell r="C646" t="str">
            <v>11/2</v>
          </cell>
          <cell r="D646" t="str">
            <v>Gantry</v>
          </cell>
          <cell r="E646">
            <v>43640</v>
          </cell>
          <cell r="F646" t="e">
            <v>#NAME?</v>
          </cell>
          <cell r="G646">
            <v>0</v>
          </cell>
          <cell r="H646">
            <v>0</v>
          </cell>
          <cell r="I646">
            <v>0</v>
          </cell>
        </row>
        <row r="647">
          <cell r="A647" t="str">
            <v>220KV DC Naubatpur-BhusaulaTL Line</v>
          </cell>
          <cell r="B647">
            <v>47</v>
          </cell>
          <cell r="C647" t="str">
            <v>11/1A</v>
          </cell>
          <cell r="D647" t="str">
            <v>DA+6</v>
          </cell>
          <cell r="E647">
            <v>43621</v>
          </cell>
          <cell r="F647" t="str">
            <v>Veena Construction</v>
          </cell>
          <cell r="G647">
            <v>0</v>
          </cell>
          <cell r="H647">
            <v>0</v>
          </cell>
          <cell r="I647">
            <v>0</v>
          </cell>
        </row>
        <row r="648">
          <cell r="A648" t="str">
            <v>132KV DC Dumraon-Buxar TL Line</v>
          </cell>
          <cell r="B648">
            <v>115</v>
          </cell>
          <cell r="C648" t="str">
            <v>25/1</v>
          </cell>
          <cell r="D648" t="str">
            <v>GANTRY</v>
          </cell>
          <cell r="E648">
            <v>43616</v>
          </cell>
          <cell r="F648" t="e">
            <v>#NAME?</v>
          </cell>
          <cell r="G648">
            <v>0</v>
          </cell>
          <cell r="H648">
            <v>0</v>
          </cell>
          <cell r="I648">
            <v>0</v>
          </cell>
        </row>
        <row r="649">
          <cell r="A649" t="str">
            <v>132KV DC Gaya-Jehanabad TL Line</v>
          </cell>
          <cell r="B649">
            <v>10</v>
          </cell>
          <cell r="C649" t="str">
            <v>2/1</v>
          </cell>
          <cell r="D649" t="str">
            <v>DA+6</v>
          </cell>
          <cell r="E649">
            <v>43390</v>
          </cell>
          <cell r="F649" t="str">
            <v>Fr Enterprizes</v>
          </cell>
          <cell r="G649">
            <v>0</v>
          </cell>
          <cell r="H649">
            <v>0</v>
          </cell>
          <cell r="I649">
            <v>0</v>
          </cell>
        </row>
        <row r="650">
          <cell r="A650" t="str">
            <v>132KV DC Dumraon-Buxar TL Line</v>
          </cell>
          <cell r="B650">
            <v>116</v>
          </cell>
          <cell r="C650" t="str">
            <v>25/2</v>
          </cell>
          <cell r="D650" t="str">
            <v>GANTRY</v>
          </cell>
          <cell r="E650">
            <v>43623</v>
          </cell>
          <cell r="F650" t="e">
            <v>#NAME?</v>
          </cell>
          <cell r="G650">
            <v>0</v>
          </cell>
          <cell r="H650">
            <v>0</v>
          </cell>
          <cell r="I650">
            <v>0</v>
          </cell>
        </row>
        <row r="651">
          <cell r="A651" t="str">
            <v>132KV DC Gaya-Jehanabad TL Line</v>
          </cell>
          <cell r="B651">
            <v>5</v>
          </cell>
          <cell r="C651" t="str">
            <v>22/1</v>
          </cell>
          <cell r="D651" t="str">
            <v>DA+0</v>
          </cell>
          <cell r="E651">
            <v>43369</v>
          </cell>
          <cell r="F651" t="str">
            <v>Parmatma Construction</v>
          </cell>
          <cell r="G651">
            <v>0</v>
          </cell>
          <cell r="H651">
            <v>0</v>
          </cell>
          <cell r="I651">
            <v>0</v>
          </cell>
        </row>
        <row r="652">
          <cell r="A652" t="str">
            <v>132KV DC Gaya-Jehanabad TL Line</v>
          </cell>
          <cell r="B652">
            <v>6</v>
          </cell>
          <cell r="C652" t="str">
            <v>2/2</v>
          </cell>
          <cell r="D652" t="str">
            <v>DA+0</v>
          </cell>
          <cell r="E652">
            <v>43370</v>
          </cell>
          <cell r="F652" t="str">
            <v>Fr Enterprizes</v>
          </cell>
          <cell r="G652">
            <v>0</v>
          </cell>
          <cell r="H652">
            <v>0</v>
          </cell>
          <cell r="I652">
            <v>0</v>
          </cell>
        </row>
        <row r="653">
          <cell r="A653" t="str">
            <v>132KV DC Gaya-Jehanabad TL Line</v>
          </cell>
          <cell r="B653">
            <v>4</v>
          </cell>
          <cell r="C653" t="str">
            <v>22/2</v>
          </cell>
          <cell r="D653" t="str">
            <v>DA+6</v>
          </cell>
          <cell r="E653">
            <v>43365</v>
          </cell>
          <cell r="F653" t="str">
            <v>Parmatma Construction</v>
          </cell>
          <cell r="G653">
            <v>0</v>
          </cell>
          <cell r="H653">
            <v>0</v>
          </cell>
          <cell r="I653">
            <v>0</v>
          </cell>
        </row>
        <row r="654">
          <cell r="A654" t="str">
            <v>132KV DC Gaya-Jehanabad TL Line</v>
          </cell>
          <cell r="B654">
            <v>3</v>
          </cell>
          <cell r="C654" t="str">
            <v>19/6</v>
          </cell>
          <cell r="D654" t="str">
            <v>DA+3</v>
          </cell>
          <cell r="E654">
            <v>43347</v>
          </cell>
          <cell r="F654" t="str">
            <v>M S Builder</v>
          </cell>
          <cell r="G654">
            <v>0</v>
          </cell>
          <cell r="H654">
            <v>0</v>
          </cell>
          <cell r="I654">
            <v>0</v>
          </cell>
        </row>
        <row r="655">
          <cell r="A655" t="str">
            <v>132KV DC Gaya-Jehanabad TL Line</v>
          </cell>
          <cell r="B655">
            <v>2</v>
          </cell>
          <cell r="C655" t="str">
            <v>19/4</v>
          </cell>
          <cell r="D655" t="str">
            <v>DA+6</v>
          </cell>
          <cell r="E655">
            <v>43344</v>
          </cell>
          <cell r="F655" t="str">
            <v>M S Builder</v>
          </cell>
          <cell r="G655">
            <v>0</v>
          </cell>
          <cell r="H655">
            <v>0</v>
          </cell>
          <cell r="I655">
            <v>0</v>
          </cell>
        </row>
        <row r="656">
          <cell r="A656" t="str">
            <v>132KV DC Gaya-Jehanabad TL Line</v>
          </cell>
          <cell r="B656">
            <v>1</v>
          </cell>
          <cell r="C656" t="str">
            <v>19/5</v>
          </cell>
          <cell r="D656" t="str">
            <v>DA+0</v>
          </cell>
          <cell r="E656">
            <v>43343</v>
          </cell>
          <cell r="F656" t="str">
            <v>M S Builder</v>
          </cell>
          <cell r="G656">
            <v>0</v>
          </cell>
          <cell r="H656">
            <v>0</v>
          </cell>
          <cell r="I656">
            <v>0</v>
          </cell>
        </row>
        <row r="657">
          <cell r="A657" t="str">
            <v>132KV DC Gaya-Jehanabad TL Line</v>
          </cell>
          <cell r="B657">
            <v>81</v>
          </cell>
          <cell r="C657" t="str">
            <v>19/3</v>
          </cell>
          <cell r="D657" t="str">
            <v>DA+6</v>
          </cell>
          <cell r="E657">
            <v>43490</v>
          </cell>
          <cell r="F657" t="e">
            <v>#NAME?</v>
          </cell>
          <cell r="G657">
            <v>0</v>
          </cell>
          <cell r="H657">
            <v>0</v>
          </cell>
          <cell r="I657">
            <v>0</v>
          </cell>
        </row>
        <row r="658">
          <cell r="A658" t="str">
            <v>132KV DC Gaya-Jehanabad TL Line</v>
          </cell>
          <cell r="B658">
            <v>0</v>
          </cell>
          <cell r="C658" t="str">
            <v>23/0</v>
          </cell>
          <cell r="D658" t="str">
            <v>DD+9</v>
          </cell>
          <cell r="E658">
            <v>0</v>
          </cell>
          <cell r="F658" t="e">
            <v>#NAME?</v>
          </cell>
          <cell r="G658">
            <v>0</v>
          </cell>
          <cell r="H658">
            <v>0</v>
          </cell>
          <cell r="I658">
            <v>0</v>
          </cell>
        </row>
        <row r="659">
          <cell r="A659" t="str">
            <v>132KV DC Gaya-Jehanabad TL Line</v>
          </cell>
          <cell r="B659">
            <v>0</v>
          </cell>
          <cell r="C659" t="str">
            <v>24/0</v>
          </cell>
          <cell r="D659" t="str">
            <v>DD+9</v>
          </cell>
          <cell r="E659">
            <v>0</v>
          </cell>
          <cell r="F659" t="e">
            <v>#NAME?</v>
          </cell>
          <cell r="G659">
            <v>0</v>
          </cell>
          <cell r="H659">
            <v>0</v>
          </cell>
          <cell r="I659">
            <v>0</v>
          </cell>
        </row>
        <row r="660">
          <cell r="A660" t="str">
            <v>Lilo of 220kv DC Ara-Pusauli at Dumraon TL Line-2</v>
          </cell>
          <cell r="B660">
            <v>20</v>
          </cell>
          <cell r="C660" t="str">
            <v>15/2</v>
          </cell>
          <cell r="D660" t="str">
            <v>DA+0</v>
          </cell>
          <cell r="E660">
            <v>43587</v>
          </cell>
          <cell r="F660" t="e">
            <v>#NAME?</v>
          </cell>
          <cell r="G660">
            <v>0</v>
          </cell>
          <cell r="H660">
            <v>0</v>
          </cell>
          <cell r="I660">
            <v>0</v>
          </cell>
        </row>
        <row r="661">
          <cell r="A661" t="str">
            <v>Lilo of 220kv DC Ara-Pusauli at Dumraon TL Line-1</v>
          </cell>
          <cell r="B661">
            <v>0</v>
          </cell>
          <cell r="C661" t="str">
            <v>3/0</v>
          </cell>
          <cell r="D661" t="str">
            <v>MD+0</v>
          </cell>
          <cell r="E661">
            <v>0</v>
          </cell>
          <cell r="F661" t="e">
            <v>#NAME?</v>
          </cell>
          <cell r="G661">
            <v>0</v>
          </cell>
          <cell r="H661">
            <v>0</v>
          </cell>
          <cell r="I661">
            <v>0</v>
          </cell>
        </row>
        <row r="662">
          <cell r="A662" t="str">
            <v>220KV DC Naubatpur-BhusaulaTL Line</v>
          </cell>
          <cell r="B662">
            <v>0</v>
          </cell>
          <cell r="C662" t="str">
            <v>12A/2</v>
          </cell>
          <cell r="D662" t="str">
            <v>DA+0</v>
          </cell>
          <cell r="E662">
            <v>0</v>
          </cell>
          <cell r="F662" t="e">
            <v>#NAME?</v>
          </cell>
          <cell r="G662">
            <v>0</v>
          </cell>
          <cell r="H662">
            <v>0</v>
          </cell>
          <cell r="I662">
            <v>0</v>
          </cell>
        </row>
        <row r="663">
          <cell r="A663" t="str">
            <v>Lilo of 220kv DC Ara-Pusauli at Dumraon TL Line-1</v>
          </cell>
          <cell r="B663">
            <v>57</v>
          </cell>
          <cell r="C663" t="str">
            <v>14/2</v>
          </cell>
          <cell r="D663" t="str">
            <v>DA+0</v>
          </cell>
          <cell r="E663">
            <v>43609</v>
          </cell>
          <cell r="F663" t="e">
            <v>#NAME?</v>
          </cell>
          <cell r="G663">
            <v>0</v>
          </cell>
          <cell r="H663">
            <v>0</v>
          </cell>
          <cell r="I663">
            <v>0</v>
          </cell>
        </row>
        <row r="664">
          <cell r="A664" t="str">
            <v>220KV DC Naubatpur-BhusaulaTL Line</v>
          </cell>
          <cell r="B664">
            <v>41</v>
          </cell>
          <cell r="C664" t="str">
            <v>17/2</v>
          </cell>
          <cell r="D664" t="str">
            <v>DA+0</v>
          </cell>
          <cell r="E664">
            <v>43571</v>
          </cell>
          <cell r="F664" t="e">
            <v>#NAME?</v>
          </cell>
          <cell r="G664">
            <v>0</v>
          </cell>
          <cell r="H664">
            <v>0</v>
          </cell>
          <cell r="I664">
            <v>0</v>
          </cell>
        </row>
        <row r="665">
          <cell r="A665" t="str">
            <v>220KV DC Naubatpur-BhusaulaTL Line</v>
          </cell>
          <cell r="B665">
            <v>0</v>
          </cell>
          <cell r="C665" t="str">
            <v>18/0</v>
          </cell>
          <cell r="D665" t="str">
            <v>DD+0</v>
          </cell>
          <cell r="E665">
            <v>0</v>
          </cell>
          <cell r="F665" t="e">
            <v>#NAME?</v>
          </cell>
          <cell r="G665">
            <v>0</v>
          </cell>
          <cell r="H665">
            <v>0</v>
          </cell>
          <cell r="I665">
            <v>0</v>
          </cell>
        </row>
        <row r="666">
          <cell r="A666" t="str">
            <v>220KV DC Naubatpur-BhusaulaTL Line</v>
          </cell>
          <cell r="B666">
            <v>0</v>
          </cell>
          <cell r="C666" t="str">
            <v>20/1</v>
          </cell>
          <cell r="D666" t="str">
            <v>M-C</v>
          </cell>
          <cell r="E666">
            <v>0</v>
          </cell>
          <cell r="F666" t="e">
            <v>#NAME?</v>
          </cell>
          <cell r="G666">
            <v>0</v>
          </cell>
          <cell r="H666">
            <v>0</v>
          </cell>
          <cell r="I666">
            <v>0</v>
          </cell>
        </row>
        <row r="667">
          <cell r="A667" t="str">
            <v>220KV DC Naubatpur-BhusaulaTL Line</v>
          </cell>
          <cell r="B667">
            <v>0</v>
          </cell>
          <cell r="C667" t="str">
            <v>20/2</v>
          </cell>
          <cell r="D667" t="str">
            <v>M-C</v>
          </cell>
          <cell r="E667">
            <v>0</v>
          </cell>
          <cell r="F667" t="e">
            <v>#NAME?</v>
          </cell>
          <cell r="G667">
            <v>0</v>
          </cell>
          <cell r="H667">
            <v>0</v>
          </cell>
          <cell r="I667">
            <v>0</v>
          </cell>
        </row>
        <row r="668">
          <cell r="A668" t="str">
            <v>220KV DC Naubatpur-BhusaulaTL Line</v>
          </cell>
          <cell r="B668">
            <v>0</v>
          </cell>
          <cell r="C668" t="str">
            <v>21/0</v>
          </cell>
          <cell r="D668" t="str">
            <v>M-C</v>
          </cell>
          <cell r="E668">
            <v>0</v>
          </cell>
          <cell r="F668" t="e">
            <v>#NAME?</v>
          </cell>
          <cell r="G668">
            <v>0</v>
          </cell>
          <cell r="H668">
            <v>0</v>
          </cell>
          <cell r="I668">
            <v>0</v>
          </cell>
        </row>
        <row r="669">
          <cell r="A669" t="str">
            <v>220KV DC Naubatpur-BhusaulaTL Line</v>
          </cell>
          <cell r="B669">
            <v>0</v>
          </cell>
          <cell r="C669" t="str">
            <v>22/0</v>
          </cell>
          <cell r="D669" t="str">
            <v>M-C</v>
          </cell>
          <cell r="E669">
            <v>0</v>
          </cell>
          <cell r="F669" t="e">
            <v>#NAME?</v>
          </cell>
          <cell r="G669">
            <v>0</v>
          </cell>
          <cell r="H669">
            <v>0</v>
          </cell>
          <cell r="I669">
            <v>0</v>
          </cell>
        </row>
        <row r="670">
          <cell r="A670" t="str">
            <v>220KV DC Naubatpur-BhusaulaTL Line</v>
          </cell>
          <cell r="B670">
            <v>0</v>
          </cell>
          <cell r="C670" t="str">
            <v>23/0</v>
          </cell>
          <cell r="D670" t="str">
            <v>M-C</v>
          </cell>
          <cell r="E670">
            <v>0</v>
          </cell>
          <cell r="F670" t="e">
            <v>#NAME?</v>
          </cell>
          <cell r="G670">
            <v>0</v>
          </cell>
          <cell r="H670">
            <v>0</v>
          </cell>
          <cell r="I670">
            <v>0</v>
          </cell>
        </row>
        <row r="671">
          <cell r="A671" t="str">
            <v>220KV DC Naubatpur-BhusaulaTL Line</v>
          </cell>
          <cell r="B671">
            <v>0</v>
          </cell>
          <cell r="C671" t="str">
            <v>23A/0</v>
          </cell>
          <cell r="D671" t="str">
            <v>M-C</v>
          </cell>
          <cell r="E671">
            <v>0</v>
          </cell>
          <cell r="F671" t="e">
            <v>#NAME?</v>
          </cell>
          <cell r="G671">
            <v>0</v>
          </cell>
          <cell r="H671">
            <v>0</v>
          </cell>
          <cell r="I671">
            <v>0</v>
          </cell>
        </row>
        <row r="672">
          <cell r="A672" t="str">
            <v>220KV DC Naubatpur-BhusaulaTL Line</v>
          </cell>
          <cell r="B672">
            <v>0</v>
          </cell>
          <cell r="C672" t="str">
            <v>23B/0</v>
          </cell>
          <cell r="D672" t="str">
            <v>M-C</v>
          </cell>
          <cell r="E672">
            <v>0</v>
          </cell>
          <cell r="F672" t="e">
            <v>#NAME?</v>
          </cell>
          <cell r="G672">
            <v>0</v>
          </cell>
          <cell r="H672">
            <v>0</v>
          </cell>
          <cell r="I672">
            <v>0</v>
          </cell>
        </row>
        <row r="673">
          <cell r="A673" t="str">
            <v>220KV DC Naubatpur-BhusaulaTL Line</v>
          </cell>
          <cell r="B673">
            <v>0</v>
          </cell>
          <cell r="C673" t="str">
            <v>23B/0</v>
          </cell>
          <cell r="D673" t="str">
            <v>M-C</v>
          </cell>
          <cell r="E673">
            <v>0</v>
          </cell>
          <cell r="F673" t="e">
            <v>#NAME?</v>
          </cell>
          <cell r="G673">
            <v>0</v>
          </cell>
          <cell r="H673">
            <v>0</v>
          </cell>
          <cell r="I673">
            <v>0</v>
          </cell>
        </row>
        <row r="674">
          <cell r="A674" t="str">
            <v>220KV DC Naubatpur-BhusaulaTL Line</v>
          </cell>
          <cell r="B674">
            <v>0</v>
          </cell>
          <cell r="C674" t="str">
            <v>23B/1</v>
          </cell>
          <cell r="D674" t="str">
            <v>M-C</v>
          </cell>
          <cell r="E674">
            <v>0</v>
          </cell>
          <cell r="F674" t="e">
            <v>#NAME?</v>
          </cell>
          <cell r="G674">
            <v>0</v>
          </cell>
          <cell r="H674">
            <v>0</v>
          </cell>
          <cell r="I674">
            <v>0</v>
          </cell>
        </row>
        <row r="675">
          <cell r="A675" t="str">
            <v>220KV DC Naubatpur-BhusaulaTL Line</v>
          </cell>
          <cell r="B675">
            <v>0</v>
          </cell>
          <cell r="C675" t="str">
            <v>24/0</v>
          </cell>
          <cell r="D675" t="str">
            <v>M-C</v>
          </cell>
          <cell r="E675">
            <v>0</v>
          </cell>
          <cell r="F675" t="e">
            <v>#NAME?</v>
          </cell>
          <cell r="G675">
            <v>0</v>
          </cell>
          <cell r="H675">
            <v>0</v>
          </cell>
          <cell r="I675">
            <v>0</v>
          </cell>
        </row>
        <row r="676">
          <cell r="A676" t="str">
            <v>220KV DC Naubatpur-BhusaulaTL Line</v>
          </cell>
          <cell r="B676">
            <v>0</v>
          </cell>
          <cell r="C676" t="str">
            <v>24A/0</v>
          </cell>
          <cell r="D676" t="str">
            <v>DD+0</v>
          </cell>
          <cell r="E676">
            <v>0</v>
          </cell>
          <cell r="F676" t="e">
            <v>#NAME?</v>
          </cell>
          <cell r="G676">
            <v>0</v>
          </cell>
          <cell r="H676">
            <v>0</v>
          </cell>
          <cell r="I676">
            <v>0</v>
          </cell>
        </row>
        <row r="677">
          <cell r="A677" t="str">
            <v>220KV DC Naubatpur-BhusaulaTL Line</v>
          </cell>
          <cell r="B677">
            <v>0</v>
          </cell>
          <cell r="C677" t="str">
            <v>25/0</v>
          </cell>
          <cell r="D677" t="str">
            <v>DD+18</v>
          </cell>
          <cell r="E677">
            <v>0</v>
          </cell>
          <cell r="F677" t="e">
            <v>#NAME?</v>
          </cell>
          <cell r="G677">
            <v>0</v>
          </cell>
          <cell r="H677">
            <v>0</v>
          </cell>
          <cell r="I677">
            <v>0</v>
          </cell>
        </row>
        <row r="678">
          <cell r="A678" t="str">
            <v>220KV DC Naubatpur-BhusaulaTL Line</v>
          </cell>
          <cell r="B678">
            <v>0</v>
          </cell>
          <cell r="C678" t="str">
            <v>26/0</v>
          </cell>
          <cell r="D678" t="str">
            <v>DD+18</v>
          </cell>
          <cell r="E678">
            <v>0</v>
          </cell>
          <cell r="F678" t="e">
            <v>#NAME?</v>
          </cell>
          <cell r="G678">
            <v>0</v>
          </cell>
          <cell r="H678">
            <v>0</v>
          </cell>
          <cell r="I678">
            <v>0</v>
          </cell>
        </row>
        <row r="679">
          <cell r="A679" t="str">
            <v>220KV DC Naubatpur-BhusaulaTL Line</v>
          </cell>
          <cell r="B679">
            <v>0</v>
          </cell>
          <cell r="C679" t="str">
            <v>27/0 Monopole</v>
          </cell>
          <cell r="D679" t="str">
            <v>MPDC+9</v>
          </cell>
          <cell r="E679">
            <v>0</v>
          </cell>
          <cell r="F679" t="e">
            <v>#NAME?</v>
          </cell>
          <cell r="G679">
            <v>0</v>
          </cell>
          <cell r="H679">
            <v>0</v>
          </cell>
          <cell r="I679">
            <v>0</v>
          </cell>
        </row>
        <row r="680">
          <cell r="A680" t="str">
            <v>220KV DC Naubatpur-BhusaulaTL Line</v>
          </cell>
          <cell r="B680">
            <v>0</v>
          </cell>
          <cell r="C680" t="str">
            <v>28/0 Monopole</v>
          </cell>
          <cell r="D680" t="str">
            <v>MPDD+6</v>
          </cell>
          <cell r="E680">
            <v>0</v>
          </cell>
          <cell r="F680" t="e">
            <v>#NAME?</v>
          </cell>
          <cell r="G680">
            <v>0</v>
          </cell>
          <cell r="H680">
            <v>0</v>
          </cell>
          <cell r="I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29/0 Monopole</v>
          </cell>
          <cell r="D681" t="str">
            <v>MPDC+6</v>
          </cell>
          <cell r="E681">
            <v>0</v>
          </cell>
          <cell r="F681" t="e">
            <v>#NAME?</v>
          </cell>
          <cell r="G681">
            <v>0</v>
          </cell>
          <cell r="H681">
            <v>0</v>
          </cell>
          <cell r="I681">
            <v>0</v>
          </cell>
        </row>
        <row r="682">
          <cell r="A682" t="str">
            <v>220KV DC Naubatpur-BhusaulaTL Line</v>
          </cell>
          <cell r="B682">
            <v>0</v>
          </cell>
          <cell r="C682" t="str">
            <v>30/0 Monopole</v>
          </cell>
          <cell r="D682" t="str">
            <v>MPDC+6</v>
          </cell>
          <cell r="E682">
            <v>0</v>
          </cell>
          <cell r="F682" t="e">
            <v>#NAME?</v>
          </cell>
          <cell r="G682">
            <v>0</v>
          </cell>
          <cell r="H682">
            <v>0</v>
          </cell>
          <cell r="I682">
            <v>0</v>
          </cell>
        </row>
        <row r="683">
          <cell r="A683" t="str">
            <v>220KV DC Naubatpur-BhusaulaTL Line</v>
          </cell>
          <cell r="B683">
            <v>0</v>
          </cell>
          <cell r="C683" t="str">
            <v>31/0 Monopole</v>
          </cell>
          <cell r="D683" t="str">
            <v>MPDC+6</v>
          </cell>
          <cell r="E683">
            <v>0</v>
          </cell>
          <cell r="F683" t="e">
            <v>#NAME?</v>
          </cell>
          <cell r="G683">
            <v>0</v>
          </cell>
          <cell r="H683">
            <v>0</v>
          </cell>
          <cell r="I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32/0 Monopole</v>
          </cell>
          <cell r="D684" t="str">
            <v>MPDC+6</v>
          </cell>
          <cell r="E684">
            <v>0</v>
          </cell>
          <cell r="F684" t="e">
            <v>#NAME?</v>
          </cell>
          <cell r="G684">
            <v>0</v>
          </cell>
          <cell r="H684">
            <v>0</v>
          </cell>
          <cell r="I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33/0 Monopole</v>
          </cell>
          <cell r="D685" t="str">
            <v>MPDD+0</v>
          </cell>
          <cell r="E685">
            <v>0</v>
          </cell>
          <cell r="F685" t="e">
            <v>#NAME?</v>
          </cell>
          <cell r="G685">
            <v>0</v>
          </cell>
          <cell r="H685">
            <v>0</v>
          </cell>
          <cell r="I685">
            <v>0</v>
          </cell>
        </row>
        <row r="686">
          <cell r="A686" t="str">
            <v>Lilo of 132KV DC ARA-Jagdishpur at Dumraon Line-1</v>
          </cell>
          <cell r="B686">
            <v>0</v>
          </cell>
          <cell r="C686" t="str">
            <v>4/0</v>
          </cell>
          <cell r="D686" t="str">
            <v>DD+0</v>
          </cell>
          <cell r="E686">
            <v>0</v>
          </cell>
          <cell r="F686" t="e">
            <v>#NAME?</v>
          </cell>
          <cell r="G686">
            <v>0</v>
          </cell>
          <cell r="H686">
            <v>0</v>
          </cell>
          <cell r="I686">
            <v>0</v>
          </cell>
        </row>
        <row r="687">
          <cell r="A687" t="str">
            <v>Lilo of 132KV DC ARA-Jagdishpur at Dumraon Line-1</v>
          </cell>
          <cell r="B687">
            <v>1</v>
          </cell>
          <cell r="C687" t="str">
            <v>4/1</v>
          </cell>
          <cell r="D687" t="str">
            <v>DA+0</v>
          </cell>
          <cell r="E687">
            <v>43593</v>
          </cell>
          <cell r="F687" t="e">
            <v>#NAME?</v>
          </cell>
          <cell r="G687">
            <v>0</v>
          </cell>
          <cell r="H687">
            <v>0</v>
          </cell>
          <cell r="I687">
            <v>0</v>
          </cell>
        </row>
        <row r="688">
          <cell r="A688" t="str">
            <v>Lilo of 132KV DC ARA-Jagdishpur at Dumraon Line-1</v>
          </cell>
          <cell r="B688">
            <v>2</v>
          </cell>
          <cell r="C688" t="str">
            <v>4/2</v>
          </cell>
          <cell r="D688" t="str">
            <v>DA+0</v>
          </cell>
          <cell r="E688">
            <v>43593</v>
          </cell>
          <cell r="F688" t="e">
            <v>#NAME?</v>
          </cell>
          <cell r="G688">
            <v>0</v>
          </cell>
          <cell r="H688">
            <v>0</v>
          </cell>
          <cell r="I688">
            <v>0</v>
          </cell>
        </row>
        <row r="689">
          <cell r="A689" t="str">
            <v>Lilo of 132KV DC ARA-Jagdishpur at Dumraon Line-1</v>
          </cell>
          <cell r="B689">
            <v>3</v>
          </cell>
          <cell r="C689" t="str">
            <v>4/3</v>
          </cell>
          <cell r="D689" t="str">
            <v>DA+0</v>
          </cell>
          <cell r="E689">
            <v>43595</v>
          </cell>
          <cell r="F689" t="e">
            <v>#NAME?</v>
          </cell>
          <cell r="G689">
            <v>0</v>
          </cell>
          <cell r="H689">
            <v>0</v>
          </cell>
          <cell r="I689">
            <v>0</v>
          </cell>
        </row>
        <row r="690">
          <cell r="A690" t="str">
            <v>Lilo of 132KV DC ARA-Jagdishpur at Dumraon Line-1</v>
          </cell>
          <cell r="B690">
            <v>4</v>
          </cell>
          <cell r="C690" t="str">
            <v>4/4</v>
          </cell>
          <cell r="D690" t="str">
            <v>DA+0</v>
          </cell>
          <cell r="E690">
            <v>43599</v>
          </cell>
          <cell r="F690" t="e">
            <v>#NAME?</v>
          </cell>
          <cell r="G690">
            <v>0</v>
          </cell>
          <cell r="H690">
            <v>0</v>
          </cell>
          <cell r="I690">
            <v>0</v>
          </cell>
        </row>
        <row r="691">
          <cell r="A691" t="str">
            <v>Lilo of 132KV DC ARA-Jagdishpur at Dumraon Line-1</v>
          </cell>
          <cell r="B691">
            <v>5</v>
          </cell>
          <cell r="C691" t="str">
            <v>4/5</v>
          </cell>
          <cell r="D691" t="str">
            <v>DA+3</v>
          </cell>
          <cell r="E691">
            <v>43599</v>
          </cell>
          <cell r="F691" t="e">
            <v>#NAME?</v>
          </cell>
          <cell r="G691">
            <v>0</v>
          </cell>
          <cell r="H691">
            <v>0</v>
          </cell>
          <cell r="I691">
            <v>0</v>
          </cell>
        </row>
        <row r="692">
          <cell r="A692" t="str">
            <v>Lilo of 132KV DC ARA-Jagdishpur at Dumraon Line-1</v>
          </cell>
          <cell r="B692">
            <v>6</v>
          </cell>
          <cell r="C692" t="str">
            <v>4/6</v>
          </cell>
          <cell r="D692" t="str">
            <v>DA+3</v>
          </cell>
          <cell r="E692">
            <v>43601</v>
          </cell>
          <cell r="F692" t="e">
            <v>#NAME?</v>
          </cell>
          <cell r="G692">
            <v>0</v>
          </cell>
          <cell r="H692">
            <v>0</v>
          </cell>
          <cell r="I692">
            <v>0</v>
          </cell>
        </row>
        <row r="693">
          <cell r="A693" t="str">
            <v>Lilo of 132KV DC ARA-Jagdishpur at Dumraon Line-1</v>
          </cell>
          <cell r="B693">
            <v>0</v>
          </cell>
          <cell r="C693" t="str">
            <v xml:space="preserve"> 5/0</v>
          </cell>
          <cell r="D693" t="str">
            <v>DD+0</v>
          </cell>
          <cell r="E693">
            <v>0</v>
          </cell>
          <cell r="F693" t="e">
            <v>#NAME?</v>
          </cell>
          <cell r="G693">
            <v>0</v>
          </cell>
          <cell r="H693">
            <v>0</v>
          </cell>
          <cell r="I693">
            <v>0</v>
          </cell>
        </row>
        <row r="694">
          <cell r="A694" t="str">
            <v>Lilo of 132KV DC ARA-Jagdishpur at Dumraon Line-1</v>
          </cell>
          <cell r="B694">
            <v>0</v>
          </cell>
          <cell r="C694" t="str">
            <v xml:space="preserve"> 6/0</v>
          </cell>
          <cell r="D694" t="str">
            <v>DC+3</v>
          </cell>
          <cell r="E694">
            <v>0</v>
          </cell>
          <cell r="F694" t="e">
            <v>#NAME?</v>
          </cell>
          <cell r="G694">
            <v>0</v>
          </cell>
          <cell r="H694">
            <v>0</v>
          </cell>
          <cell r="I694">
            <v>0</v>
          </cell>
        </row>
        <row r="695">
          <cell r="A695" t="str">
            <v>Lilo of 132KV DC ARA-Jagdishpur at Dumraon Line-1</v>
          </cell>
          <cell r="B695">
            <v>8</v>
          </cell>
          <cell r="C695" t="str">
            <v>6/1</v>
          </cell>
          <cell r="D695" t="str">
            <v>DA+6</v>
          </cell>
          <cell r="E695">
            <v>43605</v>
          </cell>
          <cell r="F695" t="e">
            <v>#NAME?</v>
          </cell>
          <cell r="G695">
            <v>0</v>
          </cell>
          <cell r="H695">
            <v>0</v>
          </cell>
          <cell r="I695">
            <v>0</v>
          </cell>
        </row>
        <row r="696">
          <cell r="A696" t="str">
            <v>Lilo of 132KV DC ARA-Jagdishpur at Dumraon Line-1</v>
          </cell>
          <cell r="B696">
            <v>9</v>
          </cell>
          <cell r="C696" t="str">
            <v>6/2</v>
          </cell>
          <cell r="D696" t="str">
            <v>DA+0</v>
          </cell>
          <cell r="E696">
            <v>43605</v>
          </cell>
          <cell r="F696" t="e">
            <v>#NAME?</v>
          </cell>
          <cell r="G696">
            <v>0</v>
          </cell>
          <cell r="H696">
            <v>0</v>
          </cell>
          <cell r="I696">
            <v>0</v>
          </cell>
        </row>
        <row r="697">
          <cell r="A697" t="str">
            <v>Lilo of 132KV DC ARA-Jagdishpur at Dumraon Line-1</v>
          </cell>
          <cell r="B697">
            <v>0</v>
          </cell>
          <cell r="C697" t="str">
            <v xml:space="preserve"> 7/0</v>
          </cell>
          <cell r="D697" t="str">
            <v>DC+0</v>
          </cell>
          <cell r="E697">
            <v>0</v>
          </cell>
          <cell r="F697" t="e">
            <v>#NAME?</v>
          </cell>
          <cell r="G697">
            <v>0</v>
          </cell>
          <cell r="H697">
            <v>0</v>
          </cell>
          <cell r="I697">
            <v>0</v>
          </cell>
        </row>
        <row r="698">
          <cell r="A698" t="str">
            <v>Lilo of 132KV DC ARA-Jagdishpur at Dumraon Line-1</v>
          </cell>
          <cell r="B698">
            <v>15</v>
          </cell>
          <cell r="C698" t="str">
            <v>7/1</v>
          </cell>
          <cell r="D698" t="str">
            <v>DA+0</v>
          </cell>
          <cell r="E698">
            <v>43614</v>
          </cell>
          <cell r="F698" t="e">
            <v>#NAME?</v>
          </cell>
          <cell r="G698">
            <v>0</v>
          </cell>
          <cell r="H698">
            <v>0</v>
          </cell>
          <cell r="I698">
            <v>0</v>
          </cell>
        </row>
        <row r="699">
          <cell r="A699" t="str">
            <v>Lilo of 132KV DC ARA-Jagdishpur at Dumraon Line-1</v>
          </cell>
          <cell r="B699">
            <v>10</v>
          </cell>
          <cell r="C699" t="str">
            <v>7/2</v>
          </cell>
          <cell r="D699" t="str">
            <v>DA+0</v>
          </cell>
          <cell r="E699">
            <v>43605</v>
          </cell>
          <cell r="F699" t="e">
            <v>#NAME?</v>
          </cell>
          <cell r="G699">
            <v>0</v>
          </cell>
          <cell r="H699">
            <v>0</v>
          </cell>
          <cell r="I699">
            <v>0</v>
          </cell>
        </row>
        <row r="700">
          <cell r="A700" t="str">
            <v>Lilo of 132KV DC ARA-Jagdishpur at Dumraon Line-1</v>
          </cell>
          <cell r="B700">
            <v>12</v>
          </cell>
          <cell r="C700" t="str">
            <v>7/3</v>
          </cell>
          <cell r="D700" t="str">
            <v>DA+0</v>
          </cell>
          <cell r="E700">
            <v>43607</v>
          </cell>
          <cell r="F700" t="e">
            <v>#NAME?</v>
          </cell>
          <cell r="G700">
            <v>0</v>
          </cell>
          <cell r="H700">
            <v>0</v>
          </cell>
          <cell r="I700">
            <v>0</v>
          </cell>
        </row>
        <row r="701">
          <cell r="A701" t="str">
            <v>Lilo of 132KV DC ARA-Jagdishpur at Dumraon Line-1</v>
          </cell>
          <cell r="B701">
            <v>16</v>
          </cell>
          <cell r="C701" t="str">
            <v>7/4</v>
          </cell>
          <cell r="D701" t="str">
            <v>DA+0</v>
          </cell>
          <cell r="E701">
            <v>43614</v>
          </cell>
          <cell r="F701" t="e">
            <v>#NAME?</v>
          </cell>
          <cell r="G701">
            <v>0</v>
          </cell>
          <cell r="H701">
            <v>0</v>
          </cell>
          <cell r="I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8/0</v>
          </cell>
          <cell r="D702" t="str">
            <v>DB+0</v>
          </cell>
          <cell r="E702">
            <v>0</v>
          </cell>
          <cell r="F702" t="e">
            <v>#NAME?</v>
          </cell>
          <cell r="G702">
            <v>0</v>
          </cell>
          <cell r="H702">
            <v>0</v>
          </cell>
          <cell r="I702">
            <v>0</v>
          </cell>
        </row>
        <row r="703">
          <cell r="A703" t="str">
            <v>Lilo of 132KV DC ARA-Jagdishpur at Dumraon Line-1</v>
          </cell>
          <cell r="B703">
            <v>7</v>
          </cell>
          <cell r="C703" t="str">
            <v>8/1</v>
          </cell>
          <cell r="D703" t="str">
            <v>DA+0</v>
          </cell>
          <cell r="E703">
            <v>43603</v>
          </cell>
          <cell r="F703" t="e">
            <v>#NAME?</v>
          </cell>
          <cell r="G703">
            <v>0</v>
          </cell>
          <cell r="H703">
            <v>0</v>
          </cell>
          <cell r="I703">
            <v>0</v>
          </cell>
        </row>
        <row r="704">
          <cell r="A704" t="str">
            <v>Lilo of 132KV DC ARA-Jagdishpur at Dumraon Line-1</v>
          </cell>
          <cell r="B704">
            <v>11</v>
          </cell>
          <cell r="C704" t="str">
            <v>8/2</v>
          </cell>
          <cell r="D704" t="str">
            <v>DA+0</v>
          </cell>
          <cell r="E704">
            <v>43606</v>
          </cell>
          <cell r="F704" t="e">
            <v>#NAME?</v>
          </cell>
          <cell r="G704">
            <v>0</v>
          </cell>
          <cell r="H704">
            <v>0</v>
          </cell>
          <cell r="I704">
            <v>0</v>
          </cell>
        </row>
        <row r="705">
          <cell r="A705" t="str">
            <v>Lilo of 132KV DC ARA-Jagdishpur at Dumraon Line-1</v>
          </cell>
          <cell r="B705">
            <v>13</v>
          </cell>
          <cell r="C705" t="str">
            <v>8/3</v>
          </cell>
          <cell r="D705" t="str">
            <v>DA+3</v>
          </cell>
          <cell r="E705">
            <v>43613</v>
          </cell>
          <cell r="F705" t="e">
            <v>#NAME?</v>
          </cell>
          <cell r="G705">
            <v>0</v>
          </cell>
          <cell r="H705">
            <v>0</v>
          </cell>
          <cell r="I705">
            <v>0</v>
          </cell>
        </row>
        <row r="706">
          <cell r="A706" t="str">
            <v>Lilo of 132KV DC ARA-Jagdishpur at Dumraon Line-1</v>
          </cell>
          <cell r="B706">
            <v>14</v>
          </cell>
          <cell r="C706" t="str">
            <v>8/4</v>
          </cell>
          <cell r="D706" t="str">
            <v>DA+0</v>
          </cell>
          <cell r="E706">
            <v>43613</v>
          </cell>
          <cell r="F706" t="e">
            <v>#NAME?</v>
          </cell>
          <cell r="G706">
            <v>0</v>
          </cell>
          <cell r="H706">
            <v>0</v>
          </cell>
          <cell r="I706">
            <v>0</v>
          </cell>
        </row>
        <row r="707">
          <cell r="A707" t="str">
            <v>Lilo of 132KV DC ARA-Jagdishpur at Dumraon Line-1</v>
          </cell>
          <cell r="B707">
            <v>0</v>
          </cell>
          <cell r="C707" t="str">
            <v xml:space="preserve"> 9/0</v>
          </cell>
          <cell r="D707" t="str">
            <v>DD+0</v>
          </cell>
          <cell r="E707">
            <v>0</v>
          </cell>
          <cell r="F707" t="e">
            <v>#NAME?</v>
          </cell>
          <cell r="G707">
            <v>0</v>
          </cell>
          <cell r="H707">
            <v>0</v>
          </cell>
          <cell r="I707">
            <v>0</v>
          </cell>
        </row>
        <row r="708">
          <cell r="A708" t="str">
            <v>Lilo of 132KV DC ARA-Jagdishpur at Dumraon Line-1</v>
          </cell>
          <cell r="B708">
            <v>0</v>
          </cell>
          <cell r="C708" t="str">
            <v>9/1</v>
          </cell>
          <cell r="D708" t="str">
            <v>DA+0</v>
          </cell>
          <cell r="E708">
            <v>0</v>
          </cell>
          <cell r="F708" t="e">
            <v>#NAME?</v>
          </cell>
          <cell r="G708">
            <v>0</v>
          </cell>
          <cell r="H708">
            <v>0</v>
          </cell>
          <cell r="I708">
            <v>0</v>
          </cell>
        </row>
        <row r="709">
          <cell r="A709" t="str">
            <v>Lilo of 132KV DC ARA-Jagdishpur at Dumraon Line-1</v>
          </cell>
          <cell r="B709">
            <v>0</v>
          </cell>
          <cell r="C709" t="str">
            <v>9/2</v>
          </cell>
          <cell r="D709" t="str">
            <v>DA+0</v>
          </cell>
          <cell r="E709">
            <v>0</v>
          </cell>
          <cell r="F709" t="e">
            <v>#NAME?</v>
          </cell>
          <cell r="G709">
            <v>0</v>
          </cell>
          <cell r="H709">
            <v>0</v>
          </cell>
          <cell r="I709">
            <v>0</v>
          </cell>
        </row>
        <row r="710">
          <cell r="A710" t="str">
            <v>Lilo of 132KV DC ARA-Jagdishpur at Dumraon Line-1</v>
          </cell>
          <cell r="B710">
            <v>0</v>
          </cell>
          <cell r="C710" t="str">
            <v>9/3</v>
          </cell>
          <cell r="D710" t="str">
            <v>DA+0</v>
          </cell>
          <cell r="E710">
            <v>0</v>
          </cell>
          <cell r="F710" t="e">
            <v>#NAME?</v>
          </cell>
          <cell r="G710">
            <v>0</v>
          </cell>
          <cell r="H710">
            <v>0</v>
          </cell>
          <cell r="I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10/0</v>
          </cell>
          <cell r="D711" t="str">
            <v>DC+3</v>
          </cell>
          <cell r="E711">
            <v>0</v>
          </cell>
          <cell r="F711" t="e">
            <v>#NAME?</v>
          </cell>
          <cell r="G711">
            <v>0</v>
          </cell>
          <cell r="H711">
            <v>0</v>
          </cell>
          <cell r="I711">
            <v>0</v>
          </cell>
        </row>
        <row r="712">
          <cell r="A712" t="str">
            <v>Lilo of 132KV DC ARA-Jagdishpur at Dumraon Line-1</v>
          </cell>
          <cell r="B712">
            <v>0</v>
          </cell>
          <cell r="C712" t="str">
            <v xml:space="preserve"> 11/0</v>
          </cell>
          <cell r="D712" t="str">
            <v>DD+9</v>
          </cell>
          <cell r="E712">
            <v>0</v>
          </cell>
          <cell r="F712" t="e">
            <v>#NAME?</v>
          </cell>
          <cell r="G712">
            <v>0</v>
          </cell>
          <cell r="H712">
            <v>0</v>
          </cell>
          <cell r="I712">
            <v>0</v>
          </cell>
        </row>
        <row r="713">
          <cell r="A713" t="str">
            <v>Lilo of 132KV DC ARA-Jagdishpur at Dumraon Line-1</v>
          </cell>
          <cell r="B713">
            <v>0</v>
          </cell>
          <cell r="C713" t="str">
            <v xml:space="preserve"> 12/0</v>
          </cell>
          <cell r="D713" t="str">
            <v>DD+9</v>
          </cell>
          <cell r="E713">
            <v>0</v>
          </cell>
          <cell r="F713" t="e">
            <v>#NAME?</v>
          </cell>
          <cell r="G713">
            <v>0</v>
          </cell>
          <cell r="H713">
            <v>0</v>
          </cell>
          <cell r="I713">
            <v>0</v>
          </cell>
        </row>
        <row r="714">
          <cell r="A714" t="str">
            <v>Lilo of 132KV DC ARA-Jagdishpur at Dumraon Line-1</v>
          </cell>
          <cell r="B714">
            <v>0</v>
          </cell>
          <cell r="C714" t="str">
            <v>12/1</v>
          </cell>
          <cell r="D714" t="str">
            <v>DB+0</v>
          </cell>
          <cell r="E714">
            <v>0</v>
          </cell>
          <cell r="F714" t="e">
            <v>#NAME?</v>
          </cell>
          <cell r="G714">
            <v>0</v>
          </cell>
          <cell r="H714">
            <v>0</v>
          </cell>
          <cell r="I714">
            <v>0</v>
          </cell>
        </row>
        <row r="715">
          <cell r="A715" t="str">
            <v>Lilo of 132KV DC ARA-Jagdishpur at Dumraon Line-1</v>
          </cell>
          <cell r="B715">
            <v>0</v>
          </cell>
          <cell r="C715" t="str">
            <v>12/2</v>
          </cell>
          <cell r="D715" t="str">
            <v>DA+0</v>
          </cell>
          <cell r="E715">
            <v>0</v>
          </cell>
          <cell r="F715" t="e">
            <v>#NAME?</v>
          </cell>
          <cell r="G715">
            <v>0</v>
          </cell>
          <cell r="H715">
            <v>0</v>
          </cell>
          <cell r="I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>12/3</v>
          </cell>
          <cell r="D716" t="str">
            <v>DA+0</v>
          </cell>
          <cell r="E716">
            <v>0</v>
          </cell>
          <cell r="F716" t="e">
            <v>#NAME?</v>
          </cell>
          <cell r="G716">
            <v>0</v>
          </cell>
          <cell r="H716">
            <v>0</v>
          </cell>
          <cell r="I716">
            <v>0</v>
          </cell>
        </row>
        <row r="717">
          <cell r="A717" t="str">
            <v>Lilo of 132KV DC ARA-Jagdishpur at Dumraon Line-1</v>
          </cell>
          <cell r="B717">
            <v>17</v>
          </cell>
          <cell r="C717" t="str">
            <v>12/4</v>
          </cell>
          <cell r="D717" t="str">
            <v>DA+3</v>
          </cell>
          <cell r="E717">
            <v>43630</v>
          </cell>
          <cell r="F717" t="e">
            <v>#NAME?</v>
          </cell>
          <cell r="G717">
            <v>0</v>
          </cell>
          <cell r="H717">
            <v>0</v>
          </cell>
          <cell r="I717">
            <v>0</v>
          </cell>
        </row>
        <row r="718">
          <cell r="A718" t="str">
            <v>Lilo of 132KV DC ARA-Jagdishpur at Dumraon Line-1</v>
          </cell>
          <cell r="B718">
            <v>18</v>
          </cell>
          <cell r="C718" t="str">
            <v>12/5</v>
          </cell>
          <cell r="D718" t="str">
            <v>DA+0</v>
          </cell>
          <cell r="E718">
            <v>43630</v>
          </cell>
          <cell r="F718" t="e">
            <v>#NAME?</v>
          </cell>
          <cell r="G718">
            <v>0</v>
          </cell>
          <cell r="H718">
            <v>0</v>
          </cell>
          <cell r="I718">
            <v>0</v>
          </cell>
        </row>
        <row r="719">
          <cell r="A719" t="str">
            <v>Lilo of 132KV DC ARA-Jagdishpur at Dumraon Line-1</v>
          </cell>
          <cell r="B719">
            <v>24</v>
          </cell>
          <cell r="C719" t="str">
            <v>12/6</v>
          </cell>
          <cell r="D719" t="str">
            <v>DA+0</v>
          </cell>
          <cell r="E719">
            <v>43644</v>
          </cell>
          <cell r="F719" t="e">
            <v>#NAME?</v>
          </cell>
          <cell r="G719">
            <v>0</v>
          </cell>
          <cell r="H719">
            <v>0</v>
          </cell>
          <cell r="I719">
            <v>0</v>
          </cell>
        </row>
        <row r="720">
          <cell r="A720" t="str">
            <v>Lilo of 132KV DC ARA-Jagdishpur at Dumraon Line-1</v>
          </cell>
          <cell r="B720">
            <v>25</v>
          </cell>
          <cell r="C720" t="str">
            <v>12/7</v>
          </cell>
          <cell r="D720" t="str">
            <v>DA+0</v>
          </cell>
          <cell r="E720">
            <v>43644</v>
          </cell>
          <cell r="F720" t="e">
            <v>#NAME?</v>
          </cell>
          <cell r="G720">
            <v>0</v>
          </cell>
          <cell r="H720">
            <v>0</v>
          </cell>
          <cell r="I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>13/0</v>
          </cell>
          <cell r="D721" t="str">
            <v>DC+0</v>
          </cell>
          <cell r="E721">
            <v>0</v>
          </cell>
          <cell r="F721" t="e">
            <v>#NAME?</v>
          </cell>
          <cell r="G721">
            <v>0</v>
          </cell>
          <cell r="H721">
            <v>0</v>
          </cell>
          <cell r="I721">
            <v>0</v>
          </cell>
        </row>
        <row r="722">
          <cell r="A722" t="str">
            <v>Lilo of 132KV DC ARA-Jagdishpur at Dumraon Line-1</v>
          </cell>
          <cell r="B722">
            <v>19</v>
          </cell>
          <cell r="C722" t="str">
            <v>13/1</v>
          </cell>
          <cell r="D722" t="str">
            <v>DA+0</v>
          </cell>
          <cell r="E722">
            <v>43634</v>
          </cell>
          <cell r="F722" t="e">
            <v>#NAME?</v>
          </cell>
          <cell r="G722">
            <v>0</v>
          </cell>
          <cell r="H722">
            <v>0</v>
          </cell>
          <cell r="I722">
            <v>0</v>
          </cell>
        </row>
        <row r="723">
          <cell r="A723" t="str">
            <v>Lilo of 132KV DC ARA-Jagdishpur at Dumraon Line-1</v>
          </cell>
          <cell r="B723">
            <v>20</v>
          </cell>
          <cell r="C723" t="str">
            <v>13/2</v>
          </cell>
          <cell r="D723" t="str">
            <v>DA+3</v>
          </cell>
          <cell r="E723">
            <v>43634</v>
          </cell>
          <cell r="F723" t="e">
            <v>#NAME?</v>
          </cell>
          <cell r="G723">
            <v>0</v>
          </cell>
          <cell r="H723">
            <v>0</v>
          </cell>
          <cell r="I723">
            <v>0</v>
          </cell>
        </row>
        <row r="724">
          <cell r="A724" t="str">
            <v>Lilo of 132KV DC ARA-Jagdishpur at Dumraon Line-1</v>
          </cell>
          <cell r="B724">
            <v>21</v>
          </cell>
          <cell r="C724" t="str">
            <v>13/3</v>
          </cell>
          <cell r="D724" t="str">
            <v>DA+0</v>
          </cell>
          <cell r="E724">
            <v>43634</v>
          </cell>
          <cell r="F724" t="e">
            <v>#NAME?</v>
          </cell>
          <cell r="G724">
            <v>0</v>
          </cell>
          <cell r="H724">
            <v>0</v>
          </cell>
          <cell r="I724">
            <v>0</v>
          </cell>
        </row>
        <row r="725">
          <cell r="A725" t="str">
            <v>Lilo of 132KV DC ARA-Jagdishpur at Dumraon Line-1</v>
          </cell>
          <cell r="B725">
            <v>22</v>
          </cell>
          <cell r="C725" t="str">
            <v>13/4</v>
          </cell>
          <cell r="D725" t="str">
            <v>DA+3</v>
          </cell>
          <cell r="E725">
            <v>43634</v>
          </cell>
          <cell r="F725" t="e">
            <v>#NAME?</v>
          </cell>
          <cell r="G725">
            <v>0</v>
          </cell>
          <cell r="H725">
            <v>0</v>
          </cell>
          <cell r="I725">
            <v>0</v>
          </cell>
        </row>
        <row r="726">
          <cell r="A726" t="str">
            <v>Lilo of 132KV DC ARA-Jagdishpur at Dumraon Line-1</v>
          </cell>
          <cell r="B726">
            <v>23</v>
          </cell>
          <cell r="C726" t="str">
            <v>13/5</v>
          </cell>
          <cell r="D726" t="str">
            <v>DA+0</v>
          </cell>
          <cell r="E726">
            <v>43634</v>
          </cell>
          <cell r="F726" t="e">
            <v>#NAME?</v>
          </cell>
          <cell r="G726">
            <v>0</v>
          </cell>
          <cell r="H726">
            <v>0</v>
          </cell>
          <cell r="I726">
            <v>0</v>
          </cell>
        </row>
        <row r="727">
          <cell r="A727" t="str">
            <v>Lilo of 132KV DC ARA-Jagdishpur at Dumraon Line-1</v>
          </cell>
          <cell r="B727">
            <v>0</v>
          </cell>
          <cell r="C727" t="str">
            <v>13/6</v>
          </cell>
          <cell r="D727" t="str">
            <v>DA+0</v>
          </cell>
          <cell r="E727">
            <v>0</v>
          </cell>
          <cell r="F727" t="e">
            <v>#NAME?</v>
          </cell>
          <cell r="G727">
            <v>0</v>
          </cell>
          <cell r="H727">
            <v>0</v>
          </cell>
          <cell r="I727">
            <v>0</v>
          </cell>
        </row>
        <row r="728">
          <cell r="A728" t="str">
            <v>Lilo of 132KV DC ARA-Jagdishpur at Dumraon Line-1</v>
          </cell>
          <cell r="B728">
            <v>0</v>
          </cell>
          <cell r="C728" t="str">
            <v xml:space="preserve"> 14/0</v>
          </cell>
          <cell r="D728" t="str">
            <v>DC+0</v>
          </cell>
          <cell r="E728">
            <v>0</v>
          </cell>
          <cell r="F728" t="e">
            <v>#NAME?</v>
          </cell>
          <cell r="G728">
            <v>0</v>
          </cell>
          <cell r="H728">
            <v>0</v>
          </cell>
          <cell r="I728">
            <v>0</v>
          </cell>
        </row>
        <row r="729">
          <cell r="A729" t="str">
            <v>Lilo of 132KV DC ARA-Jagdishpur at Dumraon Line-1</v>
          </cell>
          <cell r="B729">
            <v>0</v>
          </cell>
          <cell r="C729" t="str">
            <v>14/1</v>
          </cell>
          <cell r="D729" t="str">
            <v>DA+3</v>
          </cell>
          <cell r="E729">
            <v>0</v>
          </cell>
          <cell r="F729" t="e">
            <v>#NAME?</v>
          </cell>
          <cell r="G729">
            <v>0</v>
          </cell>
          <cell r="H729">
            <v>0</v>
          </cell>
          <cell r="I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 xml:space="preserve"> 15/0</v>
          </cell>
          <cell r="D730" t="str">
            <v>DD+3</v>
          </cell>
          <cell r="E730">
            <v>0</v>
          </cell>
          <cell r="F730" t="e">
            <v>#NAME?</v>
          </cell>
          <cell r="G730">
            <v>0</v>
          </cell>
          <cell r="H730">
            <v>0</v>
          </cell>
          <cell r="I730">
            <v>0</v>
          </cell>
        </row>
        <row r="731">
          <cell r="A731" t="str">
            <v>Lilo of 132KV DC ARA-Jagdishpur at Dumraon Line-1</v>
          </cell>
          <cell r="B731">
            <v>0</v>
          </cell>
          <cell r="C731" t="str">
            <v>15/1</v>
          </cell>
          <cell r="D731" t="str">
            <v>DA+0</v>
          </cell>
          <cell r="E731">
            <v>0</v>
          </cell>
          <cell r="F731" t="e">
            <v>#NAME?</v>
          </cell>
          <cell r="G731">
            <v>0</v>
          </cell>
          <cell r="H731">
            <v>0</v>
          </cell>
          <cell r="I731">
            <v>0</v>
          </cell>
        </row>
        <row r="732">
          <cell r="A732" t="str">
            <v>Lilo of 132KV DC ARA-Jagdishpur at Dumraon Line-1</v>
          </cell>
          <cell r="B732">
            <v>0</v>
          </cell>
          <cell r="C732" t="str">
            <v>15/2</v>
          </cell>
          <cell r="D732" t="str">
            <v>DA+0</v>
          </cell>
          <cell r="E732">
            <v>0</v>
          </cell>
          <cell r="F732" t="e">
            <v>#NAME?</v>
          </cell>
          <cell r="G732">
            <v>0</v>
          </cell>
          <cell r="H732">
            <v>0</v>
          </cell>
          <cell r="I732">
            <v>0</v>
          </cell>
        </row>
        <row r="733">
          <cell r="A733" t="str">
            <v>Lilo of 132KV DC ARA-Jagdishpur at Dumraon Line-1</v>
          </cell>
          <cell r="B733">
            <v>0</v>
          </cell>
          <cell r="C733" t="str">
            <v xml:space="preserve"> 16/0</v>
          </cell>
          <cell r="D733" t="str">
            <v>DC+3</v>
          </cell>
          <cell r="E733">
            <v>0</v>
          </cell>
          <cell r="F733" t="e">
            <v>#NAME?</v>
          </cell>
          <cell r="G733">
            <v>0</v>
          </cell>
          <cell r="H733">
            <v>0</v>
          </cell>
          <cell r="I733">
            <v>0</v>
          </cell>
        </row>
        <row r="734">
          <cell r="A734" t="str">
            <v>Lilo of 132KV DC ARA-Jagdishpur at Dumraon Line-1</v>
          </cell>
          <cell r="B734">
            <v>0</v>
          </cell>
          <cell r="C734" t="str">
            <v>16/1</v>
          </cell>
          <cell r="D734" t="str">
            <v>DA+6</v>
          </cell>
          <cell r="E734">
            <v>0</v>
          </cell>
          <cell r="F734" t="e">
            <v>#NAME?</v>
          </cell>
          <cell r="G734">
            <v>0</v>
          </cell>
          <cell r="H734">
            <v>0</v>
          </cell>
          <cell r="I734">
            <v>0</v>
          </cell>
        </row>
        <row r="735">
          <cell r="A735" t="str">
            <v>Lilo of 132KV DC ARA-Jagdishpur at Dumraon Line-1</v>
          </cell>
          <cell r="B735">
            <v>0</v>
          </cell>
          <cell r="C735" t="str">
            <v>16/2</v>
          </cell>
          <cell r="D735" t="str">
            <v>DA+3</v>
          </cell>
          <cell r="E735">
            <v>0</v>
          </cell>
          <cell r="F735" t="e">
            <v>#NAME?</v>
          </cell>
          <cell r="G735">
            <v>0</v>
          </cell>
          <cell r="H735">
            <v>0</v>
          </cell>
          <cell r="I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16/3</v>
          </cell>
          <cell r="D736" t="str">
            <v>DA+6</v>
          </cell>
          <cell r="E736">
            <v>0</v>
          </cell>
          <cell r="F736" t="e">
            <v>#NAME?</v>
          </cell>
          <cell r="G736">
            <v>0</v>
          </cell>
          <cell r="H736">
            <v>0</v>
          </cell>
          <cell r="I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>16/4</v>
          </cell>
          <cell r="D737" t="str">
            <v>DA+3</v>
          </cell>
          <cell r="E737">
            <v>0</v>
          </cell>
          <cell r="F737" t="e">
            <v>#NAME?</v>
          </cell>
          <cell r="G737">
            <v>0</v>
          </cell>
          <cell r="H737">
            <v>0</v>
          </cell>
          <cell r="I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 xml:space="preserve"> 17/0</v>
          </cell>
          <cell r="D738" t="str">
            <v>DD+6</v>
          </cell>
          <cell r="E738">
            <v>0</v>
          </cell>
          <cell r="F738" t="e">
            <v>#NAME?</v>
          </cell>
          <cell r="G738">
            <v>0</v>
          </cell>
          <cell r="H738">
            <v>0</v>
          </cell>
          <cell r="I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18/0</v>
          </cell>
          <cell r="D739" t="str">
            <v>DD+18</v>
          </cell>
          <cell r="E739">
            <v>0</v>
          </cell>
          <cell r="F739" t="e">
            <v>#NAME?</v>
          </cell>
          <cell r="G739">
            <v>0</v>
          </cell>
          <cell r="H739">
            <v>0</v>
          </cell>
          <cell r="I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 xml:space="preserve"> 19/0</v>
          </cell>
          <cell r="D740" t="str">
            <v>DD+18</v>
          </cell>
          <cell r="E740">
            <v>0</v>
          </cell>
          <cell r="F740" t="e">
            <v>#NAME?</v>
          </cell>
          <cell r="G740">
            <v>0</v>
          </cell>
          <cell r="H740">
            <v>0</v>
          </cell>
          <cell r="I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19/1</v>
          </cell>
          <cell r="D741" t="str">
            <v>DB+3</v>
          </cell>
          <cell r="E741">
            <v>0</v>
          </cell>
          <cell r="F741" t="e">
            <v>#NAME?</v>
          </cell>
          <cell r="G741">
            <v>0</v>
          </cell>
          <cell r="H741">
            <v>0</v>
          </cell>
          <cell r="I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>19/2</v>
          </cell>
          <cell r="D742" t="str">
            <v>DB+0</v>
          </cell>
          <cell r="E742">
            <v>0</v>
          </cell>
          <cell r="F742" t="e">
            <v>#NAME?</v>
          </cell>
          <cell r="G742">
            <v>0</v>
          </cell>
          <cell r="H742">
            <v>0</v>
          </cell>
          <cell r="I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20/0</v>
          </cell>
          <cell r="D743" t="str">
            <v>DD+0</v>
          </cell>
          <cell r="E743">
            <v>0</v>
          </cell>
          <cell r="F743" t="e">
            <v>#NAME?</v>
          </cell>
          <cell r="G743">
            <v>0</v>
          </cell>
          <cell r="H743">
            <v>0</v>
          </cell>
          <cell r="I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20/1</v>
          </cell>
          <cell r="D744" t="str">
            <v>DA+0</v>
          </cell>
          <cell r="E744">
            <v>0</v>
          </cell>
          <cell r="F744" t="e">
            <v>#NAME?</v>
          </cell>
          <cell r="G744">
            <v>0</v>
          </cell>
          <cell r="H744">
            <v>0</v>
          </cell>
          <cell r="I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20/2</v>
          </cell>
          <cell r="D745" t="str">
            <v>DA+0</v>
          </cell>
          <cell r="E745">
            <v>0</v>
          </cell>
          <cell r="F745" t="e">
            <v>#NAME?</v>
          </cell>
          <cell r="G745">
            <v>0</v>
          </cell>
          <cell r="H745">
            <v>0</v>
          </cell>
          <cell r="I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20/3</v>
          </cell>
          <cell r="D746" t="str">
            <v>DA+0</v>
          </cell>
          <cell r="E746">
            <v>0</v>
          </cell>
          <cell r="F746" t="e">
            <v>#NAME?</v>
          </cell>
          <cell r="G746">
            <v>0</v>
          </cell>
          <cell r="H746">
            <v>0</v>
          </cell>
          <cell r="I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>20/4</v>
          </cell>
          <cell r="D747" t="str">
            <v>DA+0</v>
          </cell>
          <cell r="E747">
            <v>0</v>
          </cell>
          <cell r="F747" t="e">
            <v>#NAME?</v>
          </cell>
          <cell r="G747">
            <v>0</v>
          </cell>
          <cell r="H747">
            <v>0</v>
          </cell>
          <cell r="I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>20/5</v>
          </cell>
          <cell r="D748" t="str">
            <v>DA+3</v>
          </cell>
          <cell r="E748">
            <v>0</v>
          </cell>
          <cell r="F748" t="e">
            <v>#NAME?</v>
          </cell>
          <cell r="G748">
            <v>0</v>
          </cell>
          <cell r="H748">
            <v>0</v>
          </cell>
          <cell r="I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>20/6</v>
          </cell>
          <cell r="D749" t="str">
            <v>DB+0</v>
          </cell>
          <cell r="E749">
            <v>0</v>
          </cell>
          <cell r="F749" t="e">
            <v>#NAME?</v>
          </cell>
          <cell r="G749">
            <v>0</v>
          </cell>
          <cell r="H749">
            <v>0</v>
          </cell>
          <cell r="I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20/7</v>
          </cell>
          <cell r="D750" t="str">
            <v>DA+0</v>
          </cell>
          <cell r="E750">
            <v>0</v>
          </cell>
          <cell r="F750" t="e">
            <v>#NAME?</v>
          </cell>
          <cell r="G750">
            <v>0</v>
          </cell>
          <cell r="H750">
            <v>0</v>
          </cell>
          <cell r="I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20/8</v>
          </cell>
          <cell r="D751" t="str">
            <v>DA+0</v>
          </cell>
          <cell r="E751">
            <v>0</v>
          </cell>
          <cell r="F751" t="e">
            <v>#NAME?</v>
          </cell>
          <cell r="G751">
            <v>0</v>
          </cell>
          <cell r="H751">
            <v>0</v>
          </cell>
          <cell r="I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20/9</v>
          </cell>
          <cell r="D752" t="str">
            <v>DA+0</v>
          </cell>
          <cell r="E752">
            <v>0</v>
          </cell>
          <cell r="F752" t="e">
            <v>#NAME?</v>
          </cell>
          <cell r="G752">
            <v>0</v>
          </cell>
          <cell r="H752">
            <v>0</v>
          </cell>
          <cell r="I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20/10</v>
          </cell>
          <cell r="D753" t="str">
            <v>DA+0</v>
          </cell>
          <cell r="E753">
            <v>0</v>
          </cell>
          <cell r="F753" t="e">
            <v>#NAME?</v>
          </cell>
          <cell r="G753">
            <v>0</v>
          </cell>
          <cell r="H753">
            <v>0</v>
          </cell>
          <cell r="I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21/0</v>
          </cell>
          <cell r="D754" t="str">
            <v>DD+0</v>
          </cell>
          <cell r="E754">
            <v>0</v>
          </cell>
          <cell r="F754" t="e">
            <v>#NAME?</v>
          </cell>
          <cell r="G754">
            <v>0</v>
          </cell>
          <cell r="H754">
            <v>0</v>
          </cell>
          <cell r="I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21/1</v>
          </cell>
          <cell r="D755" t="str">
            <v>GANTRY</v>
          </cell>
          <cell r="E755">
            <v>0</v>
          </cell>
          <cell r="F755" t="e">
            <v>#NAME?</v>
          </cell>
          <cell r="G755">
            <v>0</v>
          </cell>
          <cell r="H755">
            <v>0</v>
          </cell>
          <cell r="I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21/2</v>
          </cell>
          <cell r="D756" t="str">
            <v>GANTRY</v>
          </cell>
          <cell r="E756">
            <v>0</v>
          </cell>
          <cell r="F756" t="e">
            <v>#NAME?</v>
          </cell>
          <cell r="G756">
            <v>0</v>
          </cell>
          <cell r="H756">
            <v>0</v>
          </cell>
          <cell r="I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22/0</v>
          </cell>
          <cell r="D757" t="str">
            <v>DD+0</v>
          </cell>
          <cell r="E757">
            <v>0</v>
          </cell>
          <cell r="F757" t="e">
            <v>#NAME?</v>
          </cell>
          <cell r="G757">
            <v>0</v>
          </cell>
          <cell r="H757">
            <v>0</v>
          </cell>
          <cell r="I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22/1</v>
          </cell>
          <cell r="D758" t="str">
            <v>DA+0</v>
          </cell>
          <cell r="E758">
            <v>0</v>
          </cell>
          <cell r="F758" t="e">
            <v>#NAME?</v>
          </cell>
          <cell r="G758">
            <v>0</v>
          </cell>
          <cell r="H758">
            <v>0</v>
          </cell>
          <cell r="I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22/2</v>
          </cell>
          <cell r="D759" t="str">
            <v>DA+3</v>
          </cell>
          <cell r="E759">
            <v>0</v>
          </cell>
          <cell r="F759" t="e">
            <v>#NAME?</v>
          </cell>
          <cell r="G759">
            <v>0</v>
          </cell>
          <cell r="H759">
            <v>0</v>
          </cell>
          <cell r="I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22/3</v>
          </cell>
          <cell r="D760" t="str">
            <v>DA+0</v>
          </cell>
          <cell r="E760">
            <v>0</v>
          </cell>
          <cell r="F760" t="e">
            <v>#NAME?</v>
          </cell>
          <cell r="G760">
            <v>0</v>
          </cell>
          <cell r="H760">
            <v>0</v>
          </cell>
          <cell r="I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22/4</v>
          </cell>
          <cell r="D761" t="str">
            <v>DA+0</v>
          </cell>
          <cell r="E761">
            <v>0</v>
          </cell>
          <cell r="F761" t="e">
            <v>#NAME?</v>
          </cell>
          <cell r="G761">
            <v>0</v>
          </cell>
          <cell r="H761">
            <v>0</v>
          </cell>
          <cell r="I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22/5</v>
          </cell>
          <cell r="D762" t="str">
            <v>DA+0</v>
          </cell>
          <cell r="E762">
            <v>0</v>
          </cell>
          <cell r="F762" t="e">
            <v>#NAME?</v>
          </cell>
          <cell r="G762">
            <v>0</v>
          </cell>
          <cell r="H762">
            <v>0</v>
          </cell>
          <cell r="I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22/6</v>
          </cell>
          <cell r="D763" t="str">
            <v>DA+0</v>
          </cell>
          <cell r="E763">
            <v>0</v>
          </cell>
          <cell r="F763" t="e">
            <v>#NAME?</v>
          </cell>
          <cell r="G763">
            <v>0</v>
          </cell>
          <cell r="H763">
            <v>0</v>
          </cell>
          <cell r="I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23/0</v>
          </cell>
          <cell r="D764" t="str">
            <v>DD+0</v>
          </cell>
          <cell r="E764">
            <v>0</v>
          </cell>
          <cell r="F764" t="e">
            <v>#NAME?</v>
          </cell>
          <cell r="G764">
            <v>0</v>
          </cell>
          <cell r="H764">
            <v>0</v>
          </cell>
          <cell r="I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23/1</v>
          </cell>
          <cell r="D765" t="str">
            <v>DA+0</v>
          </cell>
          <cell r="E765">
            <v>0</v>
          </cell>
          <cell r="F765" t="e">
            <v>#NAME?</v>
          </cell>
          <cell r="G765">
            <v>0</v>
          </cell>
          <cell r="H765">
            <v>0</v>
          </cell>
          <cell r="I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24/0</v>
          </cell>
          <cell r="D766" t="str">
            <v>DD+0</v>
          </cell>
          <cell r="E766">
            <v>0</v>
          </cell>
          <cell r="F766" t="e">
            <v>#NAME?</v>
          </cell>
          <cell r="G766">
            <v>0</v>
          </cell>
          <cell r="H766">
            <v>0</v>
          </cell>
          <cell r="I766">
            <v>0</v>
          </cell>
        </row>
        <row r="767">
          <cell r="A767" t="str">
            <v>Lilo of 132KV DC ARA-Jagdishpur at Dumraon Line-2</v>
          </cell>
          <cell r="B767">
            <v>0</v>
          </cell>
          <cell r="C767" t="str">
            <v>1/0</v>
          </cell>
          <cell r="D767" t="str">
            <v>MD+0</v>
          </cell>
          <cell r="E767">
            <v>0</v>
          </cell>
          <cell r="F767" t="e">
            <v>#NAME?</v>
          </cell>
          <cell r="G767">
            <v>0</v>
          </cell>
          <cell r="H767">
            <v>0</v>
          </cell>
          <cell r="I767">
            <v>0</v>
          </cell>
        </row>
        <row r="768">
          <cell r="A768" t="str">
            <v>Lilo of 132KV DC ARA-Jagdishpur at Dumraon Line-2</v>
          </cell>
          <cell r="B768">
            <v>0</v>
          </cell>
          <cell r="C768" t="str">
            <v>2/0</v>
          </cell>
          <cell r="D768" t="str">
            <v>MD+0</v>
          </cell>
          <cell r="E768">
            <v>0</v>
          </cell>
          <cell r="F768" t="e">
            <v>#NAME?</v>
          </cell>
          <cell r="G768">
            <v>0</v>
          </cell>
          <cell r="H768">
            <v>0</v>
          </cell>
          <cell r="I768">
            <v>0</v>
          </cell>
        </row>
        <row r="769">
          <cell r="A769" t="str">
            <v>Lilo of 132KV DC ARA-Jagdishpur at Dumraon Line-2</v>
          </cell>
          <cell r="B769">
            <v>0</v>
          </cell>
          <cell r="C769" t="str">
            <v>2A/0</v>
          </cell>
          <cell r="D769" t="str">
            <v>MD+0</v>
          </cell>
          <cell r="E769">
            <v>0</v>
          </cell>
          <cell r="F769" t="e">
            <v>#NAME?</v>
          </cell>
          <cell r="G769">
            <v>0</v>
          </cell>
          <cell r="H769">
            <v>0</v>
          </cell>
          <cell r="I769">
            <v>0</v>
          </cell>
        </row>
        <row r="770">
          <cell r="A770" t="str">
            <v>Lilo of 132KV DC ARA-Jagdishpur at Dumraon Line-2</v>
          </cell>
          <cell r="B770">
            <v>0</v>
          </cell>
          <cell r="C770" t="str">
            <v>3/0</v>
          </cell>
          <cell r="D770" t="str">
            <v>MD+0</v>
          </cell>
          <cell r="E770">
            <v>0</v>
          </cell>
          <cell r="F770" t="e">
            <v>#NAME?</v>
          </cell>
          <cell r="G770">
            <v>0</v>
          </cell>
          <cell r="H770">
            <v>0</v>
          </cell>
          <cell r="I770">
            <v>0</v>
          </cell>
        </row>
        <row r="771">
          <cell r="A771" t="str">
            <v>Lilo of 132KV DC ARA-Jagdishpur at Dumraon Line-2</v>
          </cell>
          <cell r="B771">
            <v>0</v>
          </cell>
          <cell r="C771" t="str">
            <v>4/0</v>
          </cell>
          <cell r="D771" t="str">
            <v>DD+0</v>
          </cell>
          <cell r="E771">
            <v>0</v>
          </cell>
          <cell r="F771" t="e">
            <v>#NAME?</v>
          </cell>
          <cell r="G771">
            <v>0</v>
          </cell>
          <cell r="H771">
            <v>0</v>
          </cell>
          <cell r="I771">
            <v>0</v>
          </cell>
        </row>
        <row r="772">
          <cell r="A772" t="str">
            <v>Lilo of 132KV DC ARA-Jagdishpur at Dumraon Line-2</v>
          </cell>
          <cell r="B772">
            <v>0</v>
          </cell>
          <cell r="C772" t="str">
            <v>4/1</v>
          </cell>
          <cell r="D772" t="str">
            <v>DB+0</v>
          </cell>
          <cell r="E772">
            <v>0</v>
          </cell>
          <cell r="F772" t="e">
            <v>#NAME?</v>
          </cell>
          <cell r="G772">
            <v>0</v>
          </cell>
          <cell r="H772">
            <v>0</v>
          </cell>
          <cell r="I772">
            <v>0</v>
          </cell>
        </row>
        <row r="773">
          <cell r="A773" t="str">
            <v>Lilo of 132KV DC ARA-Jagdishpur at Dumraon Line-2</v>
          </cell>
          <cell r="B773">
            <v>0</v>
          </cell>
          <cell r="C773" t="str">
            <v>5/0</v>
          </cell>
          <cell r="D773" t="str">
            <v>DB+0</v>
          </cell>
          <cell r="E773">
            <v>0</v>
          </cell>
          <cell r="F773" t="e">
            <v>#NAME?</v>
          </cell>
          <cell r="G773">
            <v>0</v>
          </cell>
          <cell r="H773">
            <v>0</v>
          </cell>
          <cell r="I773">
            <v>0</v>
          </cell>
        </row>
        <row r="774">
          <cell r="A774" t="str">
            <v>Lilo of 132KV DC ARA-Jagdishpur at Dumraon Line-2</v>
          </cell>
          <cell r="B774">
            <v>3</v>
          </cell>
          <cell r="C774" t="str">
            <v>5/1</v>
          </cell>
          <cell r="D774" t="str">
            <v>DA+0</v>
          </cell>
          <cell r="E774">
            <v>43614</v>
          </cell>
          <cell r="F774" t="e">
            <v>#NAME?</v>
          </cell>
          <cell r="G774">
            <v>0</v>
          </cell>
          <cell r="H774">
            <v>0</v>
          </cell>
          <cell r="I774">
            <v>0</v>
          </cell>
        </row>
        <row r="775">
          <cell r="A775" t="str">
            <v>Lilo of 132KV DC ARA-Jagdishpur at Dumraon Line-2</v>
          </cell>
          <cell r="B775">
            <v>2</v>
          </cell>
          <cell r="C775" t="str">
            <v>5/2</v>
          </cell>
          <cell r="D775" t="str">
            <v>DA+6</v>
          </cell>
          <cell r="E775">
            <v>43612</v>
          </cell>
          <cell r="F775" t="e">
            <v>#NAME?</v>
          </cell>
          <cell r="G775">
            <v>0</v>
          </cell>
          <cell r="H775">
            <v>0</v>
          </cell>
          <cell r="I775">
            <v>0</v>
          </cell>
        </row>
        <row r="776">
          <cell r="A776" t="str">
            <v>Lilo of 132KV DC ARA-Jagdishpur at Dumraon Line-2</v>
          </cell>
          <cell r="B776">
            <v>1</v>
          </cell>
          <cell r="C776" t="str">
            <v>5/3</v>
          </cell>
          <cell r="D776" t="str">
            <v>DA+0</v>
          </cell>
          <cell r="E776">
            <v>43610</v>
          </cell>
          <cell r="F776" t="e">
            <v>#NAME?</v>
          </cell>
          <cell r="G776">
            <v>0</v>
          </cell>
          <cell r="H776">
            <v>0</v>
          </cell>
          <cell r="I776">
            <v>0</v>
          </cell>
        </row>
        <row r="777">
          <cell r="A777" t="str">
            <v>Lilo of 132KV DC ARA-Jagdishpur at Dumraon Line-2</v>
          </cell>
          <cell r="B777">
            <v>4</v>
          </cell>
          <cell r="C777" t="str">
            <v>5/4</v>
          </cell>
          <cell r="D777" t="str">
            <v>DA+3</v>
          </cell>
          <cell r="E777">
            <v>43616</v>
          </cell>
          <cell r="F777" t="e">
            <v>#NAME?</v>
          </cell>
          <cell r="G777">
            <v>0</v>
          </cell>
          <cell r="H777">
            <v>0</v>
          </cell>
          <cell r="I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6/0</v>
          </cell>
          <cell r="D778" t="str">
            <v>DC+0</v>
          </cell>
          <cell r="E778">
            <v>0</v>
          </cell>
          <cell r="F778" t="e">
            <v>#NAME?</v>
          </cell>
          <cell r="G778">
            <v>0</v>
          </cell>
          <cell r="H778">
            <v>0</v>
          </cell>
          <cell r="I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6/1</v>
          </cell>
          <cell r="D779" t="str">
            <v>DA+3</v>
          </cell>
          <cell r="E779">
            <v>0</v>
          </cell>
          <cell r="F779" t="e">
            <v>#NAME?</v>
          </cell>
          <cell r="G779">
            <v>0</v>
          </cell>
          <cell r="H779">
            <v>0</v>
          </cell>
          <cell r="I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6/2</v>
          </cell>
          <cell r="D780" t="str">
            <v>DA+6</v>
          </cell>
          <cell r="E780">
            <v>0</v>
          </cell>
          <cell r="F780" t="e">
            <v>#NAME?</v>
          </cell>
          <cell r="G780">
            <v>0</v>
          </cell>
          <cell r="H780">
            <v>0</v>
          </cell>
          <cell r="I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6/3</v>
          </cell>
          <cell r="D781" t="str">
            <v>DA+3</v>
          </cell>
          <cell r="E781">
            <v>0</v>
          </cell>
          <cell r="F781" t="e">
            <v>#NAME?</v>
          </cell>
          <cell r="G781">
            <v>0</v>
          </cell>
          <cell r="H781">
            <v>0</v>
          </cell>
          <cell r="I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6/4</v>
          </cell>
          <cell r="D782" t="str">
            <v>DA+0</v>
          </cell>
          <cell r="E782">
            <v>0</v>
          </cell>
          <cell r="F782" t="e">
            <v>#NAME?</v>
          </cell>
          <cell r="G782">
            <v>0</v>
          </cell>
          <cell r="H782">
            <v>0</v>
          </cell>
          <cell r="I782">
            <v>0</v>
          </cell>
        </row>
        <row r="783">
          <cell r="A783" t="str">
            <v>Lilo of 132KV DC ARA-Jagdishpur at Dumraon Line-2</v>
          </cell>
          <cell r="B783">
            <v>0</v>
          </cell>
          <cell r="C783" t="str">
            <v>6/5</v>
          </cell>
          <cell r="D783" t="str">
            <v>DA+0</v>
          </cell>
          <cell r="E783">
            <v>0</v>
          </cell>
          <cell r="F783" t="e">
            <v>#NAME?</v>
          </cell>
          <cell r="G783">
            <v>0</v>
          </cell>
          <cell r="H783">
            <v>0</v>
          </cell>
          <cell r="I783">
            <v>0</v>
          </cell>
        </row>
        <row r="784">
          <cell r="A784" t="str">
            <v>Lilo of 132KV DC ARA-Jagdishpur at Dumraon Line-2</v>
          </cell>
          <cell r="B784">
            <v>0</v>
          </cell>
          <cell r="C784" t="str">
            <v>7/0</v>
          </cell>
          <cell r="D784" t="str">
            <v>DB+0</v>
          </cell>
          <cell r="E784">
            <v>0</v>
          </cell>
          <cell r="F784" t="e">
            <v>#NAME?</v>
          </cell>
          <cell r="G784">
            <v>0</v>
          </cell>
          <cell r="H784">
            <v>0</v>
          </cell>
          <cell r="I784">
            <v>0</v>
          </cell>
        </row>
        <row r="785">
          <cell r="A785" t="str">
            <v>Lilo of 132KV DC ARA-Jagdishpur at Dumraon Line-2</v>
          </cell>
          <cell r="B785">
            <v>0</v>
          </cell>
          <cell r="C785" t="str">
            <v>7/1</v>
          </cell>
          <cell r="D785" t="str">
            <v>DA+3</v>
          </cell>
          <cell r="E785">
            <v>0</v>
          </cell>
          <cell r="F785" t="e">
            <v>#NAME?</v>
          </cell>
          <cell r="G785">
            <v>0</v>
          </cell>
          <cell r="H785">
            <v>0</v>
          </cell>
          <cell r="I785">
            <v>0</v>
          </cell>
        </row>
        <row r="786">
          <cell r="A786" t="str">
            <v>Lilo of 132KV DC ARA-Jagdishpur at Dumraon Line-2</v>
          </cell>
          <cell r="B786">
            <v>0</v>
          </cell>
          <cell r="C786" t="str">
            <v>7/2</v>
          </cell>
          <cell r="D786" t="str">
            <v>DA+3</v>
          </cell>
          <cell r="E786">
            <v>0</v>
          </cell>
          <cell r="F786" t="e">
            <v>#NAME?</v>
          </cell>
          <cell r="G786">
            <v>0</v>
          </cell>
          <cell r="H786">
            <v>0</v>
          </cell>
          <cell r="I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8/0</v>
          </cell>
          <cell r="D787" t="str">
            <v>DC+3</v>
          </cell>
          <cell r="E787">
            <v>0</v>
          </cell>
          <cell r="F787" t="e">
            <v>#NAME?</v>
          </cell>
          <cell r="G787">
            <v>0</v>
          </cell>
          <cell r="H787">
            <v>0</v>
          </cell>
          <cell r="I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8/1</v>
          </cell>
          <cell r="D788" t="str">
            <v>DA+0</v>
          </cell>
          <cell r="E788">
            <v>0</v>
          </cell>
          <cell r="F788" t="e">
            <v>#NAME?</v>
          </cell>
          <cell r="G788">
            <v>0</v>
          </cell>
          <cell r="H788">
            <v>0</v>
          </cell>
          <cell r="I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8/2</v>
          </cell>
          <cell r="D789" t="str">
            <v>DA+0</v>
          </cell>
          <cell r="E789">
            <v>0</v>
          </cell>
          <cell r="F789" t="e">
            <v>#NAME?</v>
          </cell>
          <cell r="G789">
            <v>0</v>
          </cell>
          <cell r="H789">
            <v>0</v>
          </cell>
          <cell r="I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8/3</v>
          </cell>
          <cell r="D790" t="str">
            <v>DA+0</v>
          </cell>
          <cell r="E790">
            <v>0</v>
          </cell>
          <cell r="F790" t="e">
            <v>#NAME?</v>
          </cell>
          <cell r="G790">
            <v>0</v>
          </cell>
          <cell r="H790">
            <v>0</v>
          </cell>
          <cell r="I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9/0</v>
          </cell>
          <cell r="D791" t="str">
            <v>DB+3</v>
          </cell>
          <cell r="E791">
            <v>0</v>
          </cell>
          <cell r="F791" t="e">
            <v>#NAME?</v>
          </cell>
          <cell r="G791">
            <v>0</v>
          </cell>
          <cell r="H791">
            <v>0</v>
          </cell>
          <cell r="I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9/1</v>
          </cell>
          <cell r="D792" t="str">
            <v>DA+3</v>
          </cell>
          <cell r="E792">
            <v>0</v>
          </cell>
          <cell r="F792" t="e">
            <v>#NAME?</v>
          </cell>
          <cell r="G792">
            <v>0</v>
          </cell>
          <cell r="H792">
            <v>0</v>
          </cell>
          <cell r="I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9/2</v>
          </cell>
          <cell r="D793" t="str">
            <v>DA+0</v>
          </cell>
          <cell r="E793">
            <v>0</v>
          </cell>
          <cell r="F793" t="e">
            <v>#NAME?</v>
          </cell>
          <cell r="G793">
            <v>0</v>
          </cell>
          <cell r="H793">
            <v>0</v>
          </cell>
          <cell r="I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9/3</v>
          </cell>
          <cell r="D794" t="str">
            <v>DA+0</v>
          </cell>
          <cell r="E794">
            <v>0</v>
          </cell>
          <cell r="F794" t="e">
            <v>#NAME?</v>
          </cell>
          <cell r="G794">
            <v>0</v>
          </cell>
          <cell r="H794">
            <v>0</v>
          </cell>
          <cell r="I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9/4</v>
          </cell>
          <cell r="D795" t="str">
            <v>DA+3</v>
          </cell>
          <cell r="E795">
            <v>0</v>
          </cell>
          <cell r="F795" t="e">
            <v>#NAME?</v>
          </cell>
          <cell r="G795">
            <v>0</v>
          </cell>
          <cell r="H795">
            <v>0</v>
          </cell>
          <cell r="I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9/5</v>
          </cell>
          <cell r="D796" t="str">
            <v>DA+6</v>
          </cell>
          <cell r="E796">
            <v>0</v>
          </cell>
          <cell r="F796" t="e">
            <v>#NAME?</v>
          </cell>
          <cell r="G796">
            <v>0</v>
          </cell>
          <cell r="H796">
            <v>0</v>
          </cell>
          <cell r="I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9/6</v>
          </cell>
          <cell r="D797" t="str">
            <v>DA+3</v>
          </cell>
          <cell r="E797">
            <v>0</v>
          </cell>
          <cell r="F797" t="e">
            <v>#NAME?</v>
          </cell>
          <cell r="G797">
            <v>0</v>
          </cell>
          <cell r="H797">
            <v>0</v>
          </cell>
          <cell r="I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9/7</v>
          </cell>
          <cell r="D798" t="str">
            <v>DA+0</v>
          </cell>
          <cell r="E798">
            <v>0</v>
          </cell>
          <cell r="F798" t="e">
            <v>#NAME?</v>
          </cell>
          <cell r="G798">
            <v>0</v>
          </cell>
          <cell r="H798">
            <v>0</v>
          </cell>
          <cell r="I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9/8</v>
          </cell>
          <cell r="D799" t="str">
            <v>DA+0</v>
          </cell>
          <cell r="E799">
            <v>0</v>
          </cell>
          <cell r="F799" t="e">
            <v>#NAME?</v>
          </cell>
          <cell r="G799">
            <v>0</v>
          </cell>
          <cell r="H799">
            <v>0</v>
          </cell>
          <cell r="I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9/9</v>
          </cell>
          <cell r="D800" t="str">
            <v>DA+0</v>
          </cell>
          <cell r="E800">
            <v>0</v>
          </cell>
          <cell r="F800" t="e">
            <v>#NAME?</v>
          </cell>
          <cell r="G800">
            <v>0</v>
          </cell>
          <cell r="H800">
            <v>0</v>
          </cell>
          <cell r="I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10/0</v>
          </cell>
          <cell r="D801" t="str">
            <v>DB+0</v>
          </cell>
          <cell r="E801">
            <v>0</v>
          </cell>
          <cell r="F801" t="e">
            <v>#NAME?</v>
          </cell>
          <cell r="G801">
            <v>0</v>
          </cell>
          <cell r="H801">
            <v>0</v>
          </cell>
          <cell r="I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10/1</v>
          </cell>
          <cell r="D802" t="str">
            <v>DA+0</v>
          </cell>
          <cell r="E802">
            <v>0</v>
          </cell>
          <cell r="F802" t="e">
            <v>#NAME?</v>
          </cell>
          <cell r="G802">
            <v>0</v>
          </cell>
          <cell r="H802">
            <v>0</v>
          </cell>
          <cell r="I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10/2</v>
          </cell>
          <cell r="D803" t="str">
            <v>DA+0</v>
          </cell>
          <cell r="E803">
            <v>0</v>
          </cell>
          <cell r="F803" t="e">
            <v>#NAME?</v>
          </cell>
          <cell r="G803">
            <v>0</v>
          </cell>
          <cell r="H803">
            <v>0</v>
          </cell>
          <cell r="I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11/0</v>
          </cell>
          <cell r="D804" t="str">
            <v>DC+0</v>
          </cell>
          <cell r="E804">
            <v>0</v>
          </cell>
          <cell r="F804" t="e">
            <v>#NAME?</v>
          </cell>
          <cell r="G804">
            <v>0</v>
          </cell>
          <cell r="H804">
            <v>0</v>
          </cell>
          <cell r="I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11/1</v>
          </cell>
          <cell r="D805" t="str">
            <v>DA+6</v>
          </cell>
          <cell r="E805">
            <v>0</v>
          </cell>
          <cell r="F805" t="e">
            <v>#NAME?</v>
          </cell>
          <cell r="G805">
            <v>0</v>
          </cell>
          <cell r="H805">
            <v>0</v>
          </cell>
          <cell r="I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11/2</v>
          </cell>
          <cell r="D806" t="str">
            <v>DA+3</v>
          </cell>
          <cell r="E806">
            <v>0</v>
          </cell>
          <cell r="F806" t="e">
            <v>#NAME?</v>
          </cell>
          <cell r="G806">
            <v>0</v>
          </cell>
          <cell r="H806">
            <v>0</v>
          </cell>
          <cell r="I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11/3</v>
          </cell>
          <cell r="D807" t="str">
            <v>DA+3</v>
          </cell>
          <cell r="E807">
            <v>0</v>
          </cell>
          <cell r="F807" t="e">
            <v>#NAME?</v>
          </cell>
          <cell r="G807">
            <v>0</v>
          </cell>
          <cell r="H807">
            <v>0</v>
          </cell>
          <cell r="I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11/4</v>
          </cell>
          <cell r="D808" t="str">
            <v>DA+3</v>
          </cell>
          <cell r="E808">
            <v>0</v>
          </cell>
          <cell r="F808" t="e">
            <v>#NAME?</v>
          </cell>
          <cell r="G808">
            <v>0</v>
          </cell>
          <cell r="H808">
            <v>0</v>
          </cell>
          <cell r="I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11/5</v>
          </cell>
          <cell r="D809" t="str">
            <v>DA+0</v>
          </cell>
          <cell r="E809">
            <v>0</v>
          </cell>
          <cell r="F809" t="e">
            <v>#NAME?</v>
          </cell>
          <cell r="G809">
            <v>0</v>
          </cell>
          <cell r="H809">
            <v>0</v>
          </cell>
          <cell r="I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12/0</v>
          </cell>
          <cell r="D810" t="str">
            <v>DB+0</v>
          </cell>
          <cell r="E810">
            <v>0</v>
          </cell>
          <cell r="F810" t="e">
            <v>#NAME?</v>
          </cell>
          <cell r="G810">
            <v>0</v>
          </cell>
          <cell r="H810">
            <v>0</v>
          </cell>
          <cell r="I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12/1</v>
          </cell>
          <cell r="D811" t="str">
            <v>DA+3</v>
          </cell>
          <cell r="E811">
            <v>0</v>
          </cell>
          <cell r="F811" t="e">
            <v>#NAME?</v>
          </cell>
          <cell r="G811">
            <v>0</v>
          </cell>
          <cell r="H811">
            <v>0</v>
          </cell>
          <cell r="I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12/2</v>
          </cell>
          <cell r="D812" t="str">
            <v>DA+0</v>
          </cell>
          <cell r="E812">
            <v>0</v>
          </cell>
          <cell r="F812" t="e">
            <v>#NAME?</v>
          </cell>
          <cell r="G812">
            <v>0</v>
          </cell>
          <cell r="H812">
            <v>0</v>
          </cell>
          <cell r="I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12/3</v>
          </cell>
          <cell r="D813" t="str">
            <v>DA+3</v>
          </cell>
          <cell r="E813">
            <v>0</v>
          </cell>
          <cell r="F813" t="e">
            <v>#NAME?</v>
          </cell>
          <cell r="G813">
            <v>0</v>
          </cell>
          <cell r="H813">
            <v>0</v>
          </cell>
          <cell r="I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13/0</v>
          </cell>
          <cell r="D814" t="str">
            <v>DC+0</v>
          </cell>
          <cell r="E814">
            <v>0</v>
          </cell>
          <cell r="F814" t="e">
            <v>#NAME?</v>
          </cell>
          <cell r="G814">
            <v>0</v>
          </cell>
          <cell r="H814">
            <v>0</v>
          </cell>
          <cell r="I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13/1</v>
          </cell>
          <cell r="D815" t="str">
            <v>DA+3</v>
          </cell>
          <cell r="E815">
            <v>0</v>
          </cell>
          <cell r="F815" t="e">
            <v>#NAME?</v>
          </cell>
          <cell r="G815">
            <v>0</v>
          </cell>
          <cell r="H815">
            <v>0</v>
          </cell>
          <cell r="I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13/2</v>
          </cell>
          <cell r="D816" t="str">
            <v>DA+0</v>
          </cell>
          <cell r="E816">
            <v>0</v>
          </cell>
          <cell r="F816" t="e">
            <v>#NAME?</v>
          </cell>
          <cell r="G816">
            <v>0</v>
          </cell>
          <cell r="H816">
            <v>0</v>
          </cell>
          <cell r="I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13/3</v>
          </cell>
          <cell r="D817" t="str">
            <v>DA+0</v>
          </cell>
          <cell r="E817">
            <v>0</v>
          </cell>
          <cell r="F817" t="e">
            <v>#NAME?</v>
          </cell>
          <cell r="G817">
            <v>0</v>
          </cell>
          <cell r="H817">
            <v>0</v>
          </cell>
          <cell r="I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13/4</v>
          </cell>
          <cell r="D818" t="str">
            <v>DA+3</v>
          </cell>
          <cell r="E818">
            <v>0</v>
          </cell>
          <cell r="F818" t="e">
            <v>#NAME?</v>
          </cell>
          <cell r="G818">
            <v>0</v>
          </cell>
          <cell r="H818">
            <v>0</v>
          </cell>
          <cell r="I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13/5</v>
          </cell>
          <cell r="D819" t="str">
            <v>DA+3</v>
          </cell>
          <cell r="E819">
            <v>0</v>
          </cell>
          <cell r="F819" t="e">
            <v>#NAME?</v>
          </cell>
          <cell r="G819">
            <v>0</v>
          </cell>
          <cell r="H819">
            <v>0</v>
          </cell>
          <cell r="I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13/6</v>
          </cell>
          <cell r="D820" t="str">
            <v>DA+0</v>
          </cell>
          <cell r="E820">
            <v>0</v>
          </cell>
          <cell r="F820" t="e">
            <v>#NAME?</v>
          </cell>
          <cell r="G820">
            <v>0</v>
          </cell>
          <cell r="H820">
            <v>0</v>
          </cell>
          <cell r="I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14/0</v>
          </cell>
          <cell r="D821" t="str">
            <v>DD+0</v>
          </cell>
          <cell r="E821">
            <v>0</v>
          </cell>
          <cell r="F821" t="e">
            <v>#NAME?</v>
          </cell>
          <cell r="G821">
            <v>0</v>
          </cell>
          <cell r="H821">
            <v>0</v>
          </cell>
          <cell r="I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15/0</v>
          </cell>
          <cell r="D822" t="str">
            <v>DD+9</v>
          </cell>
          <cell r="E822">
            <v>0</v>
          </cell>
          <cell r="F822" t="e">
            <v>#NAME?</v>
          </cell>
          <cell r="G822">
            <v>0</v>
          </cell>
          <cell r="H822">
            <v>0</v>
          </cell>
          <cell r="I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16/0</v>
          </cell>
          <cell r="D823" t="str">
            <v>DD+9</v>
          </cell>
          <cell r="E823">
            <v>0</v>
          </cell>
          <cell r="F823" t="e">
            <v>#NAME?</v>
          </cell>
          <cell r="G823">
            <v>0</v>
          </cell>
          <cell r="H823">
            <v>0</v>
          </cell>
          <cell r="I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16/1</v>
          </cell>
          <cell r="D824" t="str">
            <v>DB+0</v>
          </cell>
          <cell r="E824">
            <v>0</v>
          </cell>
          <cell r="F824" t="e">
            <v>#NAME?</v>
          </cell>
          <cell r="G824">
            <v>0</v>
          </cell>
          <cell r="H824">
            <v>0</v>
          </cell>
          <cell r="I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17/0</v>
          </cell>
          <cell r="D825" t="str">
            <v>DD+18</v>
          </cell>
          <cell r="E825">
            <v>0</v>
          </cell>
          <cell r="F825" t="e">
            <v>#NAME?</v>
          </cell>
          <cell r="G825">
            <v>0</v>
          </cell>
          <cell r="H825">
            <v>0</v>
          </cell>
          <cell r="I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18/0</v>
          </cell>
          <cell r="D826" t="str">
            <v>DD+18</v>
          </cell>
          <cell r="E826">
            <v>0</v>
          </cell>
          <cell r="F826" t="e">
            <v>#NAME?</v>
          </cell>
          <cell r="G826">
            <v>0</v>
          </cell>
          <cell r="H826">
            <v>0</v>
          </cell>
          <cell r="I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18/1</v>
          </cell>
          <cell r="D827" t="str">
            <v>DB+3</v>
          </cell>
          <cell r="E827">
            <v>0</v>
          </cell>
          <cell r="F827" t="e">
            <v>#NAME?</v>
          </cell>
          <cell r="G827">
            <v>0</v>
          </cell>
          <cell r="H827">
            <v>0</v>
          </cell>
          <cell r="I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18/2</v>
          </cell>
          <cell r="D828" t="str">
            <v>DA+0</v>
          </cell>
          <cell r="E828">
            <v>0</v>
          </cell>
          <cell r="F828" t="e">
            <v>#NAME?</v>
          </cell>
          <cell r="G828">
            <v>0</v>
          </cell>
          <cell r="H828">
            <v>0</v>
          </cell>
          <cell r="I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18/3</v>
          </cell>
          <cell r="D829" t="str">
            <v>DA+3</v>
          </cell>
          <cell r="E829">
            <v>0</v>
          </cell>
          <cell r="F829" t="e">
            <v>#NAME?</v>
          </cell>
          <cell r="G829">
            <v>0</v>
          </cell>
          <cell r="H829">
            <v>0</v>
          </cell>
          <cell r="I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18/4</v>
          </cell>
          <cell r="D830" t="str">
            <v>DA+0</v>
          </cell>
          <cell r="E830">
            <v>0</v>
          </cell>
          <cell r="F830" t="e">
            <v>#NAME?</v>
          </cell>
          <cell r="G830">
            <v>0</v>
          </cell>
          <cell r="H830">
            <v>0</v>
          </cell>
          <cell r="I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18/5</v>
          </cell>
          <cell r="D831" t="str">
            <v>DA+0</v>
          </cell>
          <cell r="E831">
            <v>0</v>
          </cell>
          <cell r="F831" t="e">
            <v>#NAME?</v>
          </cell>
          <cell r="G831">
            <v>0</v>
          </cell>
          <cell r="H831">
            <v>0</v>
          </cell>
          <cell r="I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19/0</v>
          </cell>
          <cell r="D832" t="str">
            <v>DD+0</v>
          </cell>
          <cell r="E832">
            <v>0</v>
          </cell>
          <cell r="F832" t="e">
            <v>#NAME?</v>
          </cell>
          <cell r="G832">
            <v>0</v>
          </cell>
          <cell r="H832">
            <v>0</v>
          </cell>
          <cell r="I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19/1</v>
          </cell>
          <cell r="D833" t="str">
            <v>DA+0</v>
          </cell>
          <cell r="E833">
            <v>0</v>
          </cell>
          <cell r="F833" t="e">
            <v>#NAME?</v>
          </cell>
          <cell r="G833">
            <v>0</v>
          </cell>
          <cell r="H833">
            <v>0</v>
          </cell>
          <cell r="I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19/2</v>
          </cell>
          <cell r="D834" t="str">
            <v>DA+0</v>
          </cell>
          <cell r="E834">
            <v>0</v>
          </cell>
          <cell r="F834" t="e">
            <v>#NAME?</v>
          </cell>
          <cell r="G834">
            <v>0</v>
          </cell>
          <cell r="H834">
            <v>0</v>
          </cell>
          <cell r="I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19/3</v>
          </cell>
          <cell r="D835" t="str">
            <v>DA+0</v>
          </cell>
          <cell r="E835">
            <v>0</v>
          </cell>
          <cell r="F835" t="e">
            <v>#NAME?</v>
          </cell>
          <cell r="G835">
            <v>0</v>
          </cell>
          <cell r="H835">
            <v>0</v>
          </cell>
          <cell r="I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19/4</v>
          </cell>
          <cell r="D836" t="str">
            <v>DA+0</v>
          </cell>
          <cell r="E836">
            <v>0</v>
          </cell>
          <cell r="F836" t="e">
            <v>#NAME?</v>
          </cell>
          <cell r="G836">
            <v>0</v>
          </cell>
          <cell r="H836">
            <v>0</v>
          </cell>
          <cell r="I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20/0</v>
          </cell>
          <cell r="D837" t="str">
            <v>DC+0</v>
          </cell>
          <cell r="E837">
            <v>0</v>
          </cell>
          <cell r="F837" t="e">
            <v>#NAME?</v>
          </cell>
          <cell r="G837">
            <v>0</v>
          </cell>
          <cell r="H837">
            <v>0</v>
          </cell>
          <cell r="I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20/1</v>
          </cell>
          <cell r="D838" t="str">
            <v>DA+0</v>
          </cell>
          <cell r="E838">
            <v>0</v>
          </cell>
          <cell r="F838" t="e">
            <v>#NAME?</v>
          </cell>
          <cell r="G838">
            <v>0</v>
          </cell>
          <cell r="H838">
            <v>0</v>
          </cell>
          <cell r="I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20/2</v>
          </cell>
          <cell r="D839" t="str">
            <v>DA+0</v>
          </cell>
          <cell r="E839">
            <v>0</v>
          </cell>
          <cell r="F839" t="e">
            <v>#NAME?</v>
          </cell>
          <cell r="G839">
            <v>0</v>
          </cell>
          <cell r="H839">
            <v>0</v>
          </cell>
          <cell r="I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20/3</v>
          </cell>
          <cell r="D840" t="str">
            <v>DA+0</v>
          </cell>
          <cell r="E840">
            <v>0</v>
          </cell>
          <cell r="F840" t="e">
            <v>#NAME?</v>
          </cell>
          <cell r="G840">
            <v>0</v>
          </cell>
          <cell r="H840">
            <v>0</v>
          </cell>
          <cell r="I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21/0</v>
          </cell>
          <cell r="D841" t="str">
            <v>DD+0</v>
          </cell>
          <cell r="E841">
            <v>0</v>
          </cell>
          <cell r="F841" t="e">
            <v>#NAME?</v>
          </cell>
          <cell r="G841">
            <v>0</v>
          </cell>
          <cell r="H841">
            <v>0</v>
          </cell>
          <cell r="I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21/1</v>
          </cell>
          <cell r="D842" t="str">
            <v>GANTRY</v>
          </cell>
          <cell r="E842">
            <v>0</v>
          </cell>
          <cell r="F842" t="e">
            <v>#NAME?</v>
          </cell>
          <cell r="G842">
            <v>0</v>
          </cell>
          <cell r="H842">
            <v>0</v>
          </cell>
          <cell r="I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21/2</v>
          </cell>
          <cell r="D843" t="str">
            <v>GANTRY</v>
          </cell>
          <cell r="E843">
            <v>0</v>
          </cell>
          <cell r="F843" t="e">
            <v>#NAME?</v>
          </cell>
          <cell r="G843">
            <v>0</v>
          </cell>
          <cell r="H843">
            <v>0</v>
          </cell>
          <cell r="I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22/0</v>
          </cell>
          <cell r="D844" t="str">
            <v>DD+0</v>
          </cell>
          <cell r="E844">
            <v>0</v>
          </cell>
          <cell r="F844" t="e">
            <v>#NAME?</v>
          </cell>
          <cell r="G844">
            <v>0</v>
          </cell>
          <cell r="H844">
            <v>0</v>
          </cell>
          <cell r="I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23/0</v>
          </cell>
          <cell r="D845" t="str">
            <v>DD+0</v>
          </cell>
          <cell r="E845">
            <v>0</v>
          </cell>
          <cell r="F845" t="e">
            <v>#NAME?</v>
          </cell>
          <cell r="G845">
            <v>0</v>
          </cell>
          <cell r="H845">
            <v>0</v>
          </cell>
          <cell r="I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24/0</v>
          </cell>
          <cell r="D846" t="str">
            <v>DD+0</v>
          </cell>
          <cell r="E846">
            <v>0</v>
          </cell>
          <cell r="F846" t="e">
            <v>#NAME?</v>
          </cell>
          <cell r="G846">
            <v>0</v>
          </cell>
          <cell r="H846">
            <v>0</v>
          </cell>
          <cell r="I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25/0</v>
          </cell>
          <cell r="D847" t="str">
            <v>DD+0</v>
          </cell>
          <cell r="E847">
            <v>0</v>
          </cell>
          <cell r="F847" t="e">
            <v>#NAME?</v>
          </cell>
          <cell r="G847">
            <v>0</v>
          </cell>
          <cell r="H847">
            <v>0</v>
          </cell>
          <cell r="I847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6"/>
      <sheetName val="FORM7"/>
      <sheetName val="Civil Boq"/>
      <sheetName val="analysis-superstructure"/>
      <sheetName val="1.1 KV"/>
      <sheetName val="REGIONWISE POPULATION"/>
      <sheetName val="FORM6&amp;7"/>
      <sheetName val="Sheet2"/>
      <sheetName val="JCR Oct 06 TOP SHEET"/>
      <sheetName val="JCR Oct 06 CIVIL"/>
      <sheetName val="JCR Oct 06 MECH"/>
      <sheetName val="Oct 06 DESI &amp;SP.CONT"/>
      <sheetName val="JCR Oct 06 IDC"/>
      <sheetName val="Cum Measure"/>
      <sheetName val="Sheet1"/>
      <sheetName val="PS Rate Working"/>
      <sheetName val="CIVIL Str vise"/>
      <sheetName val="JCR sEP 06 IDC WORKINGS"/>
      <sheetName val="FORM 6"/>
      <sheetName val="FORM 7"/>
      <sheetName val="Job valuation sheet"/>
      <sheetName val="Cash Flow"/>
      <sheetName val="purpose&amp;input"/>
      <sheetName val="GR.slab-reinft"/>
      <sheetName val="TABLES"/>
      <sheetName val="Spacing of Delineators"/>
      <sheetName val="Bills of Quantities"/>
      <sheetName val="data"/>
      <sheetName val="Cul_detail"/>
      <sheetName val="WAGES"/>
      <sheetName val="Chi tiet"/>
      <sheetName val="dBase"/>
      <sheetName val="water prop."/>
      <sheetName val="INDEX"/>
      <sheetName val="P&amp;M"/>
      <sheetName val="plot"/>
      <sheetName val="Mat Status"/>
      <sheetName val="P-new Jul"/>
      <sheetName val="Summary"/>
      <sheetName val="Engg Progress"/>
      <sheetName val="status of invoice eREC"/>
      <sheetName val="INV SUPP-R1"/>
      <sheetName val="support"/>
      <sheetName val="Procurement Schedule (M)"/>
      <sheetName val="Procurement Schedule (E)"/>
      <sheetName val="p-neW"/>
      <sheetName val="Report"/>
      <sheetName val="ENCL10-C"/>
      <sheetName val="DETAILED  BOQ"/>
      <sheetName val="DSLP"/>
      <sheetName val="EP 13-14"/>
      <sheetName val="IE 13-14"/>
      <sheetName val="SS 13-14"/>
      <sheetName val="TL 13-14"/>
      <sheetName val="FDn Wet"/>
      <sheetName val="Tower Erection"/>
      <sheetName val="Labour"/>
      <sheetName val="Material"/>
      <sheetName val="Plant &amp;  Machinery"/>
      <sheetName val="dummy"/>
      <sheetName val="Breakup"/>
      <sheetName val="Ranges"/>
      <sheetName val="STEEL STRUCTURE"/>
      <sheetName val="Material "/>
      <sheetName val="Abutment "/>
      <sheetName val=""/>
      <sheetName val="Timesheet"/>
      <sheetName val="ptvcot"/>
      <sheetName val="TDT"/>
      <sheetName val="dtct"/>
      <sheetName val="GVL§CT"/>
      <sheetName val="§G"/>
      <sheetName val="TC"/>
      <sheetName val="M+MC"/>
      <sheetName val="Tkp"/>
      <sheetName val="ksp"/>
      <sheetName val="00000000"/>
      <sheetName val="10000000"/>
      <sheetName val="Liability Mgmt"/>
      <sheetName val="std.wt."/>
      <sheetName val="As per PCA"/>
      <sheetName val="AT-3"/>
      <sheetName val="RAJU ASSO"/>
      <sheetName val="#REF"/>
      <sheetName val="CABLE DATA"/>
      <sheetName val="220 11  BS "/>
      <sheetName val="Design"/>
      <sheetName val="Codes"/>
      <sheetName val="Elect."/>
      <sheetName val="Civil_Boq"/>
      <sheetName val="1_1_KV"/>
      <sheetName val="REGIONWISE_POPULATION"/>
      <sheetName val="JCR_Oct_06_TOP_SHEET"/>
      <sheetName val="JCR_Oct_06_CIVIL"/>
      <sheetName val="JCR_Oct_06_MECH"/>
      <sheetName val="Oct_06_DESI_&amp;SP_CONT"/>
      <sheetName val="JCR_Oct_06_IDC"/>
      <sheetName val="Cum_Measure"/>
      <sheetName val="PS_Rate_Working"/>
      <sheetName val="CIVIL_Str_vise"/>
      <sheetName val="JCR_sEP_06_IDC_WORKINGS"/>
      <sheetName val="FORM_6"/>
      <sheetName val="FORM_7"/>
      <sheetName val="Job_valuation_sheet"/>
      <sheetName val="Cash_Flow"/>
      <sheetName val="GR_slab-reinft"/>
      <sheetName val="Spacing_of_Delineators"/>
      <sheetName val="Bills_of_Quantities"/>
      <sheetName val="Chi_tiet"/>
      <sheetName val="water_prop_"/>
      <sheetName val="Mat_Status"/>
      <sheetName val="P-new_Jul"/>
      <sheetName val="Engg_Progress"/>
      <sheetName val="status_of_invoice_eREC"/>
      <sheetName val="INV_SUPP-R1"/>
      <sheetName val="Procurement_Schedule_(M)"/>
      <sheetName val="Procurement_Schedule_(E)"/>
      <sheetName val="DETAILED__BOQ"/>
      <sheetName val="EP_13-14"/>
      <sheetName val="IE_13-14"/>
      <sheetName val="SS_13-14"/>
      <sheetName val="TL_13-14"/>
      <sheetName val="FDn_Wet"/>
      <sheetName val="Tower_Erection"/>
      <sheetName val="Plant_&amp;__Machinery"/>
      <sheetName val="STEEL_STRUCTURE"/>
      <sheetName val="Material_"/>
      <sheetName val="Abutment_"/>
      <sheetName val="Liability_Mgmt"/>
      <sheetName val="std_wt_"/>
      <sheetName val="As_per_PCA"/>
      <sheetName val="RAJU_ASSO"/>
      <sheetName val="CABLE_DATA"/>
      <sheetName val="220_11__BS_"/>
      <sheetName val="Elect_"/>
      <sheetName val="CLAY"/>
      <sheetName val="220Kv"/>
      <sheetName val="strain"/>
      <sheetName val="BURDEN"/>
      <sheetName val="Construction"/>
      <sheetName val="Anl"/>
      <sheetName val="유동표"/>
      <sheetName val="Bill-12"/>
      <sheetName val="PROCTOR"/>
      <sheetName val="부대내역"/>
      <sheetName val="Road data"/>
      <sheetName val="제출내역 (2)"/>
      <sheetName val="COST"/>
      <sheetName val="3차설계"/>
      <sheetName val="Harga Satuan &amp; Upah"/>
      <sheetName val="So"/>
      <sheetName val="Invoice"/>
      <sheetName val="Const.Schedule"/>
      <sheetName val="Pile cap"/>
      <sheetName val="FdN"/>
      <sheetName val="Tower"/>
      <sheetName val="PRECAST lightconc-II"/>
      <sheetName val="EW L&amp;T"/>
      <sheetName val="Maj_Br L&amp;T"/>
      <sheetName val="Valesco Paste"/>
      <sheetName val="cover page"/>
      <sheetName val="V.Summary"/>
      <sheetName val="Defn"/>
      <sheetName val="BILL NO.2A"/>
      <sheetName val="moments-table(tri)"/>
      <sheetName val="RateAnalysis"/>
      <sheetName val="Purlin(7m)"/>
      <sheetName val="BC &amp; MNB "/>
      <sheetName val="Return Wall"/>
      <sheetName val="Cum_DEC-2014"/>
      <sheetName val="COLUMN"/>
      <sheetName val="Details_RMC"/>
      <sheetName val="RATE COMPILATION"/>
      <sheetName val="Template"/>
      <sheetName val="13M TRUSS-TOP CHORD"/>
      <sheetName val="Unit Rate"/>
      <sheetName val="Material&amp;equipment"/>
      <sheetName val="office"/>
      <sheetName val="IO LIST"/>
      <sheetName val="Costing"/>
      <sheetName val="water prop_"/>
      <sheetName val="Vehicles"/>
      <sheetName val="Material Rates"/>
      <sheetName val="analysis"/>
      <sheetName val="GBW"/>
      <sheetName val="Basement Budget"/>
      <sheetName val="labour coeff"/>
      <sheetName val="Fill this out first..."/>
      <sheetName val="Site Dev BOQ"/>
      <sheetName val="RCC,Ret. Wall"/>
      <sheetName val="BOQ_Direct_selling cost"/>
      <sheetName val="VCH-SLC"/>
      <sheetName val="Sheet3"/>
      <sheetName val="Supplier"/>
      <sheetName val="NPV"/>
      <sheetName val="월선수금"/>
      <sheetName val="BOQ (2)"/>
      <sheetName val="Headings"/>
      <sheetName val="電気設備表"/>
      <sheetName val="Labour productivity"/>
      <sheetName val="Wordsdata"/>
      <sheetName val="item"/>
      <sheetName val="Lists"/>
      <sheetName val="PCS"/>
      <sheetName val="HPL"/>
      <sheetName val="factors"/>
      <sheetName val="Cost summary"/>
      <sheetName val="LIST OF MAKES"/>
      <sheetName val="A"/>
      <sheetName val="Estimation"/>
      <sheetName val="boq"/>
      <sheetName val="LOM_MOD"/>
      <sheetName val="HEAD"/>
      <sheetName val="Cable-data"/>
      <sheetName val="Civil Works"/>
      <sheetName val="MG"/>
      <sheetName val="07016, Master List-Major Minor"/>
      <sheetName val="final abstract"/>
      <sheetName val="AREAS"/>
      <sheetName val="INPUT SHEET"/>
      <sheetName val="RES-PLANNING"/>
      <sheetName val="Data sheet"/>
      <sheetName val="Set"/>
      <sheetName val="3cd Annexure"/>
      <sheetName val="except wiring"/>
      <sheetName val="IDCCALHYD-GOO"/>
      <sheetName val="Staff Acco."/>
      <sheetName val="Database"/>
      <sheetName val="schedule nos"/>
      <sheetName val="pile Fabrication"/>
      <sheetName val="CondPol"/>
      <sheetName val="site fab&amp;ernstr"/>
      <sheetName val="Analy_7-10"/>
      <sheetName val="LOCAL RATES"/>
      <sheetName val="Voucher"/>
      <sheetName val="s"/>
      <sheetName val="Rate Analysis"/>
      <sheetName val="w't table"/>
      <sheetName val="Forecast"/>
      <sheetName val="VALIDATION"/>
      <sheetName val="tamx"/>
      <sheetName val="CHIFLET"/>
      <sheetName val="E_Summary"/>
      <sheetName val="D_Cntnts"/>
      <sheetName val="BQLIST"/>
      <sheetName val="Labour &amp; Plant"/>
      <sheetName val="Details - SAP"/>
      <sheetName val="SCHEDULE"/>
      <sheetName val="Project Budget Worksheet"/>
      <sheetName val="SOR"/>
      <sheetName val="STAFFSCHED "/>
      <sheetName val="Macro1"/>
      <sheetName val="Build-up"/>
      <sheetName val="doq-10"/>
      <sheetName val="PLAN_FEB97"/>
      <sheetName val="oresreqsum"/>
      <sheetName val="Detail"/>
      <sheetName val="AOR"/>
      <sheetName val="Publicbuilding"/>
      <sheetName val="Lead"/>
      <sheetName val="Indices"/>
      <sheetName val="Master Data Sheet"/>
      <sheetName val="INDIGINEOUS ITEMS "/>
      <sheetName val="RA-markate"/>
      <sheetName val="estimate"/>
      <sheetName val="Basic Rates"/>
      <sheetName val="Variables"/>
      <sheetName val="X rate"/>
      <sheetName val="Input"/>
      <sheetName val="meas-wp"/>
      <sheetName val="calcul"/>
      <sheetName val="TBAL9697 -group wise  sdpl"/>
      <sheetName val="DL,WL,EQL"/>
      <sheetName val="SUMMERY"/>
      <sheetName val="A 3.7"/>
      <sheetName val="Load Details(B1)"/>
      <sheetName val="storm water1"/>
      <sheetName val="ITEMS"/>
      <sheetName val="ARMBG"/>
      <sheetName val="mweqpt"/>
      <sheetName val="bhandup"/>
      <sheetName val="SP Break Up"/>
      <sheetName val="1515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</sheetNames>
    <sheetDataSet>
      <sheetData sheetId="0" refreshError="1"/>
      <sheetData sheetId="1" refreshError="1">
        <row r="3">
          <cell r="R3">
            <v>1</v>
          </cell>
          <cell r="S3" t="str">
            <v>Direct</v>
          </cell>
        </row>
        <row r="4">
          <cell r="R4">
            <v>2</v>
          </cell>
          <cell r="S4" t="str">
            <v>L&amp;T Customer Job</v>
          </cell>
        </row>
        <row r="5">
          <cell r="R5">
            <v>3</v>
          </cell>
          <cell r="S5" t="str">
            <v>L&amp;T Capital</v>
          </cell>
        </row>
        <row r="6">
          <cell r="R6">
            <v>4</v>
          </cell>
          <cell r="S6" t="str">
            <v>ECC Capital</v>
          </cell>
        </row>
        <row r="7">
          <cell r="R7">
            <v>5</v>
          </cell>
          <cell r="S7" t="str">
            <v>Intra Unit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3">
          <cell r="D23">
            <v>775474</v>
          </cell>
        </row>
      </sheetData>
      <sheetData sheetId="8">
        <row r="23">
          <cell r="D23">
            <v>775474</v>
          </cell>
        </row>
      </sheetData>
      <sheetData sheetId="9">
        <row r="23">
          <cell r="D23">
            <v>775474</v>
          </cell>
        </row>
      </sheetData>
      <sheetData sheetId="10">
        <row r="23">
          <cell r="D23">
            <v>775474</v>
          </cell>
        </row>
      </sheetData>
      <sheetData sheetId="11">
        <row r="23">
          <cell r="D23">
            <v>775474</v>
          </cell>
        </row>
      </sheetData>
      <sheetData sheetId="12">
        <row r="23">
          <cell r="D23">
            <v>775474</v>
          </cell>
        </row>
      </sheetData>
      <sheetData sheetId="13">
        <row r="23">
          <cell r="D23">
            <v>775474</v>
          </cell>
        </row>
      </sheetData>
      <sheetData sheetId="14">
        <row r="23">
          <cell r="D23">
            <v>775474</v>
          </cell>
        </row>
      </sheetData>
      <sheetData sheetId="15">
        <row r="23">
          <cell r="D23">
            <v>775474</v>
          </cell>
        </row>
      </sheetData>
      <sheetData sheetId="16">
        <row r="23">
          <cell r="D23">
            <v>775474</v>
          </cell>
        </row>
      </sheetData>
      <sheetData sheetId="17">
        <row r="23">
          <cell r="D23">
            <v>775474</v>
          </cell>
        </row>
      </sheetData>
      <sheetData sheetId="18">
        <row r="23">
          <cell r="D23">
            <v>775474</v>
          </cell>
        </row>
      </sheetData>
      <sheetData sheetId="19">
        <row r="23">
          <cell r="D23">
            <v>775474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>
        <row r="23">
          <cell r="D23">
            <v>775474</v>
          </cell>
        </row>
      </sheetData>
      <sheetData sheetId="72">
        <row r="23">
          <cell r="D23">
            <v>775474</v>
          </cell>
        </row>
      </sheetData>
      <sheetData sheetId="73">
        <row r="23">
          <cell r="D23">
            <v>775474</v>
          </cell>
        </row>
      </sheetData>
      <sheetData sheetId="74">
        <row r="23">
          <cell r="D23">
            <v>775474</v>
          </cell>
        </row>
      </sheetData>
      <sheetData sheetId="75">
        <row r="23">
          <cell r="D23">
            <v>775474</v>
          </cell>
        </row>
      </sheetData>
      <sheetData sheetId="76">
        <row r="23">
          <cell r="D23">
            <v>775474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"/>
      <sheetName val="Const Revenue"/>
      <sheetName val="Strecth Readiness (3)"/>
      <sheetName val="Strecth Readiness"/>
      <sheetName val="DPR_TA123"/>
      <sheetName val="FDN_BAL"/>
      <sheetName val="EREC_BAL"/>
      <sheetName val="TOWER SUPPLY"/>
      <sheetName val="RATE"/>
      <sheetName val="ERT"/>
      <sheetName val="Soil Inv"/>
      <sheetName val="Tack Welding"/>
      <sheetName val="Ins Hosting"/>
      <sheetName val="TOWER SCHEDULE"/>
    </sheetNames>
    <sheetDataSet>
      <sheetData sheetId="0">
        <row r="1">
          <cell r="A1" t="str">
            <v>FDNEREERTINSSTR</v>
          </cell>
        </row>
      </sheetData>
      <sheetData sheetId="1" refreshError="1"/>
      <sheetData sheetId="2" refreshError="1"/>
      <sheetData sheetId="3"/>
      <sheetData sheetId="4" refreshError="1"/>
      <sheetData sheetId="5"/>
      <sheetData sheetId="6"/>
      <sheetData sheetId="7">
        <row r="4">
          <cell r="B4" t="str">
            <v>DA</v>
          </cell>
        </row>
      </sheetData>
      <sheetData sheetId="8">
        <row r="3">
          <cell r="A3" t="str">
            <v>DA-3</v>
          </cell>
          <cell r="B3">
            <v>253329</v>
          </cell>
        </row>
        <row r="4">
          <cell r="A4" t="str">
            <v>DA-1.5</v>
          </cell>
          <cell r="B4">
            <v>258765</v>
          </cell>
        </row>
        <row r="5">
          <cell r="A5" t="str">
            <v>DA+0</v>
          </cell>
          <cell r="B5">
            <v>264234</v>
          </cell>
        </row>
        <row r="6">
          <cell r="A6" t="str">
            <v>DA+1.5</v>
          </cell>
          <cell r="B6">
            <v>268621</v>
          </cell>
        </row>
        <row r="7">
          <cell r="A7" t="str">
            <v>DA+3</v>
          </cell>
          <cell r="B7">
            <v>278322</v>
          </cell>
        </row>
        <row r="8">
          <cell r="A8" t="str">
            <v>DA+4.5</v>
          </cell>
          <cell r="B8">
            <v>309632</v>
          </cell>
        </row>
        <row r="9">
          <cell r="A9" t="str">
            <v>DA+6</v>
          </cell>
          <cell r="B9">
            <v>318304</v>
          </cell>
        </row>
        <row r="10">
          <cell r="A10" t="str">
            <v>DA+7.5</v>
          </cell>
          <cell r="B10">
            <v>321921.15000000002</v>
          </cell>
        </row>
        <row r="11">
          <cell r="A11" t="str">
            <v>DA+9</v>
          </cell>
          <cell r="B11">
            <v>339061</v>
          </cell>
        </row>
        <row r="12">
          <cell r="A12" t="str">
            <v>DB1+0</v>
          </cell>
          <cell r="B12">
            <v>329794</v>
          </cell>
        </row>
        <row r="13">
          <cell r="A13" t="str">
            <v>DB1+3</v>
          </cell>
          <cell r="B13">
            <v>344155</v>
          </cell>
        </row>
        <row r="14">
          <cell r="A14" t="str">
            <v>DB1+6</v>
          </cell>
          <cell r="B14">
            <v>399796</v>
          </cell>
        </row>
        <row r="15">
          <cell r="A15" t="str">
            <v>DB1+9</v>
          </cell>
          <cell r="B15">
            <v>413584</v>
          </cell>
        </row>
        <row r="16">
          <cell r="A16" t="str">
            <v>DB1+18</v>
          </cell>
        </row>
        <row r="17">
          <cell r="A17" t="str">
            <v>DB2+0</v>
          </cell>
          <cell r="B17">
            <v>363261</v>
          </cell>
        </row>
        <row r="18">
          <cell r="A18" t="str">
            <v>DB2+3</v>
          </cell>
          <cell r="B18">
            <v>379423</v>
          </cell>
        </row>
        <row r="19">
          <cell r="A19" t="str">
            <v>DB2+6</v>
          </cell>
          <cell r="B19">
            <v>426585.48</v>
          </cell>
        </row>
        <row r="20">
          <cell r="A20" t="str">
            <v>DB2+9</v>
          </cell>
          <cell r="B20">
            <v>457434</v>
          </cell>
        </row>
        <row r="21">
          <cell r="A21" t="str">
            <v>DB2+18</v>
          </cell>
          <cell r="B21">
            <v>611136</v>
          </cell>
        </row>
        <row r="22">
          <cell r="A22" t="str">
            <v>DC1+0</v>
          </cell>
          <cell r="B22">
            <v>366481</v>
          </cell>
        </row>
        <row r="23">
          <cell r="A23" t="str">
            <v>DC1+3</v>
          </cell>
        </row>
        <row r="24">
          <cell r="A24" t="str">
            <v>DC1+6</v>
          </cell>
        </row>
        <row r="25">
          <cell r="A25" t="str">
            <v>DC1+9</v>
          </cell>
        </row>
        <row r="26">
          <cell r="A26" t="str">
            <v>DC2+0</v>
          </cell>
          <cell r="B26">
            <v>388052</v>
          </cell>
        </row>
        <row r="27">
          <cell r="A27" t="str">
            <v>DC2+3</v>
          </cell>
          <cell r="B27">
            <v>414540.99</v>
          </cell>
        </row>
        <row r="28">
          <cell r="A28" t="str">
            <v>DC2+6</v>
          </cell>
        </row>
        <row r="29">
          <cell r="A29" t="str">
            <v>DC2+9</v>
          </cell>
          <cell r="B29">
            <v>488092</v>
          </cell>
        </row>
        <row r="30">
          <cell r="A30" t="str">
            <v>DD45+0</v>
          </cell>
          <cell r="B30">
            <v>407674</v>
          </cell>
        </row>
        <row r="31">
          <cell r="A31" t="str">
            <v>DD45+3</v>
          </cell>
          <cell r="B31">
            <v>433214</v>
          </cell>
        </row>
        <row r="32">
          <cell r="A32" t="str">
            <v>DD60+0</v>
          </cell>
          <cell r="B32">
            <v>458755</v>
          </cell>
        </row>
        <row r="33">
          <cell r="A33" t="str">
            <v>DD60+3</v>
          </cell>
          <cell r="B33">
            <v>486517</v>
          </cell>
        </row>
        <row r="34">
          <cell r="A34" t="str">
            <v>DD60+6</v>
          </cell>
          <cell r="B34">
            <v>545342</v>
          </cell>
        </row>
        <row r="35">
          <cell r="A35" t="str">
            <v>DD60+9</v>
          </cell>
          <cell r="B35">
            <v>588235</v>
          </cell>
        </row>
        <row r="36">
          <cell r="A36" t="str">
            <v>DD60+18</v>
          </cell>
          <cell r="B36">
            <v>785915</v>
          </cell>
        </row>
      </sheetData>
      <sheetData sheetId="9" refreshError="1"/>
      <sheetData sheetId="10" refreshError="1"/>
      <sheetData sheetId="11" refreshError="1"/>
      <sheetData sheetId="12">
        <row r="6">
          <cell r="C6" t="str">
            <v>82/1</v>
          </cell>
        </row>
      </sheetData>
      <sheetData sheetId="1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FR"/>
      <sheetName val="Progress"/>
      <sheetName val="foundation counsumption"/>
      <sheetName val="VC-400-KV-OBRA"/>
      <sheetName val="VC 765 KV ANPARA"/>
      <sheetName val="400 KV FOUND CUNSUMTION"/>
      <sheetName val="FOUND CUNSUMTION"/>
      <sheetName val="Tower &amp; Stub Master"/>
      <sheetName val="L2 765 LILO Anpara "/>
      <sheetName val="L2 400 Obra"/>
      <sheetName val="Crossing Detail (2)"/>
      <sheetName val="Foundation"/>
      <sheetName val="ERECTION"/>
    </sheetNames>
    <sheetDataSet>
      <sheetData sheetId="0" refreshError="1"/>
      <sheetData sheetId="1">
        <row r="1">
          <cell r="S1">
            <v>53</v>
          </cell>
        </row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I4">
            <v>0</v>
          </cell>
          <cell r="P4">
            <v>27</v>
          </cell>
          <cell r="Q4">
            <v>0</v>
          </cell>
          <cell r="U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I5">
            <v>0</v>
          </cell>
          <cell r="P5">
            <v>27</v>
          </cell>
          <cell r="Q5">
            <v>0</v>
          </cell>
          <cell r="U5">
            <v>0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I6">
            <v>0</v>
          </cell>
          <cell r="P6">
            <v>27</v>
          </cell>
          <cell r="Q6">
            <v>0</v>
          </cell>
          <cell r="U6">
            <v>0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I7">
            <v>0</v>
          </cell>
          <cell r="P7">
            <v>27</v>
          </cell>
          <cell r="Q7">
            <v>0</v>
          </cell>
          <cell r="U7">
            <v>0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I8">
            <v>0</v>
          </cell>
          <cell r="P8">
            <v>27</v>
          </cell>
          <cell r="Q8">
            <v>0</v>
          </cell>
          <cell r="U8">
            <v>0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I9">
            <v>0</v>
          </cell>
          <cell r="P9">
            <v>27</v>
          </cell>
          <cell r="Q9">
            <v>0</v>
          </cell>
          <cell r="U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I10">
            <v>0</v>
          </cell>
          <cell r="P10">
            <v>27</v>
          </cell>
          <cell r="Q10">
            <v>0</v>
          </cell>
          <cell r="U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I11">
            <v>0</v>
          </cell>
          <cell r="P11">
            <v>27</v>
          </cell>
          <cell r="Q11">
            <v>0</v>
          </cell>
          <cell r="U11">
            <v>0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I12">
            <v>0</v>
          </cell>
          <cell r="J12" t="str">
            <v>FOREST</v>
          </cell>
          <cell r="P12">
            <v>27</v>
          </cell>
          <cell r="Q12">
            <v>0</v>
          </cell>
          <cell r="U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I13">
            <v>0</v>
          </cell>
          <cell r="J13" t="str">
            <v>FOREST</v>
          </cell>
          <cell r="P13">
            <v>27</v>
          </cell>
          <cell r="Q13">
            <v>0</v>
          </cell>
          <cell r="U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I14">
            <v>0</v>
          </cell>
          <cell r="J14" t="str">
            <v>FOREST</v>
          </cell>
          <cell r="P14">
            <v>27</v>
          </cell>
          <cell r="Q14">
            <v>0</v>
          </cell>
          <cell r="U14">
            <v>0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I15">
            <v>0</v>
          </cell>
          <cell r="J15" t="str">
            <v>FOREST</v>
          </cell>
          <cell r="P15">
            <v>27</v>
          </cell>
          <cell r="Q15">
            <v>0</v>
          </cell>
          <cell r="U15">
            <v>0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I16">
            <v>0</v>
          </cell>
          <cell r="J16" t="str">
            <v>FOREST</v>
          </cell>
          <cell r="P16">
            <v>27</v>
          </cell>
          <cell r="Q16">
            <v>0</v>
          </cell>
          <cell r="U16">
            <v>0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I17">
            <v>0</v>
          </cell>
          <cell r="J17" t="str">
            <v>FOREST</v>
          </cell>
          <cell r="P17">
            <v>27</v>
          </cell>
          <cell r="Q17">
            <v>0</v>
          </cell>
          <cell r="U17">
            <v>0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I18">
            <v>0</v>
          </cell>
          <cell r="J18" t="str">
            <v>FOREST</v>
          </cell>
          <cell r="P18">
            <v>27</v>
          </cell>
          <cell r="Q18">
            <v>0</v>
          </cell>
          <cell r="U18">
            <v>0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I19">
            <v>0</v>
          </cell>
          <cell r="J19" t="str">
            <v>FOREST</v>
          </cell>
          <cell r="P19">
            <v>27</v>
          </cell>
          <cell r="Q19">
            <v>0</v>
          </cell>
          <cell r="U19">
            <v>0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I20">
            <v>0</v>
          </cell>
          <cell r="J20" t="str">
            <v>FOREST</v>
          </cell>
          <cell r="P20">
            <v>27</v>
          </cell>
          <cell r="Q20">
            <v>0</v>
          </cell>
          <cell r="U20">
            <v>0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I21">
            <v>0</v>
          </cell>
          <cell r="J21" t="str">
            <v>FOREST</v>
          </cell>
          <cell r="P21">
            <v>27</v>
          </cell>
          <cell r="Q21">
            <v>0</v>
          </cell>
          <cell r="U21">
            <v>0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I22">
            <v>0</v>
          </cell>
          <cell r="J22" t="str">
            <v>FOREST</v>
          </cell>
          <cell r="P22">
            <v>27</v>
          </cell>
          <cell r="Q22">
            <v>0</v>
          </cell>
          <cell r="U22">
            <v>0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I23">
            <v>0</v>
          </cell>
          <cell r="J23" t="str">
            <v>FOREST</v>
          </cell>
          <cell r="P23">
            <v>27</v>
          </cell>
          <cell r="Q23">
            <v>0</v>
          </cell>
          <cell r="U23">
            <v>0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I24">
            <v>0</v>
          </cell>
          <cell r="J24" t="str">
            <v>FOREST</v>
          </cell>
          <cell r="P24">
            <v>27</v>
          </cell>
          <cell r="Q24">
            <v>0</v>
          </cell>
          <cell r="U24">
            <v>0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I25">
            <v>0</v>
          </cell>
          <cell r="J25" t="str">
            <v>FOREST</v>
          </cell>
          <cell r="P25">
            <v>27</v>
          </cell>
          <cell r="Q25">
            <v>0</v>
          </cell>
          <cell r="U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I26">
            <v>0</v>
          </cell>
          <cell r="J26" t="str">
            <v>FOREST</v>
          </cell>
          <cell r="P26">
            <v>27</v>
          </cell>
          <cell r="Q26">
            <v>0</v>
          </cell>
          <cell r="U26">
            <v>0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I27">
            <v>0</v>
          </cell>
          <cell r="J27" t="str">
            <v>FOREST</v>
          </cell>
          <cell r="P27">
            <v>27</v>
          </cell>
          <cell r="Q27">
            <v>0</v>
          </cell>
          <cell r="U27">
            <v>0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I28">
            <v>0</v>
          </cell>
          <cell r="J28" t="str">
            <v>FOREST</v>
          </cell>
          <cell r="P28">
            <v>27</v>
          </cell>
          <cell r="Q28">
            <v>0</v>
          </cell>
          <cell r="U28">
            <v>0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I29">
            <v>0</v>
          </cell>
          <cell r="J29" t="str">
            <v>FOREST</v>
          </cell>
          <cell r="P29">
            <v>27</v>
          </cell>
          <cell r="Q29">
            <v>0</v>
          </cell>
          <cell r="U29">
            <v>0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I30">
            <v>0</v>
          </cell>
          <cell r="J30" t="str">
            <v>FOREST</v>
          </cell>
          <cell r="P30">
            <v>27</v>
          </cell>
          <cell r="Q30">
            <v>0</v>
          </cell>
          <cell r="U30">
            <v>0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I31">
            <v>0</v>
          </cell>
          <cell r="J31" t="str">
            <v>FOREST</v>
          </cell>
          <cell r="P31">
            <v>27</v>
          </cell>
          <cell r="Q31">
            <v>0</v>
          </cell>
          <cell r="U31">
            <v>0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I32">
            <v>0</v>
          </cell>
          <cell r="J32" t="str">
            <v>FOREST</v>
          </cell>
          <cell r="P32">
            <v>27</v>
          </cell>
          <cell r="Q32">
            <v>0</v>
          </cell>
          <cell r="U32">
            <v>0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I33">
            <v>0</v>
          </cell>
          <cell r="J33" t="str">
            <v>FOREST</v>
          </cell>
          <cell r="P33">
            <v>27</v>
          </cell>
          <cell r="Q33">
            <v>0</v>
          </cell>
          <cell r="U33">
            <v>0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I34">
            <v>0</v>
          </cell>
          <cell r="P34">
            <v>27</v>
          </cell>
          <cell r="Q34">
            <v>0</v>
          </cell>
          <cell r="U34">
            <v>0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I35">
            <v>0</v>
          </cell>
          <cell r="P35">
            <v>27</v>
          </cell>
          <cell r="Q35">
            <v>0</v>
          </cell>
          <cell r="U35">
            <v>0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I36">
            <v>0</v>
          </cell>
          <cell r="P36">
            <v>27</v>
          </cell>
          <cell r="Q36">
            <v>0</v>
          </cell>
          <cell r="U36">
            <v>0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I37">
            <v>0</v>
          </cell>
          <cell r="P37">
            <v>27</v>
          </cell>
          <cell r="Q37">
            <v>0</v>
          </cell>
          <cell r="U37">
            <v>0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I38">
            <v>0</v>
          </cell>
          <cell r="P38">
            <v>27</v>
          </cell>
          <cell r="Q38">
            <v>0</v>
          </cell>
          <cell r="U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H39">
            <v>3</v>
          </cell>
          <cell r="I39">
            <v>0</v>
          </cell>
          <cell r="P39">
            <v>27</v>
          </cell>
          <cell r="Q39">
            <v>0</v>
          </cell>
          <cell r="U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H40">
            <v>3</v>
          </cell>
          <cell r="I40">
            <v>0</v>
          </cell>
          <cell r="P40">
            <v>27</v>
          </cell>
          <cell r="Q40">
            <v>0</v>
          </cell>
          <cell r="U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I41">
            <v>0</v>
          </cell>
          <cell r="P41">
            <v>27</v>
          </cell>
          <cell r="Q41">
            <v>0</v>
          </cell>
          <cell r="U41">
            <v>0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I42">
            <v>0</v>
          </cell>
          <cell r="P42">
            <v>27</v>
          </cell>
          <cell r="Q42">
            <v>0</v>
          </cell>
          <cell r="U42">
            <v>0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H43">
            <v>2</v>
          </cell>
          <cell r="I43">
            <v>0</v>
          </cell>
          <cell r="P43">
            <v>27</v>
          </cell>
          <cell r="Q43">
            <v>0</v>
          </cell>
          <cell r="U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I44">
            <v>0</v>
          </cell>
          <cell r="P44">
            <v>27</v>
          </cell>
          <cell r="Q44">
            <v>0</v>
          </cell>
          <cell r="U44">
            <v>0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I45">
            <v>0</v>
          </cell>
          <cell r="P45">
            <v>27</v>
          </cell>
          <cell r="Q45">
            <v>0</v>
          </cell>
          <cell r="U45">
            <v>0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I46">
            <v>0</v>
          </cell>
          <cell r="P46">
            <v>27</v>
          </cell>
          <cell r="Q46">
            <v>0</v>
          </cell>
          <cell r="U46">
            <v>0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I47">
            <v>0</v>
          </cell>
          <cell r="P47">
            <v>27</v>
          </cell>
          <cell r="Q47">
            <v>0</v>
          </cell>
          <cell r="U47">
            <v>0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I48">
            <v>0</v>
          </cell>
          <cell r="P48">
            <v>27</v>
          </cell>
          <cell r="Q48">
            <v>0</v>
          </cell>
          <cell r="U48">
            <v>0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I49">
            <v>0</v>
          </cell>
          <cell r="P49">
            <v>27</v>
          </cell>
          <cell r="Q49">
            <v>0</v>
          </cell>
          <cell r="U49">
            <v>0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I50">
            <v>0</v>
          </cell>
          <cell r="P50">
            <v>27</v>
          </cell>
          <cell r="Q50">
            <v>0</v>
          </cell>
          <cell r="U50">
            <v>0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I51">
            <v>0</v>
          </cell>
          <cell r="P51">
            <v>27</v>
          </cell>
          <cell r="Q51">
            <v>0</v>
          </cell>
          <cell r="U51">
            <v>0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I52">
            <v>0</v>
          </cell>
          <cell r="P52">
            <v>27</v>
          </cell>
          <cell r="Q52">
            <v>0</v>
          </cell>
          <cell r="U52">
            <v>0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I53">
            <v>0</v>
          </cell>
          <cell r="J53" t="str">
            <v>FOREST</v>
          </cell>
          <cell r="P53">
            <v>27</v>
          </cell>
          <cell r="Q53">
            <v>0</v>
          </cell>
          <cell r="U53">
            <v>0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I54">
            <v>0</v>
          </cell>
          <cell r="J54" t="str">
            <v>FOREST</v>
          </cell>
          <cell r="P54">
            <v>27</v>
          </cell>
          <cell r="Q54">
            <v>0</v>
          </cell>
          <cell r="U54">
            <v>0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I55">
            <v>0</v>
          </cell>
          <cell r="J55" t="str">
            <v>FOREST</v>
          </cell>
          <cell r="P55">
            <v>27</v>
          </cell>
          <cell r="Q55">
            <v>0</v>
          </cell>
          <cell r="U55">
            <v>0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I56">
            <v>0</v>
          </cell>
          <cell r="J56" t="str">
            <v>FOREST</v>
          </cell>
          <cell r="P56">
            <v>27</v>
          </cell>
          <cell r="Q56">
            <v>0</v>
          </cell>
          <cell r="U56">
            <v>0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I57">
            <v>0</v>
          </cell>
          <cell r="J57" t="str">
            <v>FOREST</v>
          </cell>
          <cell r="P57">
            <v>27</v>
          </cell>
          <cell r="Q57">
            <v>0</v>
          </cell>
          <cell r="U57">
            <v>0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I58">
            <v>0</v>
          </cell>
          <cell r="J58" t="str">
            <v>FOREST</v>
          </cell>
          <cell r="P58">
            <v>27</v>
          </cell>
          <cell r="Q58">
            <v>0</v>
          </cell>
          <cell r="U58">
            <v>0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I59">
            <v>0</v>
          </cell>
          <cell r="J59" t="str">
            <v>FOREST</v>
          </cell>
          <cell r="P59">
            <v>27</v>
          </cell>
          <cell r="Q59">
            <v>0</v>
          </cell>
          <cell r="U59">
            <v>0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I60">
            <v>0</v>
          </cell>
          <cell r="J60" t="str">
            <v>FOREST</v>
          </cell>
          <cell r="P60">
            <v>27</v>
          </cell>
          <cell r="Q60">
            <v>0</v>
          </cell>
          <cell r="U60">
            <v>0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I61">
            <v>0</v>
          </cell>
          <cell r="J61" t="str">
            <v>FOREST</v>
          </cell>
          <cell r="P61">
            <v>27</v>
          </cell>
          <cell r="Q61">
            <v>0</v>
          </cell>
          <cell r="U61">
            <v>0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I62">
            <v>0</v>
          </cell>
          <cell r="J62" t="str">
            <v>FOREST</v>
          </cell>
          <cell r="P62">
            <v>27</v>
          </cell>
          <cell r="Q62">
            <v>0</v>
          </cell>
          <cell r="U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 t="str">
            <v>WET</v>
          </cell>
          <cell r="I63">
            <v>0</v>
          </cell>
          <cell r="J63" t="str">
            <v>SSE</v>
          </cell>
          <cell r="P63">
            <v>27</v>
          </cell>
          <cell r="Q63">
            <v>0</v>
          </cell>
          <cell r="U63">
            <v>0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FA+6</v>
          </cell>
          <cell r="F64" t="str">
            <v>PS</v>
          </cell>
          <cell r="G64">
            <v>3.5</v>
          </cell>
          <cell r="I64">
            <v>0</v>
          </cell>
          <cell r="J64" t="str">
            <v>SSE</v>
          </cell>
          <cell r="M64">
            <v>43848</v>
          </cell>
          <cell r="P64">
            <v>27</v>
          </cell>
          <cell r="Q64">
            <v>0</v>
          </cell>
          <cell r="U64">
            <v>0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 t="str">
            <v>WET</v>
          </cell>
          <cell r="I65">
            <v>0</v>
          </cell>
          <cell r="P65">
            <v>27</v>
          </cell>
          <cell r="Q65">
            <v>0</v>
          </cell>
          <cell r="U65">
            <v>0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 t="str">
            <v>amit</v>
          </cell>
          <cell r="L66" t="str">
            <v>Rahul</v>
          </cell>
          <cell r="M66">
            <v>43788</v>
          </cell>
          <cell r="N66">
            <v>43799</v>
          </cell>
          <cell r="P66">
            <v>43826</v>
          </cell>
          <cell r="Q66">
            <v>0</v>
          </cell>
          <cell r="U66">
            <v>0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N67">
            <v>43826</v>
          </cell>
          <cell r="P67">
            <v>43853</v>
          </cell>
          <cell r="Q67">
            <v>0</v>
          </cell>
          <cell r="U67">
            <v>0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N68">
            <v>43834</v>
          </cell>
          <cell r="P68">
            <v>43861</v>
          </cell>
          <cell r="Q68">
            <v>0</v>
          </cell>
          <cell r="U68">
            <v>0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N69">
            <v>43842</v>
          </cell>
          <cell r="P69">
            <v>43869</v>
          </cell>
          <cell r="Q69">
            <v>0</v>
          </cell>
          <cell r="U69">
            <v>0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N70">
            <v>43838</v>
          </cell>
          <cell r="P70">
            <v>43865</v>
          </cell>
          <cell r="Q70">
            <v>0</v>
          </cell>
          <cell r="U70">
            <v>0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N71">
            <v>43852</v>
          </cell>
          <cell r="P71">
            <v>43879</v>
          </cell>
          <cell r="Q71">
            <v>0</v>
          </cell>
          <cell r="U71">
            <v>0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N72">
            <v>43843</v>
          </cell>
          <cell r="P72">
            <v>43870</v>
          </cell>
          <cell r="Q72">
            <v>0</v>
          </cell>
          <cell r="U72">
            <v>0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I73">
            <v>0</v>
          </cell>
          <cell r="P73">
            <v>27</v>
          </cell>
          <cell r="Q73">
            <v>0</v>
          </cell>
          <cell r="U73">
            <v>0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I74">
            <v>0</v>
          </cell>
          <cell r="P74">
            <v>27</v>
          </cell>
          <cell r="Q74">
            <v>0</v>
          </cell>
          <cell r="U74">
            <v>0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I75">
            <v>0</v>
          </cell>
          <cell r="P75">
            <v>27</v>
          </cell>
          <cell r="Q75">
            <v>0</v>
          </cell>
          <cell r="U75">
            <v>0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I76">
            <v>0</v>
          </cell>
          <cell r="P76">
            <v>27</v>
          </cell>
          <cell r="Q76">
            <v>0</v>
          </cell>
          <cell r="U76">
            <v>0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I77">
            <v>0</v>
          </cell>
          <cell r="P77">
            <v>27</v>
          </cell>
          <cell r="Q77">
            <v>0</v>
          </cell>
          <cell r="U77">
            <v>0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I78">
            <v>0</v>
          </cell>
          <cell r="P78">
            <v>27</v>
          </cell>
          <cell r="Q78">
            <v>0</v>
          </cell>
          <cell r="U78">
            <v>0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 t="str">
            <v>Ajay Mondal</v>
          </cell>
          <cell r="L79" t="str">
            <v>Shakar</v>
          </cell>
          <cell r="M79">
            <v>43632</v>
          </cell>
          <cell r="N79">
            <v>43638</v>
          </cell>
          <cell r="O79" t="str">
            <v>RA-1</v>
          </cell>
          <cell r="P79">
            <v>43665</v>
          </cell>
          <cell r="Q79">
            <v>4</v>
          </cell>
          <cell r="S79">
            <v>43642</v>
          </cell>
          <cell r="U79">
            <v>0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I80">
            <v>0</v>
          </cell>
          <cell r="P80">
            <v>27</v>
          </cell>
          <cell r="Q80">
            <v>0</v>
          </cell>
          <cell r="U80">
            <v>0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I81">
            <v>0</v>
          </cell>
          <cell r="P81">
            <v>27</v>
          </cell>
          <cell r="Q81">
            <v>0</v>
          </cell>
          <cell r="U81">
            <v>0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I82">
            <v>0</v>
          </cell>
          <cell r="P82">
            <v>27</v>
          </cell>
          <cell r="Q82">
            <v>0</v>
          </cell>
          <cell r="U82">
            <v>0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N83">
            <v>43842</v>
          </cell>
          <cell r="P83">
            <v>43869</v>
          </cell>
          <cell r="Q83">
            <v>0</v>
          </cell>
          <cell r="U83">
            <v>0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 t="str">
            <v>SANJAY KR</v>
          </cell>
          <cell r="L84" t="str">
            <v>RAHUL</v>
          </cell>
          <cell r="N84">
            <v>43855</v>
          </cell>
          <cell r="P84">
            <v>43882</v>
          </cell>
          <cell r="Q84">
            <v>0</v>
          </cell>
          <cell r="U84">
            <v>0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I85">
            <v>0</v>
          </cell>
          <cell r="P85">
            <v>27</v>
          </cell>
          <cell r="Q85">
            <v>0</v>
          </cell>
          <cell r="U85">
            <v>0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I86">
            <v>0</v>
          </cell>
          <cell r="P86">
            <v>27</v>
          </cell>
          <cell r="Q86">
            <v>0</v>
          </cell>
          <cell r="U86">
            <v>0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I87">
            <v>0</v>
          </cell>
          <cell r="P87">
            <v>27</v>
          </cell>
          <cell r="Q87">
            <v>0</v>
          </cell>
          <cell r="U87">
            <v>0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I88">
            <v>0</v>
          </cell>
          <cell r="P88">
            <v>27</v>
          </cell>
          <cell r="Q88">
            <v>0</v>
          </cell>
          <cell r="U88">
            <v>0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I89">
            <v>0</v>
          </cell>
          <cell r="P89">
            <v>27</v>
          </cell>
          <cell r="Q89">
            <v>0</v>
          </cell>
          <cell r="U89">
            <v>0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I90">
            <v>0</v>
          </cell>
          <cell r="P90">
            <v>27</v>
          </cell>
          <cell r="Q90">
            <v>0</v>
          </cell>
          <cell r="U90">
            <v>0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I91">
            <v>0</v>
          </cell>
          <cell r="P91">
            <v>27</v>
          </cell>
          <cell r="Q91">
            <v>0</v>
          </cell>
          <cell r="U91">
            <v>0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I92">
            <v>0</v>
          </cell>
          <cell r="P92">
            <v>27</v>
          </cell>
          <cell r="Q92">
            <v>0</v>
          </cell>
          <cell r="U92">
            <v>0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 t="str">
            <v>Sanjay kr</v>
          </cell>
          <cell r="L93" t="str">
            <v>Rahul</v>
          </cell>
          <cell r="N93">
            <v>43850</v>
          </cell>
          <cell r="P93">
            <v>43877</v>
          </cell>
          <cell r="Q93">
            <v>0</v>
          </cell>
          <cell r="U93">
            <v>0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 t="str">
            <v>manash</v>
          </cell>
          <cell r="L94" t="str">
            <v>Dinesh</v>
          </cell>
          <cell r="M94">
            <v>43820</v>
          </cell>
          <cell r="N94">
            <v>43825</v>
          </cell>
          <cell r="P94">
            <v>43852</v>
          </cell>
          <cell r="Q94">
            <v>0</v>
          </cell>
          <cell r="U94">
            <v>0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P95">
            <v>27</v>
          </cell>
          <cell r="Q95">
            <v>0</v>
          </cell>
          <cell r="U95">
            <v>0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P96">
            <v>27</v>
          </cell>
          <cell r="Q96">
            <v>0</v>
          </cell>
          <cell r="U96">
            <v>0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N97">
            <v>43854</v>
          </cell>
          <cell r="P97">
            <v>43881</v>
          </cell>
          <cell r="Q97">
            <v>0</v>
          </cell>
          <cell r="U97">
            <v>0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I98">
            <v>0</v>
          </cell>
          <cell r="P98">
            <v>27</v>
          </cell>
          <cell r="Q98">
            <v>0</v>
          </cell>
          <cell r="U98">
            <v>0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I99">
            <v>0</v>
          </cell>
          <cell r="P99">
            <v>27</v>
          </cell>
          <cell r="Q99">
            <v>0</v>
          </cell>
          <cell r="U99">
            <v>0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I100">
            <v>0</v>
          </cell>
          <cell r="P100">
            <v>27</v>
          </cell>
          <cell r="Q100">
            <v>0</v>
          </cell>
          <cell r="U100">
            <v>0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 t="str">
            <v>Sanjay kr</v>
          </cell>
          <cell r="L101" t="str">
            <v>Rahul</v>
          </cell>
          <cell r="M101">
            <v>43616</v>
          </cell>
          <cell r="N101">
            <v>43621</v>
          </cell>
          <cell r="O101" t="str">
            <v>RA-1</v>
          </cell>
          <cell r="P101">
            <v>43648</v>
          </cell>
          <cell r="Q101">
            <v>1</v>
          </cell>
          <cell r="R101" t="str">
            <v>RADHE</v>
          </cell>
          <cell r="S101">
            <v>43623</v>
          </cell>
          <cell r="U101">
            <v>0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 t="str">
            <v>Manish</v>
          </cell>
          <cell r="L102" t="str">
            <v>Rahul</v>
          </cell>
          <cell r="M102">
            <v>43620</v>
          </cell>
          <cell r="N102">
            <v>43624</v>
          </cell>
          <cell r="O102" t="str">
            <v>RA-1</v>
          </cell>
          <cell r="P102">
            <v>43651</v>
          </cell>
          <cell r="Q102">
            <v>2</v>
          </cell>
          <cell r="R102" t="str">
            <v>RADHE</v>
          </cell>
          <cell r="S102">
            <v>43625</v>
          </cell>
          <cell r="U102">
            <v>0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 t="str">
            <v>Sanjay kr</v>
          </cell>
          <cell r="L103" t="str">
            <v>Dinesh</v>
          </cell>
          <cell r="N103">
            <v>43810</v>
          </cell>
          <cell r="P103">
            <v>43837</v>
          </cell>
          <cell r="Q103">
            <v>0</v>
          </cell>
          <cell r="U103">
            <v>0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 t="str">
            <v>Sanjay kr</v>
          </cell>
          <cell r="L104" t="str">
            <v>Shakar</v>
          </cell>
          <cell r="M104">
            <v>43623</v>
          </cell>
          <cell r="N104">
            <v>43626</v>
          </cell>
          <cell r="O104" t="str">
            <v>RA-1</v>
          </cell>
          <cell r="P104">
            <v>43653</v>
          </cell>
          <cell r="Q104">
            <v>3</v>
          </cell>
          <cell r="R104" t="str">
            <v>RADHE</v>
          </cell>
          <cell r="S104">
            <v>43628</v>
          </cell>
          <cell r="U104">
            <v>0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N105">
            <v>43840</v>
          </cell>
          <cell r="P105">
            <v>43867</v>
          </cell>
          <cell r="Q105">
            <v>0</v>
          </cell>
          <cell r="U105">
            <v>0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 t="str">
            <v>Sanjay kr</v>
          </cell>
          <cell r="L106" t="str">
            <v>Rahul</v>
          </cell>
          <cell r="M106">
            <v>43625</v>
          </cell>
          <cell r="N106">
            <v>43628</v>
          </cell>
          <cell r="O106" t="str">
            <v>RA-1</v>
          </cell>
          <cell r="P106">
            <v>43655</v>
          </cell>
          <cell r="Q106">
            <v>0</v>
          </cell>
          <cell r="U106">
            <v>0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 t="str">
            <v>Sanjay kr</v>
          </cell>
          <cell r="L107" t="str">
            <v>Shakar</v>
          </cell>
          <cell r="M107">
            <v>43627</v>
          </cell>
          <cell r="N107">
            <v>43631</v>
          </cell>
          <cell r="O107" t="str">
            <v>RA-1</v>
          </cell>
          <cell r="P107">
            <v>43658</v>
          </cell>
          <cell r="Q107">
            <v>0</v>
          </cell>
          <cell r="U107">
            <v>0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 t="str">
            <v>Ajay Mondal</v>
          </cell>
          <cell r="L108" t="str">
            <v>Dinesh</v>
          </cell>
          <cell r="M108">
            <v>43631</v>
          </cell>
          <cell r="N108">
            <v>43643</v>
          </cell>
          <cell r="O108" t="str">
            <v>RA-4</v>
          </cell>
          <cell r="P108">
            <v>43670</v>
          </cell>
          <cell r="Q108">
            <v>0</v>
          </cell>
          <cell r="U108">
            <v>0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27</v>
          </cell>
          <cell r="Q109">
            <v>0</v>
          </cell>
          <cell r="U109">
            <v>0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N110">
            <v>43853</v>
          </cell>
          <cell r="P110">
            <v>43880</v>
          </cell>
          <cell r="Q110">
            <v>0</v>
          </cell>
          <cell r="U110">
            <v>0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 t="str">
            <v>Sanjay kr</v>
          </cell>
          <cell r="L111" t="str">
            <v>Shakar</v>
          </cell>
          <cell r="M111">
            <v>43644</v>
          </cell>
          <cell r="N111">
            <v>43650</v>
          </cell>
          <cell r="O111" t="str">
            <v>RA-2</v>
          </cell>
          <cell r="P111">
            <v>43677</v>
          </cell>
          <cell r="Q111">
            <v>0</v>
          </cell>
          <cell r="U111">
            <v>0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I112">
            <v>177</v>
          </cell>
          <cell r="J112" t="str">
            <v>JaiKrishna</v>
          </cell>
          <cell r="N112">
            <v>43854</v>
          </cell>
          <cell r="P112">
            <v>43881</v>
          </cell>
          <cell r="Q112">
            <v>0</v>
          </cell>
          <cell r="U112">
            <v>0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I113">
            <v>0</v>
          </cell>
          <cell r="P113">
            <v>27</v>
          </cell>
          <cell r="Q113">
            <v>0</v>
          </cell>
          <cell r="U113">
            <v>0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I114">
            <v>0</v>
          </cell>
          <cell r="P114">
            <v>27</v>
          </cell>
          <cell r="Q114">
            <v>0</v>
          </cell>
          <cell r="U114">
            <v>0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N115">
            <v>43839</v>
          </cell>
          <cell r="P115">
            <v>43866</v>
          </cell>
          <cell r="Q115">
            <v>0</v>
          </cell>
          <cell r="U115">
            <v>0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N116">
            <v>43850</v>
          </cell>
          <cell r="P116">
            <v>43877</v>
          </cell>
          <cell r="Q116">
            <v>0</v>
          </cell>
          <cell r="U116">
            <v>0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I117">
            <v>0</v>
          </cell>
          <cell r="P117">
            <v>27</v>
          </cell>
          <cell r="Q117">
            <v>0</v>
          </cell>
          <cell r="U117">
            <v>0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I118">
            <v>0</v>
          </cell>
          <cell r="P118">
            <v>27</v>
          </cell>
          <cell r="Q118">
            <v>0</v>
          </cell>
          <cell r="U118">
            <v>0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 t="str">
            <v>Manish</v>
          </cell>
          <cell r="L119" t="str">
            <v>Rahul</v>
          </cell>
          <cell r="M119">
            <v>43763</v>
          </cell>
          <cell r="N119">
            <v>43768</v>
          </cell>
          <cell r="O119" t="str">
            <v>RA-5</v>
          </cell>
          <cell r="P119">
            <v>43795</v>
          </cell>
          <cell r="Q119">
            <v>5</v>
          </cell>
          <cell r="R119" t="str">
            <v>Good luck</v>
          </cell>
          <cell r="S119">
            <v>43769</v>
          </cell>
          <cell r="U119">
            <v>0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 t="str">
            <v>amit</v>
          </cell>
          <cell r="L120" t="str">
            <v>Dinesh</v>
          </cell>
          <cell r="N120">
            <v>43815</v>
          </cell>
          <cell r="P120">
            <v>43842</v>
          </cell>
          <cell r="Q120">
            <v>0</v>
          </cell>
          <cell r="U120">
            <v>0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N121">
            <v>43824</v>
          </cell>
          <cell r="P121">
            <v>43851</v>
          </cell>
          <cell r="Q121">
            <v>0</v>
          </cell>
          <cell r="U121">
            <v>0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N122">
            <v>43836</v>
          </cell>
          <cell r="P122">
            <v>43863</v>
          </cell>
          <cell r="Q122">
            <v>0</v>
          </cell>
          <cell r="U122">
            <v>0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 t="str">
            <v>Sanjay kr</v>
          </cell>
          <cell r="L123" t="str">
            <v>Dinesh</v>
          </cell>
          <cell r="N123">
            <v>43819</v>
          </cell>
          <cell r="P123">
            <v>43846</v>
          </cell>
          <cell r="Q123">
            <v>0</v>
          </cell>
          <cell r="U123">
            <v>0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N124">
            <v>43822</v>
          </cell>
          <cell r="P124">
            <v>43849</v>
          </cell>
          <cell r="Q124">
            <v>0</v>
          </cell>
          <cell r="U124">
            <v>0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 t="str">
            <v>Manish</v>
          </cell>
          <cell r="M125">
            <v>43826</v>
          </cell>
          <cell r="N125">
            <v>43828</v>
          </cell>
          <cell r="P125">
            <v>43855</v>
          </cell>
          <cell r="Q125">
            <v>0</v>
          </cell>
          <cell r="U125">
            <v>0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N126">
            <v>43830</v>
          </cell>
          <cell r="P126">
            <v>43857</v>
          </cell>
          <cell r="Q126">
            <v>0</v>
          </cell>
          <cell r="U126">
            <v>0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N127">
            <v>43846</v>
          </cell>
          <cell r="P127">
            <v>43873</v>
          </cell>
          <cell r="Q127">
            <v>0</v>
          </cell>
          <cell r="U127">
            <v>0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I128">
            <v>0</v>
          </cell>
          <cell r="P128">
            <v>27</v>
          </cell>
          <cell r="Q128">
            <v>0</v>
          </cell>
          <cell r="U128">
            <v>0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N129">
            <v>43837</v>
          </cell>
          <cell r="P129">
            <v>43864</v>
          </cell>
          <cell r="Q129">
            <v>0</v>
          </cell>
          <cell r="U129">
            <v>0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N130">
            <v>43830</v>
          </cell>
          <cell r="P130">
            <v>43857</v>
          </cell>
          <cell r="Q130">
            <v>0</v>
          </cell>
          <cell r="U130">
            <v>0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N131">
            <v>43829</v>
          </cell>
          <cell r="P131">
            <v>43856</v>
          </cell>
          <cell r="Q131">
            <v>0</v>
          </cell>
          <cell r="U131">
            <v>0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 t="str">
            <v>amit</v>
          </cell>
          <cell r="L132" t="str">
            <v>Rahul</v>
          </cell>
          <cell r="N132">
            <v>43823</v>
          </cell>
          <cell r="P132">
            <v>43850</v>
          </cell>
          <cell r="Q132">
            <v>0</v>
          </cell>
          <cell r="U132">
            <v>0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 t="str">
            <v>amit</v>
          </cell>
          <cell r="L133" t="str">
            <v>Rahul</v>
          </cell>
          <cell r="N133">
            <v>43806</v>
          </cell>
          <cell r="P133">
            <v>43833</v>
          </cell>
          <cell r="Q133">
            <v>0</v>
          </cell>
          <cell r="U133">
            <v>0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 t="str">
            <v>amit</v>
          </cell>
          <cell r="L134" t="str">
            <v>Rahul</v>
          </cell>
          <cell r="M134">
            <v>43846</v>
          </cell>
          <cell r="N134">
            <v>43849</v>
          </cell>
          <cell r="P134">
            <v>43876</v>
          </cell>
          <cell r="Q134">
            <v>0</v>
          </cell>
          <cell r="U134">
            <v>0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I135">
            <v>0</v>
          </cell>
          <cell r="P135">
            <v>27</v>
          </cell>
          <cell r="Q135">
            <v>0</v>
          </cell>
          <cell r="U135">
            <v>0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I136">
            <v>0</v>
          </cell>
          <cell r="P136">
            <v>27</v>
          </cell>
          <cell r="Q136">
            <v>0</v>
          </cell>
          <cell r="U136">
            <v>0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I137">
            <v>0</v>
          </cell>
          <cell r="P137">
            <v>27</v>
          </cell>
          <cell r="Q137">
            <v>0</v>
          </cell>
          <cell r="U137">
            <v>0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I138">
            <v>0</v>
          </cell>
          <cell r="P138">
            <v>27</v>
          </cell>
          <cell r="Q138">
            <v>0</v>
          </cell>
          <cell r="U138">
            <v>0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N139">
            <v>43830</v>
          </cell>
          <cell r="P139">
            <v>43857</v>
          </cell>
          <cell r="Q139">
            <v>0</v>
          </cell>
          <cell r="U139">
            <v>0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I140">
            <v>0</v>
          </cell>
          <cell r="P140">
            <v>27</v>
          </cell>
          <cell r="Q140">
            <v>0</v>
          </cell>
          <cell r="U140">
            <v>0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I141">
            <v>0</v>
          </cell>
          <cell r="P141">
            <v>27</v>
          </cell>
          <cell r="Q141">
            <v>0</v>
          </cell>
          <cell r="U141">
            <v>0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 t="str">
            <v>Sanjay kr</v>
          </cell>
          <cell r="L142" t="str">
            <v>Dinesh</v>
          </cell>
          <cell r="N142">
            <v>43817</v>
          </cell>
          <cell r="P142">
            <v>43844</v>
          </cell>
          <cell r="Q142">
            <v>0</v>
          </cell>
          <cell r="U142">
            <v>0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N143">
            <v>43827</v>
          </cell>
          <cell r="P143">
            <v>43854</v>
          </cell>
          <cell r="Q143">
            <v>0</v>
          </cell>
          <cell r="U143">
            <v>0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 t="str">
            <v>amit</v>
          </cell>
          <cell r="L144" t="str">
            <v>Rahul</v>
          </cell>
          <cell r="N144">
            <v>43816</v>
          </cell>
          <cell r="P144">
            <v>43843</v>
          </cell>
          <cell r="Q144">
            <v>0</v>
          </cell>
          <cell r="U144">
            <v>0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 t="str">
            <v>Sanjay kr</v>
          </cell>
          <cell r="L145" t="str">
            <v>Rahul</v>
          </cell>
          <cell r="M145">
            <v>43777</v>
          </cell>
          <cell r="N145">
            <v>43780</v>
          </cell>
          <cell r="P145">
            <v>43807</v>
          </cell>
          <cell r="Q145">
            <v>6</v>
          </cell>
          <cell r="R145" t="str">
            <v>Good luck</v>
          </cell>
          <cell r="S145">
            <v>43781</v>
          </cell>
          <cell r="U145">
            <v>0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 t="str">
            <v>amit</v>
          </cell>
          <cell r="L146" t="str">
            <v>Rahul</v>
          </cell>
          <cell r="N146">
            <v>43794</v>
          </cell>
          <cell r="P146">
            <v>43821</v>
          </cell>
          <cell r="Q146">
            <v>8</v>
          </cell>
          <cell r="R146" t="str">
            <v>ARUN UP</v>
          </cell>
          <cell r="S146">
            <v>43795</v>
          </cell>
          <cell r="U146">
            <v>0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 t="str">
            <v>Sanjay kr</v>
          </cell>
          <cell r="L147" t="str">
            <v>Rahul</v>
          </cell>
          <cell r="N147">
            <v>43789</v>
          </cell>
          <cell r="P147">
            <v>43816</v>
          </cell>
          <cell r="Q147">
            <v>7</v>
          </cell>
          <cell r="R147" t="str">
            <v>ARUN UP</v>
          </cell>
          <cell r="S147">
            <v>43791</v>
          </cell>
          <cell r="U147">
            <v>0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 t="str">
            <v>amit</v>
          </cell>
          <cell r="L148" t="str">
            <v>Rahul</v>
          </cell>
          <cell r="N148">
            <v>43807</v>
          </cell>
          <cell r="P148">
            <v>43834</v>
          </cell>
          <cell r="Q148">
            <v>0</v>
          </cell>
          <cell r="U148">
            <v>0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P149">
            <v>27</v>
          </cell>
          <cell r="Q149">
            <v>0</v>
          </cell>
          <cell r="U149">
            <v>0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I150">
            <v>0</v>
          </cell>
          <cell r="P150">
            <v>27</v>
          </cell>
          <cell r="Q150">
            <v>0</v>
          </cell>
          <cell r="U150">
            <v>0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 t="str">
            <v>Sanjay kr</v>
          </cell>
          <cell r="M151">
            <v>43799</v>
          </cell>
          <cell r="N151">
            <v>43802</v>
          </cell>
          <cell r="P151">
            <v>43829</v>
          </cell>
          <cell r="Q151">
            <v>0</v>
          </cell>
          <cell r="U151">
            <v>0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FD+0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N152">
            <v>43795</v>
          </cell>
          <cell r="P152">
            <v>43822</v>
          </cell>
          <cell r="Q152">
            <v>0</v>
          </cell>
          <cell r="U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I153">
            <v>181</v>
          </cell>
          <cell r="J153" t="str">
            <v>Shubh Shree</v>
          </cell>
          <cell r="N153">
            <v>43855</v>
          </cell>
          <cell r="P153">
            <v>43882</v>
          </cell>
          <cell r="Q153">
            <v>0</v>
          </cell>
          <cell r="U153">
            <v>0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I154">
            <v>0</v>
          </cell>
          <cell r="P154">
            <v>27</v>
          </cell>
          <cell r="Q154">
            <v>0</v>
          </cell>
          <cell r="U154">
            <v>0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I155">
            <v>0</v>
          </cell>
          <cell r="P155">
            <v>27</v>
          </cell>
          <cell r="Q155">
            <v>0</v>
          </cell>
          <cell r="U155">
            <v>0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I156">
            <v>0</v>
          </cell>
          <cell r="P156">
            <v>27</v>
          </cell>
          <cell r="Q156">
            <v>0</v>
          </cell>
          <cell r="U156">
            <v>0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 t="str">
            <v>amit</v>
          </cell>
          <cell r="M157">
            <v>43799</v>
          </cell>
          <cell r="N157">
            <v>43802</v>
          </cell>
          <cell r="P157">
            <v>43829</v>
          </cell>
          <cell r="Q157">
            <v>0</v>
          </cell>
          <cell r="U157">
            <v>0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P158">
            <v>27</v>
          </cell>
          <cell r="Q158">
            <v>0</v>
          </cell>
          <cell r="U158">
            <v>0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I159">
            <v>0</v>
          </cell>
          <cell r="P159">
            <v>27</v>
          </cell>
          <cell r="Q159">
            <v>0</v>
          </cell>
          <cell r="U159">
            <v>0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I160">
            <v>0</v>
          </cell>
          <cell r="P160">
            <v>27</v>
          </cell>
          <cell r="Q160">
            <v>0</v>
          </cell>
          <cell r="U160">
            <v>0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I161">
            <v>0</v>
          </cell>
          <cell r="P161">
            <v>27</v>
          </cell>
          <cell r="Q161">
            <v>0</v>
          </cell>
          <cell r="U161">
            <v>0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I162">
            <v>0</v>
          </cell>
          <cell r="P162">
            <v>27</v>
          </cell>
          <cell r="Q162">
            <v>0</v>
          </cell>
          <cell r="U162">
            <v>0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I163">
            <v>0</v>
          </cell>
          <cell r="J163" t="str">
            <v>FOREST</v>
          </cell>
          <cell r="P163">
            <v>27</v>
          </cell>
          <cell r="Q163">
            <v>0</v>
          </cell>
          <cell r="U163">
            <v>0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I164">
            <v>0</v>
          </cell>
          <cell r="J164" t="str">
            <v>FOREST</v>
          </cell>
          <cell r="P164">
            <v>27</v>
          </cell>
          <cell r="Q164">
            <v>0</v>
          </cell>
          <cell r="U164">
            <v>0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I165">
            <v>0</v>
          </cell>
          <cell r="J165" t="str">
            <v>FOREST</v>
          </cell>
          <cell r="P165">
            <v>27</v>
          </cell>
          <cell r="Q165">
            <v>0</v>
          </cell>
          <cell r="U165">
            <v>0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I166">
            <v>0</v>
          </cell>
          <cell r="J166" t="str">
            <v>FOREST</v>
          </cell>
          <cell r="P166">
            <v>27</v>
          </cell>
          <cell r="Q166">
            <v>0</v>
          </cell>
          <cell r="U166">
            <v>0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I167">
            <v>0</v>
          </cell>
          <cell r="J167" t="str">
            <v>FOREST</v>
          </cell>
          <cell r="P167">
            <v>27</v>
          </cell>
          <cell r="Q167">
            <v>0</v>
          </cell>
          <cell r="U167">
            <v>0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I168">
            <v>0</v>
          </cell>
          <cell r="J168" t="str">
            <v>FOREST</v>
          </cell>
          <cell r="P168">
            <v>27</v>
          </cell>
          <cell r="Q168">
            <v>0</v>
          </cell>
          <cell r="U168">
            <v>0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I169">
            <v>0</v>
          </cell>
          <cell r="J169" t="str">
            <v>FOREST</v>
          </cell>
          <cell r="P169">
            <v>27</v>
          </cell>
          <cell r="Q169">
            <v>0</v>
          </cell>
          <cell r="U169">
            <v>0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I170">
            <v>0</v>
          </cell>
          <cell r="J170" t="str">
            <v>FOREST</v>
          </cell>
          <cell r="P170">
            <v>27</v>
          </cell>
          <cell r="Q170">
            <v>0</v>
          </cell>
          <cell r="U170">
            <v>0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I171">
            <v>0</v>
          </cell>
          <cell r="P171">
            <v>27</v>
          </cell>
          <cell r="Q171">
            <v>0</v>
          </cell>
          <cell r="U171">
            <v>0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I172">
            <v>0</v>
          </cell>
          <cell r="P172">
            <v>27</v>
          </cell>
          <cell r="Q172">
            <v>0</v>
          </cell>
          <cell r="U172">
            <v>0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I173">
            <v>0</v>
          </cell>
          <cell r="P173">
            <v>27</v>
          </cell>
          <cell r="Q173">
            <v>0</v>
          </cell>
          <cell r="U173">
            <v>0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I174">
            <v>0</v>
          </cell>
          <cell r="P174">
            <v>27</v>
          </cell>
          <cell r="Q174">
            <v>0</v>
          </cell>
          <cell r="U174">
            <v>0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I175">
            <v>0</v>
          </cell>
          <cell r="J175" t="str">
            <v>FOREST</v>
          </cell>
          <cell r="P175">
            <v>27</v>
          </cell>
          <cell r="Q175">
            <v>0</v>
          </cell>
          <cell r="U175">
            <v>0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I176">
            <v>0</v>
          </cell>
          <cell r="J176" t="str">
            <v>FOREST</v>
          </cell>
          <cell r="P176">
            <v>27</v>
          </cell>
          <cell r="Q176">
            <v>0</v>
          </cell>
          <cell r="U176">
            <v>0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I177">
            <v>0</v>
          </cell>
          <cell r="J177" t="str">
            <v>FOREST</v>
          </cell>
          <cell r="P177">
            <v>27</v>
          </cell>
          <cell r="Q177">
            <v>0</v>
          </cell>
          <cell r="U177">
            <v>0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I178">
            <v>0</v>
          </cell>
          <cell r="P178">
            <v>27</v>
          </cell>
          <cell r="Q178">
            <v>0</v>
          </cell>
          <cell r="U178">
            <v>0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I179">
            <v>0</v>
          </cell>
          <cell r="J179" t="str">
            <v>FOREST</v>
          </cell>
          <cell r="P179">
            <v>27</v>
          </cell>
          <cell r="Q179">
            <v>0</v>
          </cell>
          <cell r="U179">
            <v>0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I180">
            <v>0</v>
          </cell>
          <cell r="J180" t="str">
            <v>FOREST</v>
          </cell>
          <cell r="P180">
            <v>27</v>
          </cell>
          <cell r="Q180">
            <v>0</v>
          </cell>
          <cell r="U180">
            <v>0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I181">
            <v>0</v>
          </cell>
          <cell r="J181" t="str">
            <v>FOREST</v>
          </cell>
          <cell r="P181">
            <v>27</v>
          </cell>
          <cell r="Q181">
            <v>0</v>
          </cell>
          <cell r="U181">
            <v>0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I182">
            <v>0</v>
          </cell>
          <cell r="P182">
            <v>27</v>
          </cell>
          <cell r="Q182">
            <v>0</v>
          </cell>
          <cell r="U182">
            <v>0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I183">
            <v>0</v>
          </cell>
          <cell r="J183" t="str">
            <v>FOREST</v>
          </cell>
          <cell r="P183">
            <v>27</v>
          </cell>
          <cell r="Q183">
            <v>0</v>
          </cell>
          <cell r="U183">
            <v>0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I184">
            <v>0</v>
          </cell>
          <cell r="J184" t="str">
            <v>FOREST</v>
          </cell>
          <cell r="P184">
            <v>27</v>
          </cell>
          <cell r="Q184">
            <v>0</v>
          </cell>
          <cell r="U184">
            <v>0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I185">
            <v>0</v>
          </cell>
          <cell r="J185" t="str">
            <v>FOREST</v>
          </cell>
          <cell r="P185">
            <v>27</v>
          </cell>
          <cell r="Q185">
            <v>0</v>
          </cell>
          <cell r="U185">
            <v>0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I186">
            <v>0</v>
          </cell>
          <cell r="J186" t="str">
            <v>FOREST</v>
          </cell>
          <cell r="P186">
            <v>27</v>
          </cell>
          <cell r="Q186">
            <v>0</v>
          </cell>
          <cell r="U186">
            <v>0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I187">
            <v>0</v>
          </cell>
          <cell r="J187" t="str">
            <v>FOREST</v>
          </cell>
          <cell r="P187">
            <v>27</v>
          </cell>
          <cell r="Q187">
            <v>0</v>
          </cell>
          <cell r="U187">
            <v>0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I188">
            <v>0</v>
          </cell>
          <cell r="J188" t="str">
            <v>FOREST</v>
          </cell>
          <cell r="P188">
            <v>27</v>
          </cell>
          <cell r="Q188">
            <v>0</v>
          </cell>
          <cell r="U188">
            <v>0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I189">
            <v>0</v>
          </cell>
          <cell r="J189" t="str">
            <v>FOREST</v>
          </cell>
          <cell r="P189">
            <v>27</v>
          </cell>
          <cell r="Q189">
            <v>0</v>
          </cell>
          <cell r="U189">
            <v>0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N190">
            <v>43854</v>
          </cell>
          <cell r="P190">
            <v>43881</v>
          </cell>
          <cell r="Q190">
            <v>0</v>
          </cell>
          <cell r="U190">
            <v>0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N191">
            <v>43835</v>
          </cell>
          <cell r="P191">
            <v>43862</v>
          </cell>
          <cell r="Q191">
            <v>0</v>
          </cell>
          <cell r="U191">
            <v>0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N192">
            <v>43839</v>
          </cell>
          <cell r="P192">
            <v>43866</v>
          </cell>
          <cell r="Q192">
            <v>0</v>
          </cell>
          <cell r="U192">
            <v>0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I193">
            <v>0</v>
          </cell>
          <cell r="P193">
            <v>27</v>
          </cell>
          <cell r="Q193">
            <v>0</v>
          </cell>
          <cell r="U193">
            <v>0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I194">
            <v>0</v>
          </cell>
          <cell r="P194">
            <v>27</v>
          </cell>
          <cell r="Q194">
            <v>0</v>
          </cell>
          <cell r="U194">
            <v>0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I195">
            <v>0</v>
          </cell>
          <cell r="P195">
            <v>27</v>
          </cell>
          <cell r="Q195">
            <v>0</v>
          </cell>
          <cell r="U195">
            <v>0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N196">
            <v>43841</v>
          </cell>
          <cell r="P196">
            <v>43868</v>
          </cell>
          <cell r="Q196">
            <v>0</v>
          </cell>
          <cell r="U196">
            <v>0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N197">
            <v>43851</v>
          </cell>
          <cell r="P197">
            <v>43878</v>
          </cell>
          <cell r="Q197">
            <v>0</v>
          </cell>
          <cell r="U197">
            <v>0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M198">
            <v>43845</v>
          </cell>
          <cell r="N198">
            <v>43848</v>
          </cell>
          <cell r="P198">
            <v>43875</v>
          </cell>
          <cell r="Q198">
            <v>0</v>
          </cell>
          <cell r="U198">
            <v>0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I199">
            <v>0</v>
          </cell>
          <cell r="J199" t="str">
            <v>FOREST</v>
          </cell>
          <cell r="P199">
            <v>27</v>
          </cell>
          <cell r="Q199">
            <v>0</v>
          </cell>
          <cell r="U199">
            <v>0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I200">
            <v>0</v>
          </cell>
          <cell r="P200">
            <v>27</v>
          </cell>
          <cell r="Q200">
            <v>0</v>
          </cell>
          <cell r="U200">
            <v>0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N201">
            <v>43855</v>
          </cell>
          <cell r="P201">
            <v>43882</v>
          </cell>
          <cell r="Q201">
            <v>0</v>
          </cell>
          <cell r="U201">
            <v>0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I202">
            <v>0</v>
          </cell>
          <cell r="P202">
            <v>27</v>
          </cell>
          <cell r="Q202">
            <v>0</v>
          </cell>
          <cell r="U202">
            <v>0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I203">
            <v>0</v>
          </cell>
          <cell r="P203">
            <v>27</v>
          </cell>
          <cell r="Q203">
            <v>0</v>
          </cell>
          <cell r="U203">
            <v>0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I204">
            <v>0</v>
          </cell>
          <cell r="P204">
            <v>27</v>
          </cell>
          <cell r="Q204">
            <v>0</v>
          </cell>
          <cell r="U204">
            <v>0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I205">
            <v>0</v>
          </cell>
          <cell r="P205">
            <v>27</v>
          </cell>
          <cell r="Q205">
            <v>0</v>
          </cell>
          <cell r="U205">
            <v>0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I206">
            <v>0</v>
          </cell>
          <cell r="P206">
            <v>27</v>
          </cell>
          <cell r="Q206">
            <v>0</v>
          </cell>
          <cell r="U206">
            <v>0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I207">
            <v>0</v>
          </cell>
          <cell r="P207">
            <v>27</v>
          </cell>
          <cell r="Q207">
            <v>0</v>
          </cell>
          <cell r="U207">
            <v>0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I208">
            <v>0</v>
          </cell>
          <cell r="J208" t="str">
            <v>FOREST</v>
          </cell>
          <cell r="P208">
            <v>27</v>
          </cell>
          <cell r="Q208">
            <v>0</v>
          </cell>
          <cell r="U208">
            <v>0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I209">
            <v>0</v>
          </cell>
          <cell r="J209" t="str">
            <v>FOREST</v>
          </cell>
          <cell r="P209">
            <v>27</v>
          </cell>
          <cell r="Q209">
            <v>0</v>
          </cell>
          <cell r="U209">
            <v>0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I210">
            <v>0</v>
          </cell>
          <cell r="J210" t="str">
            <v>FOREST</v>
          </cell>
          <cell r="P210">
            <v>27</v>
          </cell>
          <cell r="Q210">
            <v>0</v>
          </cell>
          <cell r="U210">
            <v>0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I211">
            <v>0</v>
          </cell>
          <cell r="J211" t="str">
            <v>FOREST</v>
          </cell>
          <cell r="P211">
            <v>27</v>
          </cell>
          <cell r="Q211">
            <v>0</v>
          </cell>
          <cell r="U211">
            <v>0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I212">
            <v>0</v>
          </cell>
          <cell r="J212" t="str">
            <v>FOREST</v>
          </cell>
          <cell r="P212">
            <v>27</v>
          </cell>
          <cell r="Q212">
            <v>0</v>
          </cell>
          <cell r="U212">
            <v>0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I213">
            <v>0</v>
          </cell>
          <cell r="J213" t="str">
            <v>FOREST</v>
          </cell>
          <cell r="P213">
            <v>27</v>
          </cell>
          <cell r="Q213">
            <v>0</v>
          </cell>
          <cell r="U213">
            <v>0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I214">
            <v>0</v>
          </cell>
          <cell r="J214" t="str">
            <v>FOREST</v>
          </cell>
          <cell r="P214">
            <v>27</v>
          </cell>
          <cell r="Q214">
            <v>0</v>
          </cell>
          <cell r="U214">
            <v>0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I215">
            <v>0</v>
          </cell>
          <cell r="P215">
            <v>27</v>
          </cell>
          <cell r="Q215">
            <v>0</v>
          </cell>
          <cell r="U215">
            <v>0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I216">
            <v>0</v>
          </cell>
          <cell r="J216" t="str">
            <v>FOREST</v>
          </cell>
          <cell r="P216">
            <v>27</v>
          </cell>
          <cell r="Q216">
            <v>0</v>
          </cell>
          <cell r="U216">
            <v>0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I217">
            <v>0</v>
          </cell>
          <cell r="P217">
            <v>27</v>
          </cell>
          <cell r="Q217">
            <v>0</v>
          </cell>
          <cell r="U217">
            <v>0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I218">
            <v>0</v>
          </cell>
          <cell r="P218">
            <v>27</v>
          </cell>
          <cell r="Q218">
            <v>0</v>
          </cell>
          <cell r="U218">
            <v>0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I219">
            <v>0</v>
          </cell>
          <cell r="P219">
            <v>27</v>
          </cell>
          <cell r="Q219">
            <v>0</v>
          </cell>
          <cell r="U219">
            <v>0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I220">
            <v>0</v>
          </cell>
          <cell r="P220">
            <v>27</v>
          </cell>
          <cell r="Q220">
            <v>0</v>
          </cell>
          <cell r="U220">
            <v>0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I221">
            <v>0</v>
          </cell>
          <cell r="P221">
            <v>27</v>
          </cell>
          <cell r="Q221">
            <v>0</v>
          </cell>
          <cell r="U221">
            <v>0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I222">
            <v>0</v>
          </cell>
          <cell r="P222">
            <v>27</v>
          </cell>
          <cell r="Q222">
            <v>0</v>
          </cell>
          <cell r="U222">
            <v>0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I223">
            <v>0</v>
          </cell>
          <cell r="P223">
            <v>27</v>
          </cell>
          <cell r="Q223">
            <v>0</v>
          </cell>
          <cell r="U223">
            <v>0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I224">
            <v>0</v>
          </cell>
          <cell r="P224">
            <v>27</v>
          </cell>
          <cell r="Q224">
            <v>0</v>
          </cell>
          <cell r="U224">
            <v>0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I225">
            <v>0</v>
          </cell>
          <cell r="P225">
            <v>27</v>
          </cell>
          <cell r="Q225">
            <v>0</v>
          </cell>
          <cell r="U225">
            <v>0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I226">
            <v>0</v>
          </cell>
          <cell r="P226">
            <v>27</v>
          </cell>
          <cell r="Q226">
            <v>0</v>
          </cell>
          <cell r="U226">
            <v>0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I227">
            <v>0</v>
          </cell>
          <cell r="P227">
            <v>27</v>
          </cell>
          <cell r="Q227">
            <v>0</v>
          </cell>
          <cell r="U227">
            <v>0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I228">
            <v>0</v>
          </cell>
          <cell r="P228">
            <v>27</v>
          </cell>
          <cell r="Q228">
            <v>0</v>
          </cell>
          <cell r="U228">
            <v>0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I229">
            <v>0</v>
          </cell>
          <cell r="P229">
            <v>27</v>
          </cell>
          <cell r="Q229">
            <v>0</v>
          </cell>
          <cell r="U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I230">
            <v>0</v>
          </cell>
          <cell r="P230">
            <v>27</v>
          </cell>
          <cell r="Q230">
            <v>0</v>
          </cell>
          <cell r="U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I231">
            <v>0</v>
          </cell>
          <cell r="P231">
            <v>27</v>
          </cell>
          <cell r="Q231">
            <v>0</v>
          </cell>
          <cell r="U231">
            <v>0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 t="str">
            <v>Harsh</v>
          </cell>
          <cell r="P232">
            <v>27</v>
          </cell>
          <cell r="Q232">
            <v>0</v>
          </cell>
          <cell r="U232">
            <v>0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 t="str">
            <v>Harsh</v>
          </cell>
          <cell r="N233">
            <v>43851</v>
          </cell>
          <cell r="P233">
            <v>43878</v>
          </cell>
          <cell r="Q233">
            <v>0</v>
          </cell>
          <cell r="U233">
            <v>0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 t="str">
            <v>Harsh</v>
          </cell>
          <cell r="N234">
            <v>43847</v>
          </cell>
          <cell r="P234">
            <v>43874</v>
          </cell>
          <cell r="Q234">
            <v>0</v>
          </cell>
          <cell r="U234">
            <v>0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 t="str">
            <v>Harsh</v>
          </cell>
          <cell r="L235" t="str">
            <v>Bhanu</v>
          </cell>
          <cell r="N235">
            <v>43799</v>
          </cell>
          <cell r="O235" t="str">
            <v>RA-6</v>
          </cell>
          <cell r="P235">
            <v>43826</v>
          </cell>
          <cell r="Q235">
            <v>0</v>
          </cell>
          <cell r="U235">
            <v>0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 t="str">
            <v>Harsh</v>
          </cell>
          <cell r="L236" t="str">
            <v>Bhanu</v>
          </cell>
          <cell r="N236">
            <v>43794</v>
          </cell>
          <cell r="O236" t="str">
            <v>RA-6</v>
          </cell>
          <cell r="P236">
            <v>43821</v>
          </cell>
          <cell r="Q236">
            <v>0</v>
          </cell>
          <cell r="U236">
            <v>0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 t="str">
            <v>Harsh</v>
          </cell>
          <cell r="L237" t="str">
            <v>Nemchand</v>
          </cell>
          <cell r="M237">
            <v>43802</v>
          </cell>
          <cell r="N237">
            <v>43803</v>
          </cell>
          <cell r="P237">
            <v>43830</v>
          </cell>
          <cell r="Q237">
            <v>0</v>
          </cell>
          <cell r="U237">
            <v>0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 t="str">
            <v>Harsh</v>
          </cell>
          <cell r="L238" t="str">
            <v>Bhanu</v>
          </cell>
          <cell r="N238">
            <v>43799</v>
          </cell>
          <cell r="O238" t="str">
            <v>RA-6</v>
          </cell>
          <cell r="P238">
            <v>43826</v>
          </cell>
          <cell r="Q238">
            <v>0</v>
          </cell>
          <cell r="U238">
            <v>0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 t="str">
            <v>Harsh</v>
          </cell>
          <cell r="L239" t="str">
            <v>Bhanu</v>
          </cell>
          <cell r="M239">
            <v>43804</v>
          </cell>
          <cell r="N239">
            <v>43805</v>
          </cell>
          <cell r="P239">
            <v>43832</v>
          </cell>
          <cell r="Q239">
            <v>0</v>
          </cell>
          <cell r="U239">
            <v>0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 t="str">
            <v>Harsh</v>
          </cell>
          <cell r="L240" t="str">
            <v>Bhanu</v>
          </cell>
          <cell r="M240">
            <v>43819</v>
          </cell>
          <cell r="N240">
            <v>43820</v>
          </cell>
          <cell r="P240">
            <v>43847</v>
          </cell>
          <cell r="Q240">
            <v>0</v>
          </cell>
          <cell r="U240">
            <v>0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 t="str">
            <v>Harsh</v>
          </cell>
          <cell r="L241" t="str">
            <v>Bhanu</v>
          </cell>
          <cell r="M241">
            <v>43809</v>
          </cell>
          <cell r="N241">
            <v>43810</v>
          </cell>
          <cell r="P241">
            <v>43837</v>
          </cell>
          <cell r="Q241">
            <v>0</v>
          </cell>
          <cell r="U241">
            <v>0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 t="str">
            <v>Harsh</v>
          </cell>
          <cell r="L242" t="str">
            <v>Bhanu</v>
          </cell>
          <cell r="M242">
            <v>43814</v>
          </cell>
          <cell r="N242">
            <v>43815</v>
          </cell>
          <cell r="P242">
            <v>43842</v>
          </cell>
          <cell r="Q242">
            <v>0</v>
          </cell>
          <cell r="U242">
            <v>0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 t="str">
            <v>Harsh</v>
          </cell>
          <cell r="L243" t="str">
            <v>Bhanu</v>
          </cell>
          <cell r="M243">
            <v>43817</v>
          </cell>
          <cell r="N243">
            <v>43818</v>
          </cell>
          <cell r="P243">
            <v>43845</v>
          </cell>
          <cell r="Q243">
            <v>0</v>
          </cell>
          <cell r="U243">
            <v>0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 t="str">
            <v>Harsh</v>
          </cell>
          <cell r="L244" t="str">
            <v>Bhanu</v>
          </cell>
          <cell r="M244">
            <v>43812</v>
          </cell>
          <cell r="N244">
            <v>43813</v>
          </cell>
          <cell r="P244">
            <v>43840</v>
          </cell>
          <cell r="Q244">
            <v>0</v>
          </cell>
          <cell r="U244">
            <v>0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 t="str">
            <v>Harsh</v>
          </cell>
          <cell r="L245" t="str">
            <v>Bhanu</v>
          </cell>
          <cell r="M245">
            <v>43810</v>
          </cell>
          <cell r="N245">
            <v>43811</v>
          </cell>
          <cell r="P245">
            <v>43838</v>
          </cell>
          <cell r="Q245">
            <v>0</v>
          </cell>
          <cell r="U245">
            <v>0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 t="str">
            <v>Harsh</v>
          </cell>
          <cell r="L246" t="str">
            <v>Bhanu</v>
          </cell>
          <cell r="M246">
            <v>43795</v>
          </cell>
          <cell r="N246">
            <v>43797</v>
          </cell>
          <cell r="O246" t="str">
            <v>RA-6</v>
          </cell>
          <cell r="P246">
            <v>43824</v>
          </cell>
          <cell r="Q246">
            <v>0</v>
          </cell>
          <cell r="U246">
            <v>0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 t="str">
            <v>Harsh</v>
          </cell>
          <cell r="L247" t="str">
            <v>Bhanu</v>
          </cell>
          <cell r="M247">
            <v>43790</v>
          </cell>
          <cell r="N247">
            <v>43791</v>
          </cell>
          <cell r="O247" t="str">
            <v>RA-6</v>
          </cell>
          <cell r="P247">
            <v>43818</v>
          </cell>
          <cell r="Q247">
            <v>0</v>
          </cell>
          <cell r="U247">
            <v>0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 t="str">
            <v>Harsh</v>
          </cell>
          <cell r="L248" t="str">
            <v>Bhanu</v>
          </cell>
          <cell r="M248">
            <v>43779</v>
          </cell>
          <cell r="N248">
            <v>43780</v>
          </cell>
          <cell r="O248" t="str">
            <v>RA-6</v>
          </cell>
          <cell r="P248">
            <v>43807</v>
          </cell>
          <cell r="Q248">
            <v>0</v>
          </cell>
          <cell r="U248">
            <v>19</v>
          </cell>
          <cell r="W248">
            <v>43836</v>
          </cell>
          <cell r="X248" t="str">
            <v>Navaya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 t="str">
            <v>Harsh</v>
          </cell>
          <cell r="L249" t="str">
            <v>Bhanu</v>
          </cell>
          <cell r="M249">
            <v>43785</v>
          </cell>
          <cell r="N249">
            <v>43790</v>
          </cell>
          <cell r="O249" t="str">
            <v>RA-6</v>
          </cell>
          <cell r="P249">
            <v>43817</v>
          </cell>
          <cell r="Q249">
            <v>0</v>
          </cell>
          <cell r="U249">
            <v>0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 t="str">
            <v>M P sharma</v>
          </cell>
          <cell r="L250" t="str">
            <v>Bhanu</v>
          </cell>
          <cell r="M250">
            <v>43759</v>
          </cell>
          <cell r="N250">
            <v>43759</v>
          </cell>
          <cell r="O250" t="str">
            <v>RA-5</v>
          </cell>
          <cell r="P250">
            <v>43786</v>
          </cell>
          <cell r="Q250">
            <v>0</v>
          </cell>
          <cell r="U250">
            <v>0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 t="str">
            <v>Harsh</v>
          </cell>
          <cell r="L251" t="str">
            <v>Bhanu</v>
          </cell>
          <cell r="M251">
            <v>43729</v>
          </cell>
          <cell r="N251">
            <v>43730</v>
          </cell>
          <cell r="O251" t="str">
            <v>RA-3</v>
          </cell>
          <cell r="P251">
            <v>43757</v>
          </cell>
          <cell r="Q251">
            <v>0</v>
          </cell>
          <cell r="U251">
            <v>16</v>
          </cell>
          <cell r="W251">
            <v>43833</v>
          </cell>
          <cell r="X251" t="str">
            <v>Navaya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 t="str">
            <v>Harsh</v>
          </cell>
          <cell r="L252" t="str">
            <v>Bhanu</v>
          </cell>
          <cell r="M252">
            <v>43717</v>
          </cell>
          <cell r="N252">
            <v>43720</v>
          </cell>
          <cell r="O252" t="str">
            <v>RA-3</v>
          </cell>
          <cell r="P252">
            <v>43747</v>
          </cell>
          <cell r="Q252">
            <v>0</v>
          </cell>
          <cell r="U252">
            <v>0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I253">
            <v>0</v>
          </cell>
          <cell r="P253">
            <v>27</v>
          </cell>
          <cell r="Q253">
            <v>0</v>
          </cell>
          <cell r="U253">
            <v>0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DWARF+0</v>
          </cell>
          <cell r="I254">
            <v>0</v>
          </cell>
          <cell r="P254">
            <v>27</v>
          </cell>
          <cell r="Q254">
            <v>0</v>
          </cell>
          <cell r="U254">
            <v>0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DWARF+0</v>
          </cell>
          <cell r="I255">
            <v>0</v>
          </cell>
          <cell r="P255">
            <v>27</v>
          </cell>
          <cell r="Q255">
            <v>0</v>
          </cell>
          <cell r="U255">
            <v>0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I256">
            <v>0</v>
          </cell>
          <cell r="P256">
            <v>27</v>
          </cell>
          <cell r="Q256">
            <v>0</v>
          </cell>
          <cell r="U256">
            <v>0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DWARF+0</v>
          </cell>
          <cell r="I257">
            <v>0</v>
          </cell>
          <cell r="P257">
            <v>27</v>
          </cell>
          <cell r="Q257">
            <v>0</v>
          </cell>
          <cell r="U257">
            <v>0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DWARF+0</v>
          </cell>
          <cell r="I258">
            <v>0</v>
          </cell>
          <cell r="P258">
            <v>27</v>
          </cell>
          <cell r="Q258">
            <v>0</v>
          </cell>
          <cell r="U258">
            <v>0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I259">
            <v>0</v>
          </cell>
          <cell r="P259">
            <v>27</v>
          </cell>
          <cell r="Q259">
            <v>0</v>
          </cell>
          <cell r="U259">
            <v>0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 t="str">
            <v>Girdhari</v>
          </cell>
          <cell r="L260" t="str">
            <v>Bhanu</v>
          </cell>
          <cell r="N260">
            <v>43839</v>
          </cell>
          <cell r="P260">
            <v>43866</v>
          </cell>
          <cell r="Q260">
            <v>0</v>
          </cell>
          <cell r="U260">
            <v>0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 t="str">
            <v>Girdhari</v>
          </cell>
          <cell r="L261" t="str">
            <v>Bhanu</v>
          </cell>
          <cell r="M261">
            <v>43827</v>
          </cell>
          <cell r="N261">
            <v>43830</v>
          </cell>
          <cell r="P261">
            <v>43857</v>
          </cell>
          <cell r="Q261">
            <v>0</v>
          </cell>
          <cell r="U261">
            <v>0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 t="str">
            <v>Harsh</v>
          </cell>
          <cell r="L262" t="str">
            <v>Bhanu</v>
          </cell>
          <cell r="M262">
            <v>43822</v>
          </cell>
          <cell r="N262">
            <v>43823</v>
          </cell>
          <cell r="P262">
            <v>43850</v>
          </cell>
          <cell r="Q262">
            <v>0</v>
          </cell>
          <cell r="U262">
            <v>0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 t="str">
            <v>Harsh</v>
          </cell>
          <cell r="L263" t="str">
            <v>Bhanu</v>
          </cell>
          <cell r="M263">
            <v>43823</v>
          </cell>
          <cell r="N263">
            <v>43825</v>
          </cell>
          <cell r="P263">
            <v>43852</v>
          </cell>
          <cell r="Q263">
            <v>0</v>
          </cell>
          <cell r="U263">
            <v>0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I264">
            <v>0</v>
          </cell>
          <cell r="P264">
            <v>27</v>
          </cell>
          <cell r="Q264">
            <v>0</v>
          </cell>
          <cell r="U264">
            <v>0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I265">
            <v>0</v>
          </cell>
          <cell r="P265">
            <v>27</v>
          </cell>
          <cell r="Q265">
            <v>0</v>
          </cell>
          <cell r="U265">
            <v>0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I266">
            <v>0</v>
          </cell>
          <cell r="P266">
            <v>27</v>
          </cell>
          <cell r="Q266">
            <v>0</v>
          </cell>
          <cell r="U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I267">
            <v>0</v>
          </cell>
          <cell r="P267">
            <v>27</v>
          </cell>
          <cell r="Q267">
            <v>0</v>
          </cell>
          <cell r="U267">
            <v>0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I268">
            <v>0</v>
          </cell>
          <cell r="P268">
            <v>27</v>
          </cell>
          <cell r="Q268">
            <v>0</v>
          </cell>
          <cell r="U268">
            <v>0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I269">
            <v>0</v>
          </cell>
          <cell r="P269">
            <v>27</v>
          </cell>
          <cell r="Q269">
            <v>0</v>
          </cell>
          <cell r="U269">
            <v>0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I270">
            <v>0</v>
          </cell>
          <cell r="P270">
            <v>27</v>
          </cell>
          <cell r="Q270">
            <v>0</v>
          </cell>
          <cell r="U270">
            <v>0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N271">
            <v>43854</v>
          </cell>
          <cell r="P271">
            <v>43881</v>
          </cell>
          <cell r="Q271">
            <v>0</v>
          </cell>
          <cell r="U271">
            <v>0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 t="str">
            <v>GIRDHARI</v>
          </cell>
          <cell r="L272" t="str">
            <v>Bhanu</v>
          </cell>
          <cell r="N272">
            <v>43834</v>
          </cell>
          <cell r="P272">
            <v>43861</v>
          </cell>
          <cell r="Q272">
            <v>0</v>
          </cell>
          <cell r="U272">
            <v>0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 t="str">
            <v>WET</v>
          </cell>
          <cell r="I273">
            <v>0</v>
          </cell>
          <cell r="P273">
            <v>27</v>
          </cell>
          <cell r="Q273">
            <v>0</v>
          </cell>
          <cell r="U273">
            <v>0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I274">
            <v>0</v>
          </cell>
          <cell r="P274">
            <v>27</v>
          </cell>
          <cell r="Q274">
            <v>0</v>
          </cell>
          <cell r="U274">
            <v>0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I275">
            <v>0</v>
          </cell>
          <cell r="P275">
            <v>27</v>
          </cell>
          <cell r="Q275">
            <v>0</v>
          </cell>
          <cell r="U275">
            <v>0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I276">
            <v>0</v>
          </cell>
          <cell r="P276">
            <v>27</v>
          </cell>
          <cell r="Q276">
            <v>0</v>
          </cell>
          <cell r="U276">
            <v>0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I277">
            <v>0</v>
          </cell>
          <cell r="P277">
            <v>27</v>
          </cell>
          <cell r="Q277">
            <v>0</v>
          </cell>
          <cell r="U277">
            <v>0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P278">
            <v>27</v>
          </cell>
          <cell r="Q278">
            <v>0</v>
          </cell>
          <cell r="U278">
            <v>0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 t="str">
            <v>karthik</v>
          </cell>
          <cell r="L279" t="str">
            <v>Bhanu</v>
          </cell>
          <cell r="M279">
            <v>43827</v>
          </cell>
          <cell r="N279">
            <v>43830</v>
          </cell>
          <cell r="P279">
            <v>43857</v>
          </cell>
          <cell r="Q279">
            <v>0</v>
          </cell>
          <cell r="U279">
            <v>0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 t="str">
            <v>Harsh</v>
          </cell>
          <cell r="L280" t="str">
            <v>Bhanu</v>
          </cell>
          <cell r="M280">
            <v>43802</v>
          </cell>
          <cell r="N280">
            <v>43803</v>
          </cell>
          <cell r="P280">
            <v>43830</v>
          </cell>
          <cell r="Q280">
            <v>0</v>
          </cell>
          <cell r="U280">
            <v>0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 t="str">
            <v>M P sharma</v>
          </cell>
          <cell r="L281" t="str">
            <v>Bhanu</v>
          </cell>
          <cell r="M281">
            <v>43810</v>
          </cell>
          <cell r="N281">
            <v>43811</v>
          </cell>
          <cell r="P281">
            <v>43838</v>
          </cell>
          <cell r="Q281">
            <v>0</v>
          </cell>
          <cell r="U281">
            <v>0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 t="str">
            <v>M P sharma</v>
          </cell>
          <cell r="L282" t="str">
            <v>Bhanu</v>
          </cell>
          <cell r="M282">
            <v>43819</v>
          </cell>
          <cell r="N282">
            <v>43820</v>
          </cell>
          <cell r="P282">
            <v>43847</v>
          </cell>
          <cell r="Q282">
            <v>0</v>
          </cell>
          <cell r="U282">
            <v>0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 t="str">
            <v>karthik</v>
          </cell>
          <cell r="L283" t="str">
            <v>Bhanu</v>
          </cell>
          <cell r="N283">
            <v>43847</v>
          </cell>
          <cell r="P283">
            <v>43874</v>
          </cell>
          <cell r="Q283">
            <v>0</v>
          </cell>
          <cell r="U283">
            <v>0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I284">
            <v>0</v>
          </cell>
          <cell r="P284">
            <v>27</v>
          </cell>
          <cell r="Q284">
            <v>0</v>
          </cell>
          <cell r="U284">
            <v>0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DWARF+0</v>
          </cell>
          <cell r="I285">
            <v>0</v>
          </cell>
          <cell r="P285">
            <v>27</v>
          </cell>
          <cell r="Q285">
            <v>0</v>
          </cell>
          <cell r="U285">
            <v>0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DWARF+0</v>
          </cell>
          <cell r="I286">
            <v>0</v>
          </cell>
          <cell r="P286">
            <v>27</v>
          </cell>
          <cell r="Q286">
            <v>0</v>
          </cell>
          <cell r="U286">
            <v>0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I287">
            <v>0</v>
          </cell>
          <cell r="P287">
            <v>27</v>
          </cell>
          <cell r="Q287">
            <v>0</v>
          </cell>
          <cell r="U287">
            <v>0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I288">
            <v>0</v>
          </cell>
          <cell r="P288">
            <v>27</v>
          </cell>
          <cell r="Q288">
            <v>0</v>
          </cell>
          <cell r="U288">
            <v>0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I289">
            <v>0</v>
          </cell>
          <cell r="P289">
            <v>27</v>
          </cell>
          <cell r="Q289">
            <v>0</v>
          </cell>
          <cell r="U289">
            <v>0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I290">
            <v>0</v>
          </cell>
          <cell r="P290">
            <v>27</v>
          </cell>
          <cell r="Q290">
            <v>0</v>
          </cell>
          <cell r="U290">
            <v>0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I291">
            <v>0</v>
          </cell>
          <cell r="P291">
            <v>27</v>
          </cell>
          <cell r="Q291">
            <v>0</v>
          </cell>
          <cell r="U291">
            <v>0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I292">
            <v>0</v>
          </cell>
          <cell r="P292">
            <v>27</v>
          </cell>
          <cell r="Q292">
            <v>0</v>
          </cell>
          <cell r="U292">
            <v>0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I293">
            <v>0</v>
          </cell>
          <cell r="P293">
            <v>27</v>
          </cell>
          <cell r="Q293">
            <v>0</v>
          </cell>
          <cell r="U293">
            <v>0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I294">
            <v>0</v>
          </cell>
          <cell r="P294">
            <v>27</v>
          </cell>
          <cell r="Q294">
            <v>0</v>
          </cell>
          <cell r="U294">
            <v>0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I295">
            <v>0</v>
          </cell>
          <cell r="P295">
            <v>27</v>
          </cell>
          <cell r="Q295">
            <v>0</v>
          </cell>
          <cell r="U295">
            <v>0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I296">
            <v>0</v>
          </cell>
          <cell r="P296">
            <v>27</v>
          </cell>
          <cell r="Q296">
            <v>0</v>
          </cell>
          <cell r="U296">
            <v>0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I297">
            <v>0</v>
          </cell>
          <cell r="P297">
            <v>27</v>
          </cell>
          <cell r="Q297">
            <v>0</v>
          </cell>
          <cell r="U297">
            <v>0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I298">
            <v>0</v>
          </cell>
          <cell r="P298">
            <v>27</v>
          </cell>
          <cell r="Q298">
            <v>0</v>
          </cell>
          <cell r="U298">
            <v>0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I299">
            <v>0</v>
          </cell>
          <cell r="P299">
            <v>27</v>
          </cell>
          <cell r="Q299">
            <v>0</v>
          </cell>
          <cell r="U299">
            <v>0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I300">
            <v>0</v>
          </cell>
          <cell r="P300">
            <v>27</v>
          </cell>
          <cell r="Q300">
            <v>0</v>
          </cell>
          <cell r="U300">
            <v>0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I301">
            <v>0</v>
          </cell>
          <cell r="P301">
            <v>27</v>
          </cell>
          <cell r="Q301">
            <v>0</v>
          </cell>
          <cell r="U301">
            <v>0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I302">
            <v>0</v>
          </cell>
          <cell r="P302">
            <v>27</v>
          </cell>
          <cell r="Q302">
            <v>0</v>
          </cell>
          <cell r="U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 t="str">
            <v>Vipul</v>
          </cell>
          <cell r="L303" t="str">
            <v>Bhanu</v>
          </cell>
          <cell r="M303">
            <v>43808</v>
          </cell>
          <cell r="N303">
            <v>43809</v>
          </cell>
          <cell r="P303">
            <v>43836</v>
          </cell>
          <cell r="Q303">
            <v>0</v>
          </cell>
          <cell r="U303">
            <v>0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 t="str">
            <v>M P sharma</v>
          </cell>
          <cell r="L304" t="str">
            <v>Bhanu</v>
          </cell>
          <cell r="M304">
            <v>43813</v>
          </cell>
          <cell r="N304">
            <v>43814</v>
          </cell>
          <cell r="P304">
            <v>43841</v>
          </cell>
          <cell r="Q304">
            <v>0</v>
          </cell>
          <cell r="U304">
            <v>0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N305">
            <v>43826</v>
          </cell>
          <cell r="P305">
            <v>43853</v>
          </cell>
          <cell r="Q305">
            <v>0</v>
          </cell>
          <cell r="U305">
            <v>0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 t="str">
            <v>Shivam</v>
          </cell>
          <cell r="L306" t="str">
            <v>Bhanu</v>
          </cell>
          <cell r="M306">
            <v>43802</v>
          </cell>
          <cell r="N306">
            <v>43803</v>
          </cell>
          <cell r="P306">
            <v>43830</v>
          </cell>
          <cell r="Q306">
            <v>0</v>
          </cell>
          <cell r="U306">
            <v>0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I307">
            <v>0</v>
          </cell>
          <cell r="P307">
            <v>27</v>
          </cell>
          <cell r="Q307">
            <v>0</v>
          </cell>
          <cell r="U307">
            <v>0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I308">
            <v>0</v>
          </cell>
          <cell r="P308">
            <v>27</v>
          </cell>
          <cell r="Q308">
            <v>0</v>
          </cell>
          <cell r="U308">
            <v>0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 t="str">
            <v>Harsh</v>
          </cell>
          <cell r="L309" t="str">
            <v>Bhanu</v>
          </cell>
          <cell r="N309">
            <v>43850</v>
          </cell>
          <cell r="P309">
            <v>43877</v>
          </cell>
          <cell r="Q309">
            <v>0</v>
          </cell>
          <cell r="U309">
            <v>0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I310">
            <v>0</v>
          </cell>
          <cell r="P310">
            <v>27</v>
          </cell>
          <cell r="Q310">
            <v>0</v>
          </cell>
          <cell r="U310">
            <v>0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I311">
            <v>0</v>
          </cell>
          <cell r="P311">
            <v>27</v>
          </cell>
          <cell r="Q311">
            <v>0</v>
          </cell>
          <cell r="U311">
            <v>0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N312">
            <v>43851</v>
          </cell>
          <cell r="P312">
            <v>43878</v>
          </cell>
          <cell r="Q312">
            <v>0</v>
          </cell>
          <cell r="U312">
            <v>0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I313">
            <v>0</v>
          </cell>
          <cell r="P313">
            <v>27</v>
          </cell>
          <cell r="Q313">
            <v>0</v>
          </cell>
          <cell r="U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I314">
            <v>0</v>
          </cell>
          <cell r="P314">
            <v>27</v>
          </cell>
          <cell r="Q314">
            <v>0</v>
          </cell>
          <cell r="U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FG+0</v>
          </cell>
          <cell r="I315">
            <v>0</v>
          </cell>
          <cell r="P315">
            <v>27</v>
          </cell>
          <cell r="Q315">
            <v>0</v>
          </cell>
          <cell r="U315">
            <v>0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I316">
            <v>0</v>
          </cell>
          <cell r="P316">
            <v>27</v>
          </cell>
          <cell r="Q316">
            <v>0</v>
          </cell>
          <cell r="U316">
            <v>0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I317">
            <v>0</v>
          </cell>
          <cell r="P317">
            <v>27</v>
          </cell>
          <cell r="Q317">
            <v>0</v>
          </cell>
          <cell r="U317">
            <v>0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I318">
            <v>0</v>
          </cell>
          <cell r="P318">
            <v>27</v>
          </cell>
          <cell r="Q318">
            <v>0</v>
          </cell>
          <cell r="U318">
            <v>0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I319">
            <v>0</v>
          </cell>
          <cell r="P319">
            <v>27</v>
          </cell>
          <cell r="Q319">
            <v>0</v>
          </cell>
          <cell r="U319">
            <v>0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I320">
            <v>0</v>
          </cell>
          <cell r="P320">
            <v>27</v>
          </cell>
          <cell r="Q320">
            <v>0</v>
          </cell>
          <cell r="U320">
            <v>0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I321">
            <v>0</v>
          </cell>
          <cell r="P321">
            <v>27</v>
          </cell>
          <cell r="Q321">
            <v>0</v>
          </cell>
          <cell r="U321">
            <v>0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I322">
            <v>0</v>
          </cell>
          <cell r="P322">
            <v>27</v>
          </cell>
          <cell r="Q322">
            <v>0</v>
          </cell>
          <cell r="U322">
            <v>0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DWARF+0</v>
          </cell>
          <cell r="I323">
            <v>0</v>
          </cell>
          <cell r="P323">
            <v>27</v>
          </cell>
          <cell r="Q323">
            <v>0</v>
          </cell>
          <cell r="U323">
            <v>0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DWARF+0</v>
          </cell>
          <cell r="I324">
            <v>0</v>
          </cell>
          <cell r="P324">
            <v>27</v>
          </cell>
          <cell r="Q324">
            <v>0</v>
          </cell>
          <cell r="U324">
            <v>0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I325">
            <v>0</v>
          </cell>
          <cell r="P325">
            <v>27</v>
          </cell>
          <cell r="Q325">
            <v>0</v>
          </cell>
          <cell r="U325">
            <v>0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I326">
            <v>0</v>
          </cell>
          <cell r="P326">
            <v>27</v>
          </cell>
          <cell r="Q326">
            <v>0</v>
          </cell>
          <cell r="U326">
            <v>0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I327">
            <v>0</v>
          </cell>
          <cell r="P327">
            <v>27</v>
          </cell>
          <cell r="Q327">
            <v>0</v>
          </cell>
          <cell r="U327">
            <v>0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 t="str">
            <v>Aravind</v>
          </cell>
          <cell r="L328" t="str">
            <v>Bhanu</v>
          </cell>
          <cell r="M328">
            <v>43830</v>
          </cell>
          <cell r="N328">
            <v>43830</v>
          </cell>
          <cell r="P328">
            <v>43857</v>
          </cell>
          <cell r="Q328">
            <v>0</v>
          </cell>
          <cell r="U328">
            <v>0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 t="str">
            <v>Prabhu</v>
          </cell>
          <cell r="L329" t="str">
            <v>Akhil</v>
          </cell>
          <cell r="M329">
            <v>43821</v>
          </cell>
          <cell r="N329">
            <v>43822</v>
          </cell>
          <cell r="P329">
            <v>43849</v>
          </cell>
          <cell r="Q329">
            <v>0</v>
          </cell>
          <cell r="U329">
            <v>0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 t="str">
            <v>Vipul</v>
          </cell>
          <cell r="L330" t="str">
            <v>Shankar</v>
          </cell>
          <cell r="M330">
            <v>43824</v>
          </cell>
          <cell r="N330">
            <v>43824</v>
          </cell>
          <cell r="P330">
            <v>43851</v>
          </cell>
          <cell r="Q330">
            <v>0</v>
          </cell>
          <cell r="U330">
            <v>0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P331">
            <v>27</v>
          </cell>
          <cell r="Q331">
            <v>0</v>
          </cell>
          <cell r="U331">
            <v>0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 t="str">
            <v>WET</v>
          </cell>
          <cell r="I332">
            <v>0</v>
          </cell>
          <cell r="P332">
            <v>27</v>
          </cell>
          <cell r="Q332">
            <v>0</v>
          </cell>
          <cell r="U332">
            <v>0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 t="str">
            <v>Harsh</v>
          </cell>
          <cell r="L333" t="str">
            <v>Akhil</v>
          </cell>
          <cell r="M333">
            <v>43813</v>
          </cell>
          <cell r="N333">
            <v>43813</v>
          </cell>
          <cell r="P333">
            <v>43840</v>
          </cell>
          <cell r="Q333">
            <v>0</v>
          </cell>
          <cell r="U333">
            <v>36</v>
          </cell>
          <cell r="W333">
            <v>43850</v>
          </cell>
          <cell r="X333" t="str">
            <v>Navaya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I334">
            <v>130</v>
          </cell>
          <cell r="J334" t="str">
            <v>RAJESH</v>
          </cell>
          <cell r="N334">
            <v>43827</v>
          </cell>
          <cell r="P334">
            <v>43854</v>
          </cell>
          <cell r="Q334">
            <v>0</v>
          </cell>
          <cell r="U334">
            <v>0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FD+0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 t="str">
            <v>Harsh</v>
          </cell>
          <cell r="L335" t="str">
            <v>Prabhu</v>
          </cell>
          <cell r="M335">
            <v>43772</v>
          </cell>
          <cell r="N335">
            <v>43775</v>
          </cell>
          <cell r="O335" t="str">
            <v>RA-6</v>
          </cell>
          <cell r="P335">
            <v>43802</v>
          </cell>
          <cell r="Q335">
            <v>9</v>
          </cell>
          <cell r="R335" t="str">
            <v>Kanchan</v>
          </cell>
          <cell r="S335">
            <v>43800</v>
          </cell>
          <cell r="U335">
            <v>29</v>
          </cell>
          <cell r="W335">
            <v>43845</v>
          </cell>
          <cell r="X335" t="str">
            <v>Navaya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 t="str">
            <v>Harsh</v>
          </cell>
          <cell r="L336" t="str">
            <v>Akhil</v>
          </cell>
          <cell r="M336">
            <v>43760</v>
          </cell>
          <cell r="N336">
            <v>43760</v>
          </cell>
          <cell r="O336" t="str">
            <v>RA-5</v>
          </cell>
          <cell r="P336">
            <v>43787</v>
          </cell>
          <cell r="Q336">
            <v>10</v>
          </cell>
          <cell r="R336" t="str">
            <v>Kanchan</v>
          </cell>
          <cell r="S336">
            <v>43800</v>
          </cell>
          <cell r="U336">
            <v>22</v>
          </cell>
          <cell r="W336">
            <v>43840</v>
          </cell>
          <cell r="X336" t="str">
            <v>Navaya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 t="str">
            <v>M P sharma</v>
          </cell>
          <cell r="L337" t="str">
            <v>Prabhu</v>
          </cell>
          <cell r="M337">
            <v>43764</v>
          </cell>
          <cell r="N337">
            <v>43767</v>
          </cell>
          <cell r="O337" t="str">
            <v>RA-5</v>
          </cell>
          <cell r="P337">
            <v>43794</v>
          </cell>
          <cell r="Q337">
            <v>11</v>
          </cell>
          <cell r="R337" t="str">
            <v>Kanchan</v>
          </cell>
          <cell r="S337">
            <v>43800</v>
          </cell>
          <cell r="U337">
            <v>0</v>
          </cell>
          <cell r="X337" t="str">
            <v>Navaya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 t="str">
            <v>Bipin</v>
          </cell>
          <cell r="L338" t="str">
            <v>Nemchand</v>
          </cell>
          <cell r="M338">
            <v>43797</v>
          </cell>
          <cell r="N338">
            <v>43797</v>
          </cell>
          <cell r="O338" t="str">
            <v>RA-6</v>
          </cell>
          <cell r="P338">
            <v>43824</v>
          </cell>
          <cell r="Q338">
            <v>12</v>
          </cell>
          <cell r="R338" t="str">
            <v>Kanchan</v>
          </cell>
          <cell r="S338">
            <v>43801</v>
          </cell>
          <cell r="U338">
            <v>0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L339" t="str">
            <v>Nemchand</v>
          </cell>
          <cell r="M339">
            <v>43795</v>
          </cell>
          <cell r="N339">
            <v>43795</v>
          </cell>
          <cell r="O339" t="str">
            <v>RA-6</v>
          </cell>
          <cell r="P339">
            <v>43822</v>
          </cell>
          <cell r="Q339">
            <v>13</v>
          </cell>
          <cell r="R339" t="str">
            <v>Kanchan</v>
          </cell>
          <cell r="S339">
            <v>43801</v>
          </cell>
          <cell r="U339">
            <v>44</v>
          </cell>
          <cell r="W339">
            <v>43855</v>
          </cell>
          <cell r="X339" t="str">
            <v>Navaya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 t="str">
            <v>Harsh</v>
          </cell>
          <cell r="L340" t="str">
            <v>Bhanu</v>
          </cell>
          <cell r="M340">
            <v>43778</v>
          </cell>
          <cell r="N340">
            <v>43779</v>
          </cell>
          <cell r="O340" t="str">
            <v>RA-6</v>
          </cell>
          <cell r="P340">
            <v>43806</v>
          </cell>
          <cell r="Q340">
            <v>14</v>
          </cell>
          <cell r="R340" t="str">
            <v>Kanchan</v>
          </cell>
          <cell r="S340">
            <v>43802</v>
          </cell>
          <cell r="U340">
            <v>0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 t="str">
            <v>M P sharma</v>
          </cell>
          <cell r="L341" t="str">
            <v>Nemchand</v>
          </cell>
          <cell r="M341">
            <v>43785</v>
          </cell>
          <cell r="N341">
            <v>43786</v>
          </cell>
          <cell r="O341" t="str">
            <v>RA-6</v>
          </cell>
          <cell r="P341">
            <v>43813</v>
          </cell>
          <cell r="Q341">
            <v>15</v>
          </cell>
          <cell r="R341" t="str">
            <v>Kanchan</v>
          </cell>
          <cell r="S341">
            <v>43803</v>
          </cell>
          <cell r="U341">
            <v>47</v>
          </cell>
          <cell r="W341">
            <v>43858</v>
          </cell>
          <cell r="X341" t="str">
            <v>Navaya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 t="str">
            <v>M P sharma</v>
          </cell>
          <cell r="L342" t="str">
            <v>Nemchand</v>
          </cell>
          <cell r="M342">
            <v>43781</v>
          </cell>
          <cell r="N342">
            <v>43782</v>
          </cell>
          <cell r="O342" t="str">
            <v>RA-6</v>
          </cell>
          <cell r="P342">
            <v>43809</v>
          </cell>
          <cell r="Q342">
            <v>16</v>
          </cell>
          <cell r="R342" t="str">
            <v>Kanchan</v>
          </cell>
          <cell r="S342">
            <v>43803</v>
          </cell>
          <cell r="U342">
            <v>30</v>
          </cell>
          <cell r="W342">
            <v>43847</v>
          </cell>
          <cell r="X342" t="str">
            <v>Navaya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 t="str">
            <v>Prabhu</v>
          </cell>
          <cell r="L343" t="str">
            <v>Nemchand</v>
          </cell>
          <cell r="M343">
            <v>43781</v>
          </cell>
          <cell r="N343">
            <v>43789</v>
          </cell>
          <cell r="O343" t="str">
            <v>RA-6</v>
          </cell>
          <cell r="P343">
            <v>43816</v>
          </cell>
          <cell r="Q343">
            <v>17</v>
          </cell>
          <cell r="R343" t="str">
            <v>Kanchan</v>
          </cell>
          <cell r="S343">
            <v>43803</v>
          </cell>
          <cell r="U343">
            <v>42</v>
          </cell>
          <cell r="W343">
            <v>43854</v>
          </cell>
          <cell r="X343" t="str">
            <v>Anju-3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 t="str">
            <v>Prabhu</v>
          </cell>
          <cell r="L344" t="str">
            <v>Nemchand</v>
          </cell>
          <cell r="M344">
            <v>43790</v>
          </cell>
          <cell r="N344">
            <v>43791</v>
          </cell>
          <cell r="O344" t="str">
            <v>RA-6</v>
          </cell>
          <cell r="P344">
            <v>43818</v>
          </cell>
          <cell r="Q344">
            <v>18</v>
          </cell>
          <cell r="R344" t="str">
            <v>Kanchan</v>
          </cell>
          <cell r="S344">
            <v>43803</v>
          </cell>
          <cell r="U344">
            <v>0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FD+0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 t="str">
            <v>Prabhu</v>
          </cell>
          <cell r="L345" t="str">
            <v>Nemchand</v>
          </cell>
          <cell r="M345">
            <v>43793</v>
          </cell>
          <cell r="N345">
            <v>43794</v>
          </cell>
          <cell r="O345" t="str">
            <v>RA-6</v>
          </cell>
          <cell r="P345">
            <v>43821</v>
          </cell>
          <cell r="Q345">
            <v>0</v>
          </cell>
          <cell r="U345">
            <v>0</v>
          </cell>
          <cell r="X345" t="str">
            <v>Anju-3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 t="str">
            <v>Prabhu</v>
          </cell>
          <cell r="L346" t="str">
            <v>Nemchand</v>
          </cell>
          <cell r="M346">
            <v>43791</v>
          </cell>
          <cell r="N346">
            <v>43792</v>
          </cell>
          <cell r="O346" t="str">
            <v>RA-6</v>
          </cell>
          <cell r="P346">
            <v>43819</v>
          </cell>
          <cell r="Q346">
            <v>0</v>
          </cell>
          <cell r="U346">
            <v>0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 t="str">
            <v>Vipul</v>
          </cell>
          <cell r="L347" t="str">
            <v>Shankar</v>
          </cell>
          <cell r="N347">
            <v>43843</v>
          </cell>
          <cell r="P347">
            <v>43870</v>
          </cell>
          <cell r="Q347">
            <v>0</v>
          </cell>
          <cell r="U347">
            <v>0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 t="str">
            <v>WET</v>
          </cell>
          <cell r="H348">
            <v>3</v>
          </cell>
          <cell r="I348">
            <v>0</v>
          </cell>
          <cell r="P348">
            <v>27</v>
          </cell>
          <cell r="Q348">
            <v>0</v>
          </cell>
          <cell r="U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 t="str">
            <v>Prabhu</v>
          </cell>
          <cell r="L349" t="str">
            <v>Nemchand</v>
          </cell>
          <cell r="M349">
            <v>43788</v>
          </cell>
          <cell r="N349">
            <v>43789</v>
          </cell>
          <cell r="O349" t="str">
            <v>RA-6</v>
          </cell>
          <cell r="P349">
            <v>43816</v>
          </cell>
          <cell r="Q349">
            <v>0</v>
          </cell>
          <cell r="U349">
            <v>0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 t="str">
            <v>Ashish</v>
          </cell>
          <cell r="L350" t="str">
            <v>Nemchand</v>
          </cell>
          <cell r="M350">
            <v>43770</v>
          </cell>
          <cell r="N350">
            <v>43771</v>
          </cell>
          <cell r="O350" t="str">
            <v>RA-6</v>
          </cell>
          <cell r="P350">
            <v>43798</v>
          </cell>
          <cell r="Q350">
            <v>0</v>
          </cell>
          <cell r="U350">
            <v>31</v>
          </cell>
          <cell r="W350">
            <v>43847</v>
          </cell>
          <cell r="X350" t="str">
            <v>Anju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 t="str">
            <v>Ashish</v>
          </cell>
          <cell r="L351" t="str">
            <v>Nemchand</v>
          </cell>
          <cell r="M351">
            <v>43773</v>
          </cell>
          <cell r="N351">
            <v>43773</v>
          </cell>
          <cell r="O351" t="str">
            <v>RA-6</v>
          </cell>
          <cell r="P351">
            <v>43800</v>
          </cell>
          <cell r="Q351">
            <v>0</v>
          </cell>
          <cell r="U351">
            <v>34</v>
          </cell>
          <cell r="W351">
            <v>43849</v>
          </cell>
          <cell r="X351" t="str">
            <v>Anju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 t="str">
            <v>Ashish</v>
          </cell>
          <cell r="L352" t="str">
            <v>Nemchand</v>
          </cell>
          <cell r="M352">
            <v>43769</v>
          </cell>
          <cell r="N352">
            <v>43769</v>
          </cell>
          <cell r="O352" t="str">
            <v>RA-5</v>
          </cell>
          <cell r="P352">
            <v>43796</v>
          </cell>
          <cell r="Q352">
            <v>0</v>
          </cell>
          <cell r="U352">
            <v>37</v>
          </cell>
          <cell r="W352">
            <v>43851</v>
          </cell>
          <cell r="X352" t="str">
            <v>Anju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 t="str">
            <v>Ashish</v>
          </cell>
          <cell r="L353" t="str">
            <v>Nemchand</v>
          </cell>
          <cell r="M353">
            <v>43775</v>
          </cell>
          <cell r="N353">
            <v>43776</v>
          </cell>
          <cell r="O353" t="str">
            <v>RA-6</v>
          </cell>
          <cell r="P353">
            <v>43803</v>
          </cell>
          <cell r="Q353">
            <v>0</v>
          </cell>
          <cell r="U353">
            <v>45</v>
          </cell>
          <cell r="W353">
            <v>43855</v>
          </cell>
          <cell r="X353" t="str">
            <v>Anju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 t="str">
            <v>Ashish</v>
          </cell>
          <cell r="L354" t="str">
            <v>Nemchand</v>
          </cell>
          <cell r="M354">
            <v>43778</v>
          </cell>
          <cell r="N354">
            <v>43778</v>
          </cell>
          <cell r="O354" t="str">
            <v>RA-6</v>
          </cell>
          <cell r="P354">
            <v>43805</v>
          </cell>
          <cell r="Q354">
            <v>0</v>
          </cell>
          <cell r="U354">
            <v>46</v>
          </cell>
          <cell r="W354">
            <v>43857</v>
          </cell>
          <cell r="X354" t="str">
            <v>Anju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 t="str">
            <v>Ashish</v>
          </cell>
          <cell r="L355" t="str">
            <v>Nemchand</v>
          </cell>
          <cell r="M355">
            <v>43781</v>
          </cell>
          <cell r="N355">
            <v>43782</v>
          </cell>
          <cell r="O355" t="str">
            <v>RA-6</v>
          </cell>
          <cell r="P355">
            <v>43809</v>
          </cell>
          <cell r="Q355">
            <v>0</v>
          </cell>
          <cell r="U355">
            <v>0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 t="str">
            <v>Ashish</v>
          </cell>
          <cell r="L356" t="str">
            <v>Nemchand</v>
          </cell>
          <cell r="M356">
            <v>43779</v>
          </cell>
          <cell r="N356">
            <v>43779</v>
          </cell>
          <cell r="O356" t="str">
            <v>RA-6</v>
          </cell>
          <cell r="P356">
            <v>43806</v>
          </cell>
          <cell r="Q356">
            <v>0</v>
          </cell>
          <cell r="U356">
            <v>38</v>
          </cell>
          <cell r="W356">
            <v>43851</v>
          </cell>
          <cell r="X356" t="str">
            <v>Anju-2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 t="str">
            <v>Prabhu</v>
          </cell>
          <cell r="L357" t="str">
            <v>Nemchand</v>
          </cell>
          <cell r="M357">
            <v>43784</v>
          </cell>
          <cell r="N357">
            <v>43785</v>
          </cell>
          <cell r="O357" t="str">
            <v>RA-6</v>
          </cell>
          <cell r="P357">
            <v>43812</v>
          </cell>
          <cell r="Q357">
            <v>0</v>
          </cell>
          <cell r="U357">
            <v>43</v>
          </cell>
          <cell r="W357">
            <v>43854</v>
          </cell>
          <cell r="X357" t="str">
            <v>Anju-2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 t="str">
            <v>Vipul</v>
          </cell>
          <cell r="L358" t="str">
            <v>Nemchand</v>
          </cell>
          <cell r="M358">
            <v>43801</v>
          </cell>
          <cell r="N358">
            <v>43801</v>
          </cell>
          <cell r="P358">
            <v>43828</v>
          </cell>
          <cell r="Q358">
            <v>0</v>
          </cell>
          <cell r="U358">
            <v>0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 t="str">
            <v>M P sharma</v>
          </cell>
          <cell r="L359" t="str">
            <v>Shankar</v>
          </cell>
          <cell r="M359">
            <v>43806</v>
          </cell>
          <cell r="N359">
            <v>43807</v>
          </cell>
          <cell r="P359">
            <v>43834</v>
          </cell>
          <cell r="Q359">
            <v>0</v>
          </cell>
          <cell r="U359">
            <v>0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I360">
            <v>0</v>
          </cell>
          <cell r="P360">
            <v>27</v>
          </cell>
          <cell r="Q360">
            <v>0</v>
          </cell>
          <cell r="U360">
            <v>0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I361">
            <v>0</v>
          </cell>
          <cell r="P361">
            <v>27</v>
          </cell>
          <cell r="Q361">
            <v>0</v>
          </cell>
          <cell r="U361">
            <v>0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P362">
            <v>27</v>
          </cell>
          <cell r="Q362">
            <v>0</v>
          </cell>
          <cell r="U362">
            <v>0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 t="str">
            <v>Prabhu</v>
          </cell>
          <cell r="L363" t="str">
            <v>Akhil</v>
          </cell>
          <cell r="M363">
            <v>43802</v>
          </cell>
          <cell r="N363">
            <v>43804</v>
          </cell>
          <cell r="P363">
            <v>43831</v>
          </cell>
          <cell r="Q363">
            <v>0</v>
          </cell>
          <cell r="R363" t="str">
            <v>Kanchan</v>
          </cell>
          <cell r="U363">
            <v>0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 t="str">
            <v>Jainto</v>
          </cell>
          <cell r="L364" t="str">
            <v>Nemchand</v>
          </cell>
          <cell r="M364">
            <v>43799</v>
          </cell>
          <cell r="N364">
            <v>43799</v>
          </cell>
          <cell r="O364" t="str">
            <v>RA-6</v>
          </cell>
          <cell r="P364">
            <v>43826</v>
          </cell>
          <cell r="Q364">
            <v>55</v>
          </cell>
          <cell r="R364" t="str">
            <v>Kanchan</v>
          </cell>
          <cell r="S364">
            <v>43849</v>
          </cell>
          <cell r="U364">
            <v>0</v>
          </cell>
          <cell r="X364" t="str">
            <v>Anju-2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 t="str">
            <v>Vipul</v>
          </cell>
          <cell r="L365" t="str">
            <v>Nemchand</v>
          </cell>
          <cell r="M365">
            <v>43763</v>
          </cell>
          <cell r="N365">
            <v>43763</v>
          </cell>
          <cell r="O365" t="str">
            <v>RA-5</v>
          </cell>
          <cell r="P365">
            <v>43790</v>
          </cell>
          <cell r="Q365">
            <v>56</v>
          </cell>
          <cell r="R365" t="str">
            <v>Kanchan</v>
          </cell>
          <cell r="S365">
            <v>43849</v>
          </cell>
          <cell r="U365">
            <v>0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 t="str">
            <v>Ashish</v>
          </cell>
          <cell r="L366" t="str">
            <v>Nemchand</v>
          </cell>
          <cell r="M366">
            <v>43761</v>
          </cell>
          <cell r="N366">
            <v>43761</v>
          </cell>
          <cell r="O366" t="str">
            <v>RA-5</v>
          </cell>
          <cell r="P366">
            <v>43788</v>
          </cell>
          <cell r="Q366">
            <v>57</v>
          </cell>
          <cell r="R366" t="str">
            <v>Kanchan</v>
          </cell>
          <cell r="S366">
            <v>43850</v>
          </cell>
          <cell r="U366">
            <v>23</v>
          </cell>
          <cell r="W366">
            <v>43840</v>
          </cell>
          <cell r="X366" t="str">
            <v>PPM-2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 t="str">
            <v>Ashish</v>
          </cell>
          <cell r="L367" t="str">
            <v>Nemchand</v>
          </cell>
          <cell r="M367">
            <v>43760</v>
          </cell>
          <cell r="N367">
            <v>43761</v>
          </cell>
          <cell r="O367" t="str">
            <v>RA-5</v>
          </cell>
          <cell r="P367">
            <v>43788</v>
          </cell>
          <cell r="Q367">
            <v>58</v>
          </cell>
          <cell r="R367" t="str">
            <v>Kanchan</v>
          </cell>
          <cell r="S367">
            <v>43850</v>
          </cell>
          <cell r="U367">
            <v>0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 t="str">
            <v>Prabhu</v>
          </cell>
          <cell r="L368" t="str">
            <v>Shankar</v>
          </cell>
          <cell r="M368">
            <v>43723</v>
          </cell>
          <cell r="N368">
            <v>43724</v>
          </cell>
          <cell r="O368" t="str">
            <v>RA-3</v>
          </cell>
          <cell r="P368">
            <v>43751</v>
          </cell>
          <cell r="Q368">
            <v>59</v>
          </cell>
          <cell r="R368" t="str">
            <v>Kanchan</v>
          </cell>
          <cell r="S368">
            <v>43850</v>
          </cell>
          <cell r="U368">
            <v>0</v>
          </cell>
          <cell r="X368" t="str">
            <v>PPM-2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 t="str">
            <v>Prabhu</v>
          </cell>
          <cell r="L369" t="str">
            <v>Bhanu</v>
          </cell>
          <cell r="M369">
            <v>43714</v>
          </cell>
          <cell r="N369">
            <v>43714</v>
          </cell>
          <cell r="O369" t="str">
            <v>RA-3</v>
          </cell>
          <cell r="P369">
            <v>43741</v>
          </cell>
          <cell r="Q369">
            <v>60</v>
          </cell>
          <cell r="R369" t="str">
            <v>Kanchan</v>
          </cell>
          <cell r="S369">
            <v>43850</v>
          </cell>
          <cell r="U369">
            <v>35</v>
          </cell>
          <cell r="W369">
            <v>43849</v>
          </cell>
          <cell r="X369" t="str">
            <v>PPM-2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 t="str">
            <v>M P sharma</v>
          </cell>
          <cell r="L370" t="str">
            <v>Shankar</v>
          </cell>
          <cell r="M370">
            <v>43754</v>
          </cell>
          <cell r="N370">
            <v>43755</v>
          </cell>
          <cell r="O370" t="str">
            <v>RA-5</v>
          </cell>
          <cell r="P370">
            <v>43782</v>
          </cell>
          <cell r="Q370">
            <v>61</v>
          </cell>
          <cell r="R370" t="str">
            <v>Kanchan</v>
          </cell>
          <cell r="S370">
            <v>43850</v>
          </cell>
          <cell r="U370">
            <v>0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 t="str">
            <v>Prabhu</v>
          </cell>
          <cell r="L371" t="str">
            <v>Bhanu</v>
          </cell>
          <cell r="M371">
            <v>43718</v>
          </cell>
          <cell r="N371">
            <v>43718</v>
          </cell>
          <cell r="O371" t="str">
            <v>RA-3</v>
          </cell>
          <cell r="P371">
            <v>43745</v>
          </cell>
          <cell r="Q371">
            <v>0</v>
          </cell>
          <cell r="R371" t="str">
            <v>Kanchan</v>
          </cell>
          <cell r="U371">
            <v>40</v>
          </cell>
          <cell r="W371">
            <v>43853</v>
          </cell>
          <cell r="X371" t="str">
            <v>ppm-2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PS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 t="str">
            <v>Vipul</v>
          </cell>
          <cell r="L372" t="str">
            <v>Nemchand</v>
          </cell>
          <cell r="M372">
            <v>43820</v>
          </cell>
          <cell r="N372">
            <v>43821</v>
          </cell>
          <cell r="P372">
            <v>43848</v>
          </cell>
          <cell r="Q372">
            <v>0</v>
          </cell>
          <cell r="R372" t="str">
            <v>Kanchan</v>
          </cell>
          <cell r="U372">
            <v>0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 t="str">
            <v>FS</v>
          </cell>
          <cell r="I373">
            <v>0</v>
          </cell>
          <cell r="J373" t="str">
            <v>Privaersa</v>
          </cell>
          <cell r="P373">
            <v>27</v>
          </cell>
          <cell r="Q373">
            <v>0</v>
          </cell>
          <cell r="U373">
            <v>0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I374">
            <v>0</v>
          </cell>
          <cell r="J374" t="str">
            <v>Privaersa</v>
          </cell>
          <cell r="P374">
            <v>27</v>
          </cell>
          <cell r="Q374">
            <v>0</v>
          </cell>
          <cell r="U374">
            <v>0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 t="str">
            <v>Bipin</v>
          </cell>
          <cell r="L375" t="str">
            <v>Nemchand</v>
          </cell>
          <cell r="M375">
            <v>43729</v>
          </cell>
          <cell r="N375">
            <v>43732</v>
          </cell>
          <cell r="O375" t="str">
            <v>RA-3</v>
          </cell>
          <cell r="P375">
            <v>43759</v>
          </cell>
          <cell r="Q375">
            <v>19</v>
          </cell>
          <cell r="R375" t="str">
            <v>Kanchan</v>
          </cell>
          <cell r="S375">
            <v>43805</v>
          </cell>
          <cell r="U375">
            <v>0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 t="str">
            <v>Bipin</v>
          </cell>
          <cell r="L376" t="str">
            <v>Nemchand</v>
          </cell>
          <cell r="M376">
            <v>43718</v>
          </cell>
          <cell r="N376">
            <v>43718</v>
          </cell>
          <cell r="O376" t="str">
            <v>RA-3</v>
          </cell>
          <cell r="P376">
            <v>43745</v>
          </cell>
          <cell r="Q376">
            <v>20</v>
          </cell>
          <cell r="R376" t="str">
            <v>Kanchan</v>
          </cell>
          <cell r="S376">
            <v>43805</v>
          </cell>
          <cell r="U376">
            <v>5</v>
          </cell>
          <cell r="W376">
            <v>43818</v>
          </cell>
          <cell r="X376" t="str">
            <v>PPM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 t="str">
            <v>Bipin</v>
          </cell>
          <cell r="L377" t="str">
            <v>Nemchand</v>
          </cell>
          <cell r="M377">
            <v>43717</v>
          </cell>
          <cell r="N377">
            <v>43717</v>
          </cell>
          <cell r="O377" t="str">
            <v>RA-3</v>
          </cell>
          <cell r="P377">
            <v>43744</v>
          </cell>
          <cell r="Q377">
            <v>21</v>
          </cell>
          <cell r="R377" t="str">
            <v>Kanchan</v>
          </cell>
          <cell r="S377">
            <v>43805</v>
          </cell>
          <cell r="U377">
            <v>0</v>
          </cell>
          <cell r="X377" t="str">
            <v>PPM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 t="str">
            <v>Bipin</v>
          </cell>
          <cell r="L378" t="str">
            <v>Nemchand</v>
          </cell>
          <cell r="M378">
            <v>43715</v>
          </cell>
          <cell r="N378">
            <v>43715</v>
          </cell>
          <cell r="O378" t="str">
            <v>RA-3</v>
          </cell>
          <cell r="P378">
            <v>43742</v>
          </cell>
          <cell r="Q378">
            <v>24</v>
          </cell>
          <cell r="R378" t="str">
            <v>Kanchan</v>
          </cell>
          <cell r="S378">
            <v>43809</v>
          </cell>
          <cell r="U378">
            <v>1</v>
          </cell>
          <cell r="W378">
            <v>43807</v>
          </cell>
          <cell r="X378" t="str">
            <v>PPM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 t="str">
            <v>Bipin</v>
          </cell>
          <cell r="L379" t="str">
            <v>Nemchand</v>
          </cell>
          <cell r="M379">
            <v>43714</v>
          </cell>
          <cell r="N379">
            <v>43714</v>
          </cell>
          <cell r="O379" t="str">
            <v>RA-3</v>
          </cell>
          <cell r="P379">
            <v>43741</v>
          </cell>
          <cell r="Q379">
            <v>22</v>
          </cell>
          <cell r="R379" t="str">
            <v>Kanchan</v>
          </cell>
          <cell r="S379">
            <v>43806</v>
          </cell>
          <cell r="U379">
            <v>2</v>
          </cell>
          <cell r="W379">
            <v>43813</v>
          </cell>
          <cell r="X379" t="str">
            <v>PPM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 t="str">
            <v>Bipin</v>
          </cell>
          <cell r="L380" t="str">
            <v>Nemchand</v>
          </cell>
          <cell r="M380">
            <v>43722</v>
          </cell>
          <cell r="N380">
            <v>43724</v>
          </cell>
          <cell r="O380" t="str">
            <v>RA-3</v>
          </cell>
          <cell r="P380">
            <v>43751</v>
          </cell>
          <cell r="Q380">
            <v>23</v>
          </cell>
          <cell r="R380" t="str">
            <v>Kanchan</v>
          </cell>
          <cell r="S380">
            <v>43806</v>
          </cell>
          <cell r="U380">
            <v>15</v>
          </cell>
          <cell r="W380">
            <v>43830</v>
          </cell>
          <cell r="X380" t="str">
            <v>PPM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 t="str">
            <v>Bipin</v>
          </cell>
          <cell r="L381" t="str">
            <v>Shankar</v>
          </cell>
          <cell r="M381">
            <v>43778</v>
          </cell>
          <cell r="N381">
            <v>43778</v>
          </cell>
          <cell r="O381" t="str">
            <v>RA-6</v>
          </cell>
          <cell r="P381">
            <v>43805</v>
          </cell>
          <cell r="Q381">
            <v>25</v>
          </cell>
          <cell r="R381" t="str">
            <v>Kanchan</v>
          </cell>
          <cell r="S381">
            <v>43809</v>
          </cell>
          <cell r="U381">
            <v>20</v>
          </cell>
          <cell r="W381">
            <v>43837</v>
          </cell>
          <cell r="X381" t="str">
            <v>PPM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 t="str">
            <v>Bipin</v>
          </cell>
          <cell r="L382" t="str">
            <v>Shankar</v>
          </cell>
          <cell r="N382">
            <v>43832</v>
          </cell>
          <cell r="P382">
            <v>43859</v>
          </cell>
          <cell r="Q382">
            <v>0</v>
          </cell>
          <cell r="U382">
            <v>48</v>
          </cell>
          <cell r="W382">
            <v>43858</v>
          </cell>
          <cell r="X382" t="str">
            <v>PPM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I383">
            <v>0</v>
          </cell>
          <cell r="J383" t="str">
            <v>Privaersa</v>
          </cell>
          <cell r="P383">
            <v>27</v>
          </cell>
          <cell r="Q383">
            <v>0</v>
          </cell>
          <cell r="U383">
            <v>0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I384">
            <v>0</v>
          </cell>
          <cell r="P384">
            <v>27</v>
          </cell>
          <cell r="Q384">
            <v>0</v>
          </cell>
          <cell r="U384">
            <v>0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 t="str">
            <v>Bipin</v>
          </cell>
          <cell r="L385" t="str">
            <v>Shankar</v>
          </cell>
          <cell r="M385">
            <v>43730</v>
          </cell>
          <cell r="N385">
            <v>43731</v>
          </cell>
          <cell r="O385" t="str">
            <v>RA-3</v>
          </cell>
          <cell r="P385">
            <v>43758</v>
          </cell>
          <cell r="Q385">
            <v>29</v>
          </cell>
          <cell r="R385" t="str">
            <v>Kanchan</v>
          </cell>
          <cell r="S385">
            <v>43812</v>
          </cell>
          <cell r="U385">
            <v>25</v>
          </cell>
          <cell r="W385">
            <v>43842</v>
          </cell>
          <cell r="X385" t="str">
            <v>PPM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 t="str">
            <v>Bipin</v>
          </cell>
          <cell r="L386" t="str">
            <v>Jitendra</v>
          </cell>
          <cell r="M386">
            <v>43780</v>
          </cell>
          <cell r="N386">
            <v>43780</v>
          </cell>
          <cell r="O386" t="str">
            <v>RA-6</v>
          </cell>
          <cell r="P386">
            <v>43807</v>
          </cell>
          <cell r="Q386">
            <v>30</v>
          </cell>
          <cell r="R386" t="str">
            <v>Kanchan</v>
          </cell>
          <cell r="S386">
            <v>43812</v>
          </cell>
          <cell r="U386">
            <v>27</v>
          </cell>
          <cell r="W386">
            <v>43844</v>
          </cell>
          <cell r="X386" t="str">
            <v>PPM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I387">
            <v>0</v>
          </cell>
          <cell r="P387">
            <v>27</v>
          </cell>
          <cell r="Q387">
            <v>0</v>
          </cell>
          <cell r="U387">
            <v>0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 t="str">
            <v>Bipin</v>
          </cell>
          <cell r="L388" t="str">
            <v>Shankar</v>
          </cell>
          <cell r="M388">
            <v>43774</v>
          </cell>
          <cell r="N388">
            <v>43774</v>
          </cell>
          <cell r="O388" t="str">
            <v>RA-6</v>
          </cell>
          <cell r="P388">
            <v>43801</v>
          </cell>
          <cell r="Q388">
            <v>26</v>
          </cell>
          <cell r="R388" t="str">
            <v>Kanchan</v>
          </cell>
          <cell r="S388">
            <v>43810</v>
          </cell>
          <cell r="U388">
            <v>10</v>
          </cell>
          <cell r="W388">
            <v>43821</v>
          </cell>
          <cell r="X388" t="str">
            <v>PPM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 t="str">
            <v>Bipin</v>
          </cell>
          <cell r="L389" t="str">
            <v>Shankar</v>
          </cell>
          <cell r="M389">
            <v>43781</v>
          </cell>
          <cell r="N389">
            <v>43781</v>
          </cell>
          <cell r="O389" t="str">
            <v>RA-6</v>
          </cell>
          <cell r="P389">
            <v>43808</v>
          </cell>
          <cell r="Q389">
            <v>27</v>
          </cell>
          <cell r="R389" t="str">
            <v>Kanchan</v>
          </cell>
          <cell r="S389">
            <v>43811</v>
          </cell>
          <cell r="U389">
            <v>32</v>
          </cell>
          <cell r="W389">
            <v>43848</v>
          </cell>
          <cell r="X389" t="str">
            <v>PPM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 t="str">
            <v>Ashish</v>
          </cell>
          <cell r="L390" t="str">
            <v>Shankar</v>
          </cell>
          <cell r="M390">
            <v>43772</v>
          </cell>
          <cell r="N390">
            <v>43772</v>
          </cell>
          <cell r="O390" t="str">
            <v>RA-6</v>
          </cell>
          <cell r="P390">
            <v>43799</v>
          </cell>
          <cell r="Q390">
            <v>28</v>
          </cell>
          <cell r="R390" t="str">
            <v>Kanchan</v>
          </cell>
          <cell r="S390">
            <v>43811</v>
          </cell>
          <cell r="U390">
            <v>41</v>
          </cell>
          <cell r="W390">
            <v>43853</v>
          </cell>
          <cell r="X390" t="str">
            <v>PPM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 t="str">
            <v>Vipul</v>
          </cell>
          <cell r="L391" t="str">
            <v>Shankar</v>
          </cell>
          <cell r="N391">
            <v>43850</v>
          </cell>
          <cell r="P391">
            <v>43877</v>
          </cell>
          <cell r="Q391">
            <v>0</v>
          </cell>
          <cell r="U391">
            <v>0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P392">
            <v>27</v>
          </cell>
          <cell r="Q392">
            <v>0</v>
          </cell>
          <cell r="U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 t="str">
            <v>Bipin</v>
          </cell>
          <cell r="L393" t="str">
            <v>Shankar</v>
          </cell>
          <cell r="M393">
            <v>43768</v>
          </cell>
          <cell r="N393">
            <v>43770</v>
          </cell>
          <cell r="O393" t="str">
            <v>RA-6</v>
          </cell>
          <cell r="P393">
            <v>43797</v>
          </cell>
          <cell r="Q393">
            <v>31</v>
          </cell>
          <cell r="R393" t="str">
            <v>Kanchan</v>
          </cell>
          <cell r="S393">
            <v>43813</v>
          </cell>
          <cell r="U393">
            <v>0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 t="str">
            <v>Bipin</v>
          </cell>
          <cell r="L394" t="str">
            <v>Shankar</v>
          </cell>
          <cell r="M394">
            <v>43767</v>
          </cell>
          <cell r="N394">
            <v>43768</v>
          </cell>
          <cell r="O394" t="str">
            <v>RA-5</v>
          </cell>
          <cell r="P394">
            <v>43795</v>
          </cell>
          <cell r="Q394">
            <v>32</v>
          </cell>
          <cell r="R394" t="str">
            <v>Kanchan</v>
          </cell>
          <cell r="S394">
            <v>43813</v>
          </cell>
          <cell r="U394">
            <v>24</v>
          </cell>
          <cell r="W394">
            <v>43841</v>
          </cell>
          <cell r="X394" t="str">
            <v>INDRAM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 t="str">
            <v>Bipin</v>
          </cell>
          <cell r="L395" t="str">
            <v>Shankar</v>
          </cell>
          <cell r="M395">
            <v>43782</v>
          </cell>
          <cell r="N395">
            <v>43783</v>
          </cell>
          <cell r="O395" t="str">
            <v>RA-6</v>
          </cell>
          <cell r="P395">
            <v>43810</v>
          </cell>
          <cell r="Q395">
            <v>33</v>
          </cell>
          <cell r="R395" t="str">
            <v>Kanchan</v>
          </cell>
          <cell r="S395">
            <v>43814</v>
          </cell>
          <cell r="U395">
            <v>0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G396">
            <v>3.5</v>
          </cell>
          <cell r="H396">
            <v>0</v>
          </cell>
          <cell r="I396">
            <v>159</v>
          </cell>
          <cell r="N396">
            <v>43845</v>
          </cell>
          <cell r="P396">
            <v>43872</v>
          </cell>
          <cell r="Q396">
            <v>0</v>
          </cell>
          <cell r="U396">
            <v>0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 t="str">
            <v>Bipin</v>
          </cell>
          <cell r="L397" t="str">
            <v>Shankar</v>
          </cell>
          <cell r="N397">
            <v>43851</v>
          </cell>
          <cell r="P397">
            <v>43878</v>
          </cell>
          <cell r="Q397">
            <v>0</v>
          </cell>
          <cell r="U397">
            <v>0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 t="str">
            <v>M P sharma</v>
          </cell>
          <cell r="L398" t="str">
            <v>Shankar</v>
          </cell>
          <cell r="M398">
            <v>43763</v>
          </cell>
          <cell r="N398">
            <v>43763</v>
          </cell>
          <cell r="O398" t="str">
            <v>RA-5</v>
          </cell>
          <cell r="P398">
            <v>43790</v>
          </cell>
          <cell r="Q398">
            <v>39</v>
          </cell>
          <cell r="R398" t="str">
            <v>Kanchan</v>
          </cell>
          <cell r="S398">
            <v>43817</v>
          </cell>
          <cell r="U398">
            <v>0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 t="str">
            <v>Bipin</v>
          </cell>
          <cell r="L399" t="str">
            <v>Shankar</v>
          </cell>
          <cell r="M399">
            <v>43762</v>
          </cell>
          <cell r="N399">
            <v>43762</v>
          </cell>
          <cell r="O399" t="str">
            <v>RA-5</v>
          </cell>
          <cell r="P399">
            <v>43789</v>
          </cell>
          <cell r="Q399">
            <v>40</v>
          </cell>
          <cell r="R399" t="str">
            <v>Kanchan</v>
          </cell>
          <cell r="S399">
            <v>43817</v>
          </cell>
          <cell r="U399">
            <v>3</v>
          </cell>
          <cell r="W399">
            <v>43814</v>
          </cell>
          <cell r="X399" t="str">
            <v>Indr ram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 t="str">
            <v>Bipin</v>
          </cell>
          <cell r="L400" t="str">
            <v>Shankar</v>
          </cell>
          <cell r="M400">
            <v>43756</v>
          </cell>
          <cell r="N400">
            <v>43756</v>
          </cell>
          <cell r="O400" t="str">
            <v>RA-5</v>
          </cell>
          <cell r="P400">
            <v>43783</v>
          </cell>
          <cell r="Q400">
            <v>36</v>
          </cell>
          <cell r="R400" t="str">
            <v>Kanchan</v>
          </cell>
          <cell r="S400">
            <v>43816</v>
          </cell>
          <cell r="U400">
            <v>8</v>
          </cell>
          <cell r="W400">
            <v>43820</v>
          </cell>
          <cell r="X400" t="str">
            <v>Indr ram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 t="str">
            <v>Ashish</v>
          </cell>
          <cell r="L401" t="str">
            <v>Shankar</v>
          </cell>
          <cell r="M401">
            <v>43758</v>
          </cell>
          <cell r="N401">
            <v>43758</v>
          </cell>
          <cell r="O401" t="str">
            <v>RA-5</v>
          </cell>
          <cell r="P401">
            <v>43785</v>
          </cell>
          <cell r="Q401">
            <v>37</v>
          </cell>
          <cell r="R401" t="str">
            <v>Kanchan</v>
          </cell>
          <cell r="S401">
            <v>43816</v>
          </cell>
          <cell r="U401">
            <v>33</v>
          </cell>
          <cell r="W401">
            <v>43848</v>
          </cell>
          <cell r="X401" t="str">
            <v>Indr ram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 t="str">
            <v>Ashish</v>
          </cell>
          <cell r="L402" t="str">
            <v>Shankar</v>
          </cell>
          <cell r="M402">
            <v>43758</v>
          </cell>
          <cell r="N402">
            <v>43758</v>
          </cell>
          <cell r="O402" t="str">
            <v>RA-5</v>
          </cell>
          <cell r="P402">
            <v>43785</v>
          </cell>
          <cell r="Q402">
            <v>38</v>
          </cell>
          <cell r="R402" t="str">
            <v>Kanchan</v>
          </cell>
          <cell r="S402">
            <v>43816</v>
          </cell>
          <cell r="U402">
            <v>13</v>
          </cell>
          <cell r="W402">
            <v>43828</v>
          </cell>
          <cell r="X402" t="str">
            <v>Indr ram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 t="str">
            <v>Bipin</v>
          </cell>
          <cell r="L403" t="str">
            <v>Shankar</v>
          </cell>
          <cell r="M403">
            <v>43761</v>
          </cell>
          <cell r="N403">
            <v>43761</v>
          </cell>
          <cell r="O403" t="str">
            <v>RA-5</v>
          </cell>
          <cell r="P403">
            <v>43788</v>
          </cell>
          <cell r="Q403">
            <v>34</v>
          </cell>
          <cell r="R403" t="str">
            <v>Kanchan</v>
          </cell>
          <cell r="S403">
            <v>43815</v>
          </cell>
          <cell r="U403">
            <v>39</v>
          </cell>
          <cell r="W403">
            <v>43852</v>
          </cell>
          <cell r="X403" t="str">
            <v>Indr ram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 t="str">
            <v>M P sharma</v>
          </cell>
          <cell r="L404" t="str">
            <v>Shankar</v>
          </cell>
          <cell r="M404">
            <v>43763</v>
          </cell>
          <cell r="N404">
            <v>43764</v>
          </cell>
          <cell r="O404" t="str">
            <v>RA-5</v>
          </cell>
          <cell r="P404">
            <v>43791</v>
          </cell>
          <cell r="Q404">
            <v>35</v>
          </cell>
          <cell r="R404" t="str">
            <v>Kanchan</v>
          </cell>
          <cell r="S404">
            <v>43815</v>
          </cell>
          <cell r="U404">
            <v>4</v>
          </cell>
          <cell r="W404">
            <v>43814</v>
          </cell>
          <cell r="X404" t="str">
            <v>Anju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 t="str">
            <v>M P sharma</v>
          </cell>
          <cell r="L405" t="str">
            <v>Shankar</v>
          </cell>
          <cell r="M405">
            <v>43775</v>
          </cell>
          <cell r="N405">
            <v>43777</v>
          </cell>
          <cell r="O405" t="str">
            <v>RA-6</v>
          </cell>
          <cell r="P405">
            <v>43804</v>
          </cell>
          <cell r="Q405">
            <v>41</v>
          </cell>
          <cell r="R405" t="str">
            <v>Kanchan</v>
          </cell>
          <cell r="S405">
            <v>43818</v>
          </cell>
          <cell r="U405">
            <v>0</v>
          </cell>
          <cell r="X405" t="str">
            <v>Indr ram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I406">
            <v>0</v>
          </cell>
          <cell r="P406">
            <v>27</v>
          </cell>
          <cell r="Q406">
            <v>0</v>
          </cell>
          <cell r="U406">
            <v>0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I407">
            <v>0</v>
          </cell>
          <cell r="P407">
            <v>27</v>
          </cell>
          <cell r="Q407">
            <v>0</v>
          </cell>
          <cell r="U407">
            <v>0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I408">
            <v>0</v>
          </cell>
          <cell r="P408">
            <v>27</v>
          </cell>
          <cell r="Q408">
            <v>0</v>
          </cell>
          <cell r="U408">
            <v>0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I409">
            <v>0</v>
          </cell>
          <cell r="P409">
            <v>27</v>
          </cell>
          <cell r="Q409">
            <v>0</v>
          </cell>
          <cell r="U409">
            <v>0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 t="str">
            <v>Bipin</v>
          </cell>
          <cell r="L410" t="str">
            <v>Shankar</v>
          </cell>
          <cell r="N410">
            <v>43835</v>
          </cell>
          <cell r="P410">
            <v>43862</v>
          </cell>
          <cell r="Q410">
            <v>0</v>
          </cell>
          <cell r="U410">
            <v>0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 t="str">
            <v>Bipin</v>
          </cell>
          <cell r="L411" t="str">
            <v>Shankar</v>
          </cell>
          <cell r="N411">
            <v>43840</v>
          </cell>
          <cell r="P411">
            <v>43867</v>
          </cell>
          <cell r="Q411">
            <v>0</v>
          </cell>
          <cell r="U411">
            <v>0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 t="str">
            <v>Bipin</v>
          </cell>
          <cell r="L412" t="str">
            <v>Shankar</v>
          </cell>
          <cell r="M412">
            <v>43785</v>
          </cell>
          <cell r="N412">
            <v>43785</v>
          </cell>
          <cell r="O412" t="str">
            <v>RA-6</v>
          </cell>
          <cell r="P412">
            <v>43812</v>
          </cell>
          <cell r="Q412">
            <v>42</v>
          </cell>
          <cell r="R412" t="str">
            <v>Kanchan</v>
          </cell>
          <cell r="S412">
            <v>43819</v>
          </cell>
          <cell r="U412">
            <v>6</v>
          </cell>
          <cell r="W412">
            <v>43818</v>
          </cell>
          <cell r="X412" t="str">
            <v>Anju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 t="str">
            <v>Bipin</v>
          </cell>
          <cell r="L413" t="str">
            <v>Shankar</v>
          </cell>
          <cell r="M413">
            <v>43787</v>
          </cell>
          <cell r="N413">
            <v>43787</v>
          </cell>
          <cell r="O413" t="str">
            <v>RA-6</v>
          </cell>
          <cell r="P413">
            <v>43814</v>
          </cell>
          <cell r="Q413">
            <v>43</v>
          </cell>
          <cell r="R413" t="str">
            <v>Kanchan</v>
          </cell>
          <cell r="S413">
            <v>43819</v>
          </cell>
          <cell r="U413">
            <v>7</v>
          </cell>
          <cell r="W413">
            <v>43819</v>
          </cell>
          <cell r="X413" t="str">
            <v>Anju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 t="str">
            <v>Bipin</v>
          </cell>
          <cell r="L414" t="str">
            <v>Shankar</v>
          </cell>
          <cell r="M414">
            <v>43789</v>
          </cell>
          <cell r="N414">
            <v>43789</v>
          </cell>
          <cell r="O414" t="str">
            <v>RA-6</v>
          </cell>
          <cell r="P414">
            <v>43816</v>
          </cell>
          <cell r="Q414">
            <v>44</v>
          </cell>
          <cell r="R414" t="str">
            <v>Kanchan</v>
          </cell>
          <cell r="S414">
            <v>43820</v>
          </cell>
          <cell r="U414">
            <v>9</v>
          </cell>
          <cell r="W414">
            <v>43820</v>
          </cell>
          <cell r="X414" t="str">
            <v>Anju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 t="str">
            <v>Bipin</v>
          </cell>
          <cell r="L415" t="str">
            <v>Shankar</v>
          </cell>
          <cell r="M415">
            <v>43808</v>
          </cell>
          <cell r="N415">
            <v>43810</v>
          </cell>
          <cell r="P415">
            <v>43837</v>
          </cell>
          <cell r="Q415">
            <v>45</v>
          </cell>
          <cell r="R415" t="str">
            <v>Kanchan</v>
          </cell>
          <cell r="S415">
            <v>43820</v>
          </cell>
          <cell r="U415">
            <v>0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 t="str">
            <v>Bipin</v>
          </cell>
          <cell r="L416" t="str">
            <v>Shankar</v>
          </cell>
          <cell r="M416">
            <v>43813</v>
          </cell>
          <cell r="N416">
            <v>43814</v>
          </cell>
          <cell r="P416">
            <v>43841</v>
          </cell>
          <cell r="Q416">
            <v>50</v>
          </cell>
          <cell r="R416" t="str">
            <v>Kanchan</v>
          </cell>
          <cell r="S416">
            <v>43847</v>
          </cell>
          <cell r="U416">
            <v>18</v>
          </cell>
          <cell r="W416">
            <v>43835</v>
          </cell>
          <cell r="X416" t="str">
            <v>Anju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 t="str">
            <v>Bipin</v>
          </cell>
          <cell r="L417" t="str">
            <v>Shankar</v>
          </cell>
          <cell r="M417">
            <v>43804</v>
          </cell>
          <cell r="N417">
            <v>43804</v>
          </cell>
          <cell r="P417">
            <v>43831</v>
          </cell>
          <cell r="Q417">
            <v>48</v>
          </cell>
          <cell r="R417" t="str">
            <v>Kanchan</v>
          </cell>
          <cell r="S417">
            <v>43823</v>
          </cell>
          <cell r="U417">
            <v>17</v>
          </cell>
          <cell r="W417">
            <v>43833</v>
          </cell>
          <cell r="X417" t="str">
            <v>Anju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 t="str">
            <v>Bipin</v>
          </cell>
          <cell r="L418" t="str">
            <v>Shankar</v>
          </cell>
          <cell r="M418">
            <v>43808</v>
          </cell>
          <cell r="N418">
            <v>43809</v>
          </cell>
          <cell r="P418">
            <v>43836</v>
          </cell>
          <cell r="Q418">
            <v>49</v>
          </cell>
          <cell r="R418" t="str">
            <v>Kanchan</v>
          </cell>
          <cell r="S418">
            <v>43823</v>
          </cell>
          <cell r="U418">
            <v>14</v>
          </cell>
          <cell r="W418">
            <v>43828</v>
          </cell>
          <cell r="X418" t="str">
            <v>Anju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 t="str">
            <v>Bipin</v>
          </cell>
          <cell r="L419" t="str">
            <v>Shankar</v>
          </cell>
          <cell r="M419">
            <v>43791</v>
          </cell>
          <cell r="N419">
            <v>43795</v>
          </cell>
          <cell r="O419" t="str">
            <v>RA-6</v>
          </cell>
          <cell r="P419">
            <v>43822</v>
          </cell>
          <cell r="Q419">
            <v>46</v>
          </cell>
          <cell r="R419" t="str">
            <v>Kanchan</v>
          </cell>
          <cell r="S419">
            <v>43822</v>
          </cell>
          <cell r="U419">
            <v>11</v>
          </cell>
          <cell r="W419">
            <v>43824</v>
          </cell>
          <cell r="X419" t="str">
            <v>Anju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 t="str">
            <v>Bipin</v>
          </cell>
          <cell r="L420" t="str">
            <v>Shankar</v>
          </cell>
          <cell r="M420">
            <v>43796</v>
          </cell>
          <cell r="N420">
            <v>43799</v>
          </cell>
          <cell r="O420" t="str">
            <v>RA-6</v>
          </cell>
          <cell r="P420">
            <v>43826</v>
          </cell>
          <cell r="Q420">
            <v>51</v>
          </cell>
          <cell r="R420" t="str">
            <v>Kanchan</v>
          </cell>
          <cell r="S420">
            <v>43848</v>
          </cell>
          <cell r="U420">
            <v>12</v>
          </cell>
          <cell r="W420">
            <v>43826</v>
          </cell>
          <cell r="X420" t="str">
            <v>Anju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 t="str">
            <v>Harsh</v>
          </cell>
          <cell r="L421" t="str">
            <v>Shankar</v>
          </cell>
          <cell r="M421">
            <v>43790</v>
          </cell>
          <cell r="N421">
            <v>43792</v>
          </cell>
          <cell r="O421" t="str">
            <v>RA-6</v>
          </cell>
          <cell r="P421">
            <v>43819</v>
          </cell>
          <cell r="Q421">
            <v>47</v>
          </cell>
          <cell r="R421" t="str">
            <v>Kanchan</v>
          </cell>
          <cell r="S421">
            <v>43822</v>
          </cell>
          <cell r="U421">
            <v>21</v>
          </cell>
          <cell r="W421">
            <v>43839</v>
          </cell>
          <cell r="X421" t="str">
            <v>Anju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 t="str">
            <v>Vipul</v>
          </cell>
          <cell r="L422" t="str">
            <v>Shankar</v>
          </cell>
          <cell r="M422">
            <v>43801</v>
          </cell>
          <cell r="N422">
            <v>43802</v>
          </cell>
          <cell r="P422">
            <v>43829</v>
          </cell>
          <cell r="Q422">
            <v>52</v>
          </cell>
          <cell r="R422" t="str">
            <v>Kanchan</v>
          </cell>
          <cell r="S422">
            <v>43848</v>
          </cell>
          <cell r="U422">
            <v>26</v>
          </cell>
          <cell r="W422">
            <v>43842</v>
          </cell>
          <cell r="X422" t="str">
            <v>Anju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 t="str">
            <v>Vipul</v>
          </cell>
          <cell r="L423" t="str">
            <v>Shankar</v>
          </cell>
          <cell r="M423">
            <v>43808</v>
          </cell>
          <cell r="N423">
            <v>43810</v>
          </cell>
          <cell r="P423">
            <v>43837</v>
          </cell>
          <cell r="Q423">
            <v>53</v>
          </cell>
          <cell r="R423" t="str">
            <v>Kanchan</v>
          </cell>
          <cell r="S423">
            <v>43848</v>
          </cell>
          <cell r="U423">
            <v>0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 t="str">
            <v>Bipin</v>
          </cell>
          <cell r="L424" t="str">
            <v>Shankar</v>
          </cell>
          <cell r="M424">
            <v>43815</v>
          </cell>
          <cell r="N424">
            <v>43816</v>
          </cell>
          <cell r="P424">
            <v>43843</v>
          </cell>
          <cell r="Q424">
            <v>54</v>
          </cell>
          <cell r="R424" t="str">
            <v>Kanchan</v>
          </cell>
          <cell r="S424">
            <v>43848</v>
          </cell>
          <cell r="U424">
            <v>28</v>
          </cell>
          <cell r="W424">
            <v>43844</v>
          </cell>
          <cell r="X424" t="str">
            <v>Anju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I425">
            <v>0</v>
          </cell>
          <cell r="P425">
            <v>27</v>
          </cell>
          <cell r="Q425">
            <v>0</v>
          </cell>
          <cell r="U425">
            <v>0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I426">
            <v>0</v>
          </cell>
          <cell r="P426">
            <v>27</v>
          </cell>
          <cell r="Q426">
            <v>0</v>
          </cell>
          <cell r="U426">
            <v>0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I427">
            <v>0</v>
          </cell>
          <cell r="P427">
            <v>27</v>
          </cell>
          <cell r="Q427">
            <v>0</v>
          </cell>
          <cell r="U427">
            <v>0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I428">
            <v>0</v>
          </cell>
          <cell r="P428">
            <v>27</v>
          </cell>
          <cell r="Q428">
            <v>0</v>
          </cell>
          <cell r="U428">
            <v>0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I429">
            <v>0</v>
          </cell>
          <cell r="P429">
            <v>27</v>
          </cell>
          <cell r="Q429">
            <v>0</v>
          </cell>
          <cell r="U429">
            <v>0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I430">
            <v>0</v>
          </cell>
          <cell r="P430">
            <v>27</v>
          </cell>
          <cell r="Q430">
            <v>0</v>
          </cell>
          <cell r="U430">
            <v>0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I431">
            <v>0</v>
          </cell>
          <cell r="P431">
            <v>27</v>
          </cell>
          <cell r="Q431">
            <v>0</v>
          </cell>
          <cell r="U431">
            <v>0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I432">
            <v>0</v>
          </cell>
          <cell r="P432">
            <v>27</v>
          </cell>
          <cell r="Q432">
            <v>0</v>
          </cell>
          <cell r="U432">
            <v>0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I433">
            <v>0</v>
          </cell>
          <cell r="P433">
            <v>27</v>
          </cell>
          <cell r="Q433">
            <v>0</v>
          </cell>
          <cell r="U433">
            <v>0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I434">
            <v>0</v>
          </cell>
          <cell r="P434">
            <v>27</v>
          </cell>
          <cell r="Q434">
            <v>0</v>
          </cell>
          <cell r="U434">
            <v>0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I435">
            <v>0</v>
          </cell>
          <cell r="P435">
            <v>27</v>
          </cell>
          <cell r="Q435">
            <v>0</v>
          </cell>
          <cell r="U435">
            <v>0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I436">
            <v>0</v>
          </cell>
          <cell r="P436">
            <v>27</v>
          </cell>
          <cell r="Q436">
            <v>0</v>
          </cell>
          <cell r="U436">
            <v>0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I437">
            <v>0</v>
          </cell>
          <cell r="P437">
            <v>27</v>
          </cell>
          <cell r="Q437">
            <v>0</v>
          </cell>
          <cell r="U437">
            <v>0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I438">
            <v>0</v>
          </cell>
          <cell r="P438">
            <v>27</v>
          </cell>
          <cell r="Q438">
            <v>0</v>
          </cell>
          <cell r="U438">
            <v>0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N439">
            <v>43851</v>
          </cell>
          <cell r="P439">
            <v>43878</v>
          </cell>
          <cell r="Q439">
            <v>0</v>
          </cell>
          <cell r="U439">
            <v>0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N440">
            <v>43840</v>
          </cell>
          <cell r="P440">
            <v>43867</v>
          </cell>
          <cell r="Q440">
            <v>0</v>
          </cell>
          <cell r="U440">
            <v>0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N441">
            <v>43828</v>
          </cell>
          <cell r="P441">
            <v>43855</v>
          </cell>
          <cell r="Q441">
            <v>0</v>
          </cell>
          <cell r="U441">
            <v>0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I442">
            <v>0</v>
          </cell>
          <cell r="P442">
            <v>27</v>
          </cell>
          <cell r="Q442">
            <v>0</v>
          </cell>
          <cell r="U442">
            <v>0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I443">
            <v>0</v>
          </cell>
          <cell r="P443">
            <v>27</v>
          </cell>
          <cell r="Q443">
            <v>0</v>
          </cell>
          <cell r="U443">
            <v>0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I444">
            <v>0</v>
          </cell>
          <cell r="P444">
            <v>27</v>
          </cell>
          <cell r="Q444">
            <v>0</v>
          </cell>
          <cell r="U444">
            <v>0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I445">
            <v>0</v>
          </cell>
          <cell r="P445">
            <v>27</v>
          </cell>
          <cell r="Q445">
            <v>0</v>
          </cell>
          <cell r="U445">
            <v>0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I446">
            <v>0</v>
          </cell>
          <cell r="P446">
            <v>27</v>
          </cell>
          <cell r="Q446">
            <v>0</v>
          </cell>
          <cell r="U446">
            <v>0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I447">
            <v>0</v>
          </cell>
          <cell r="P447">
            <v>27</v>
          </cell>
          <cell r="Q447">
            <v>0</v>
          </cell>
          <cell r="U447">
            <v>0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I448">
            <v>0</v>
          </cell>
          <cell r="P448">
            <v>27</v>
          </cell>
          <cell r="Q448">
            <v>0</v>
          </cell>
          <cell r="U448">
            <v>0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I449">
            <v>0</v>
          </cell>
          <cell r="P449">
            <v>27</v>
          </cell>
          <cell r="Q449">
            <v>0</v>
          </cell>
          <cell r="U449">
            <v>0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I450">
            <v>0</v>
          </cell>
          <cell r="P450">
            <v>27</v>
          </cell>
          <cell r="Q450">
            <v>0</v>
          </cell>
          <cell r="U450">
            <v>0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I451">
            <v>0</v>
          </cell>
          <cell r="P451">
            <v>27</v>
          </cell>
          <cell r="Q451">
            <v>0</v>
          </cell>
          <cell r="U451">
            <v>0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I452">
            <v>0</v>
          </cell>
          <cell r="P452">
            <v>27</v>
          </cell>
          <cell r="Q452">
            <v>0</v>
          </cell>
          <cell r="U452">
            <v>0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I453">
            <v>0</v>
          </cell>
          <cell r="P453">
            <v>27</v>
          </cell>
          <cell r="Q453">
            <v>0</v>
          </cell>
          <cell r="U453">
            <v>0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I454">
            <v>0</v>
          </cell>
          <cell r="P454">
            <v>27</v>
          </cell>
          <cell r="Q454">
            <v>0</v>
          </cell>
          <cell r="U454">
            <v>0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I455">
            <v>0</v>
          </cell>
          <cell r="P455">
            <v>27</v>
          </cell>
          <cell r="Q455">
            <v>0</v>
          </cell>
          <cell r="U455">
            <v>0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I456">
            <v>0</v>
          </cell>
          <cell r="P456">
            <v>27</v>
          </cell>
          <cell r="Q456">
            <v>0</v>
          </cell>
          <cell r="U456">
            <v>0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I457">
            <v>0</v>
          </cell>
          <cell r="P457">
            <v>27</v>
          </cell>
          <cell r="Q457">
            <v>0</v>
          </cell>
          <cell r="U457">
            <v>0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I458">
            <v>0</v>
          </cell>
          <cell r="P458">
            <v>27</v>
          </cell>
          <cell r="Q458">
            <v>0</v>
          </cell>
          <cell r="U458">
            <v>0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I459">
            <v>0</v>
          </cell>
          <cell r="P459">
            <v>27</v>
          </cell>
          <cell r="Q459">
            <v>0</v>
          </cell>
          <cell r="U459">
            <v>0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P460">
            <v>27</v>
          </cell>
          <cell r="Q460">
            <v>0</v>
          </cell>
          <cell r="U460">
            <v>0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 t="str">
            <v>Bipin</v>
          </cell>
          <cell r="L461" t="str">
            <v>Shankar</v>
          </cell>
          <cell r="M461">
            <v>43814</v>
          </cell>
          <cell r="N461">
            <v>43815</v>
          </cell>
          <cell r="P461">
            <v>43842</v>
          </cell>
          <cell r="Q461">
            <v>0</v>
          </cell>
          <cell r="U461">
            <v>0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I462">
            <v>0</v>
          </cell>
          <cell r="P462">
            <v>27</v>
          </cell>
          <cell r="Q462">
            <v>0</v>
          </cell>
          <cell r="U462">
            <v>0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I463">
            <v>0</v>
          </cell>
          <cell r="P463">
            <v>27</v>
          </cell>
          <cell r="Q463">
            <v>0</v>
          </cell>
          <cell r="U463">
            <v>0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I464">
            <v>0</v>
          </cell>
          <cell r="P464">
            <v>27</v>
          </cell>
          <cell r="Q464">
            <v>0</v>
          </cell>
          <cell r="U464">
            <v>0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I465">
            <v>0</v>
          </cell>
          <cell r="P465">
            <v>27</v>
          </cell>
          <cell r="Q465">
            <v>0</v>
          </cell>
          <cell r="U465">
            <v>0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I466">
            <v>0</v>
          </cell>
          <cell r="P466">
            <v>27</v>
          </cell>
          <cell r="Q466">
            <v>0</v>
          </cell>
          <cell r="U466">
            <v>0</v>
          </cell>
        </row>
        <row r="467">
          <cell r="A467" t="str">
            <v>765 kv Anpara Unnao</v>
          </cell>
          <cell r="B467">
            <v>464</v>
          </cell>
          <cell r="C467">
            <v>1</v>
          </cell>
          <cell r="E467" t="str">
            <v>EA+3</v>
          </cell>
          <cell r="I467">
            <v>0</v>
          </cell>
          <cell r="P467">
            <v>27</v>
          </cell>
          <cell r="Q467">
            <v>0</v>
          </cell>
          <cell r="U467">
            <v>0</v>
          </cell>
        </row>
        <row r="468">
          <cell r="A468" t="str">
            <v>765 kv Anpara Unnao</v>
          </cell>
          <cell r="B468">
            <v>465</v>
          </cell>
          <cell r="C468">
            <v>2</v>
          </cell>
          <cell r="E468" t="str">
            <v>EA+0</v>
          </cell>
          <cell r="I468">
            <v>0</v>
          </cell>
          <cell r="P468">
            <v>27</v>
          </cell>
          <cell r="Q468">
            <v>0</v>
          </cell>
          <cell r="U468">
            <v>0</v>
          </cell>
        </row>
        <row r="469">
          <cell r="A469" t="str">
            <v>765 kv Anpara Unnao</v>
          </cell>
          <cell r="B469">
            <v>466</v>
          </cell>
          <cell r="C469">
            <v>3</v>
          </cell>
          <cell r="E469" t="str">
            <v>EA+0</v>
          </cell>
          <cell r="I469">
            <v>0</v>
          </cell>
          <cell r="P469">
            <v>27</v>
          </cell>
          <cell r="Q469">
            <v>0</v>
          </cell>
          <cell r="U469">
            <v>0</v>
          </cell>
        </row>
        <row r="470">
          <cell r="A470" t="str">
            <v>765 kv Anpara Unnao</v>
          </cell>
          <cell r="B470">
            <v>467</v>
          </cell>
          <cell r="C470">
            <v>4</v>
          </cell>
          <cell r="E470" t="str">
            <v>ED+0</v>
          </cell>
          <cell r="I470">
            <v>0</v>
          </cell>
          <cell r="P470">
            <v>27</v>
          </cell>
          <cell r="Q470">
            <v>0</v>
          </cell>
          <cell r="U470">
            <v>0</v>
          </cell>
        </row>
        <row r="471">
          <cell r="A471" t="str">
            <v>765 kv Anpara Unnao</v>
          </cell>
          <cell r="B471">
            <v>468</v>
          </cell>
          <cell r="C471">
            <v>5</v>
          </cell>
          <cell r="E471" t="str">
            <v>EA+0</v>
          </cell>
          <cell r="I471">
            <v>0</v>
          </cell>
          <cell r="P471">
            <v>27</v>
          </cell>
          <cell r="Q471">
            <v>0</v>
          </cell>
          <cell r="U471">
            <v>0</v>
          </cell>
        </row>
        <row r="472">
          <cell r="A472" t="str">
            <v>765 kv Anpara Unnao</v>
          </cell>
          <cell r="B472">
            <v>469</v>
          </cell>
          <cell r="C472">
            <v>6</v>
          </cell>
          <cell r="E472" t="str">
            <v>EA+0</v>
          </cell>
          <cell r="I472">
            <v>0</v>
          </cell>
          <cell r="P472">
            <v>27</v>
          </cell>
          <cell r="Q472">
            <v>0</v>
          </cell>
          <cell r="U472">
            <v>0</v>
          </cell>
        </row>
        <row r="473">
          <cell r="A473" t="str">
            <v>765 kv Anpara Unnao</v>
          </cell>
          <cell r="B473">
            <v>470</v>
          </cell>
          <cell r="C473">
            <v>7</v>
          </cell>
          <cell r="E473" t="str">
            <v>EA+3</v>
          </cell>
          <cell r="I473">
            <v>0</v>
          </cell>
          <cell r="P473">
            <v>27</v>
          </cell>
          <cell r="Q473">
            <v>0</v>
          </cell>
          <cell r="U473">
            <v>0</v>
          </cell>
        </row>
        <row r="474">
          <cell r="A474" t="str">
            <v>765 kv Anpara Unnao</v>
          </cell>
          <cell r="B474">
            <v>471</v>
          </cell>
          <cell r="C474">
            <v>8</v>
          </cell>
          <cell r="E474" t="str">
            <v>EA+0</v>
          </cell>
          <cell r="I474">
            <v>0</v>
          </cell>
          <cell r="P474">
            <v>27</v>
          </cell>
          <cell r="Q474">
            <v>0</v>
          </cell>
          <cell r="U474">
            <v>0</v>
          </cell>
        </row>
        <row r="475">
          <cell r="A475" t="str">
            <v>765 kv Anpara Unnao</v>
          </cell>
          <cell r="B475">
            <v>472</v>
          </cell>
          <cell r="C475">
            <v>9</v>
          </cell>
          <cell r="E475" t="str">
            <v>EA+3</v>
          </cell>
          <cell r="I475">
            <v>0</v>
          </cell>
          <cell r="P475">
            <v>27</v>
          </cell>
          <cell r="Q475">
            <v>0</v>
          </cell>
          <cell r="U475">
            <v>0</v>
          </cell>
        </row>
        <row r="476">
          <cell r="A476" t="str">
            <v>765 kv Anpara Unnao</v>
          </cell>
          <cell r="B476">
            <v>473</v>
          </cell>
          <cell r="C476">
            <v>10</v>
          </cell>
          <cell r="E476" t="str">
            <v>EC+0</v>
          </cell>
          <cell r="I476">
            <v>0</v>
          </cell>
          <cell r="P476">
            <v>27</v>
          </cell>
          <cell r="Q476">
            <v>0</v>
          </cell>
          <cell r="U476">
            <v>0</v>
          </cell>
        </row>
        <row r="477">
          <cell r="A477" t="str">
            <v>765 kv Anpara Unnao</v>
          </cell>
          <cell r="B477">
            <v>474</v>
          </cell>
          <cell r="C477">
            <v>11</v>
          </cell>
          <cell r="E477" t="str">
            <v>EA+0</v>
          </cell>
          <cell r="I477">
            <v>0</v>
          </cell>
          <cell r="P477">
            <v>27</v>
          </cell>
          <cell r="Q477">
            <v>0</v>
          </cell>
          <cell r="U477">
            <v>0</v>
          </cell>
        </row>
        <row r="478">
          <cell r="A478" t="str">
            <v>765 kv Anpara Unnao</v>
          </cell>
          <cell r="B478">
            <v>475</v>
          </cell>
          <cell r="C478">
            <v>12</v>
          </cell>
          <cell r="E478" t="str">
            <v>EA+0</v>
          </cell>
          <cell r="I478">
            <v>0</v>
          </cell>
          <cell r="P478">
            <v>27</v>
          </cell>
          <cell r="Q478">
            <v>0</v>
          </cell>
          <cell r="U478">
            <v>0</v>
          </cell>
        </row>
        <row r="479">
          <cell r="A479" t="str">
            <v>765 kv Anpara Unnao</v>
          </cell>
          <cell r="B479">
            <v>476</v>
          </cell>
          <cell r="C479">
            <v>13</v>
          </cell>
          <cell r="E479" t="str">
            <v>EA+0</v>
          </cell>
          <cell r="I479">
            <v>0</v>
          </cell>
          <cell r="P479">
            <v>27</v>
          </cell>
          <cell r="Q479">
            <v>0</v>
          </cell>
          <cell r="U479">
            <v>0</v>
          </cell>
        </row>
        <row r="480">
          <cell r="A480" t="str">
            <v>765 kv Anpara Unnao</v>
          </cell>
          <cell r="B480">
            <v>477</v>
          </cell>
          <cell r="C480">
            <v>14</v>
          </cell>
          <cell r="E480" t="str">
            <v>EA+0</v>
          </cell>
          <cell r="I480">
            <v>0</v>
          </cell>
          <cell r="P480">
            <v>27</v>
          </cell>
          <cell r="Q480">
            <v>0</v>
          </cell>
          <cell r="U480">
            <v>0</v>
          </cell>
        </row>
        <row r="481">
          <cell r="A481" t="str">
            <v>765 kv Anpara Unnao</v>
          </cell>
          <cell r="B481">
            <v>478</v>
          </cell>
          <cell r="C481">
            <v>15</v>
          </cell>
          <cell r="E481" t="str">
            <v>EB+0</v>
          </cell>
          <cell r="I481">
            <v>0</v>
          </cell>
          <cell r="P481">
            <v>27</v>
          </cell>
          <cell r="Q481">
            <v>0</v>
          </cell>
          <cell r="U481">
            <v>0</v>
          </cell>
        </row>
        <row r="482">
          <cell r="A482" t="str">
            <v>765 kv Anpara Unnao</v>
          </cell>
          <cell r="B482">
            <v>479</v>
          </cell>
          <cell r="C482">
            <v>16</v>
          </cell>
          <cell r="E482" t="str">
            <v>EA+0</v>
          </cell>
          <cell r="I482">
            <v>0</v>
          </cell>
          <cell r="P482">
            <v>27</v>
          </cell>
          <cell r="Q482">
            <v>0</v>
          </cell>
          <cell r="U482">
            <v>0</v>
          </cell>
        </row>
        <row r="483">
          <cell r="A483" t="str">
            <v>765 kv Anpara Unnao</v>
          </cell>
          <cell r="B483">
            <v>480</v>
          </cell>
          <cell r="C483">
            <v>17</v>
          </cell>
          <cell r="E483" t="str">
            <v>EA+0</v>
          </cell>
          <cell r="I483">
            <v>0</v>
          </cell>
          <cell r="P483">
            <v>27</v>
          </cell>
          <cell r="Q483">
            <v>0</v>
          </cell>
          <cell r="U483">
            <v>0</v>
          </cell>
        </row>
        <row r="484">
          <cell r="A484" t="str">
            <v>765 kv Anpara Unnao</v>
          </cell>
          <cell r="B484">
            <v>481</v>
          </cell>
          <cell r="C484">
            <v>18</v>
          </cell>
          <cell r="E484" t="str">
            <v>EA+0</v>
          </cell>
          <cell r="I484">
            <v>0</v>
          </cell>
          <cell r="P484">
            <v>27</v>
          </cell>
          <cell r="Q484">
            <v>0</v>
          </cell>
          <cell r="U484">
            <v>0</v>
          </cell>
        </row>
        <row r="485">
          <cell r="A485" t="str">
            <v>765 kv Anpara Unnao</v>
          </cell>
          <cell r="B485">
            <v>482</v>
          </cell>
          <cell r="C485">
            <v>19</v>
          </cell>
          <cell r="E485" t="str">
            <v>EA+0</v>
          </cell>
          <cell r="I485">
            <v>0</v>
          </cell>
          <cell r="P485">
            <v>27</v>
          </cell>
          <cell r="Q485">
            <v>0</v>
          </cell>
          <cell r="U485">
            <v>0</v>
          </cell>
        </row>
        <row r="486">
          <cell r="A486" t="str">
            <v>765 kv Anpara Unnao</v>
          </cell>
          <cell r="B486">
            <v>483</v>
          </cell>
          <cell r="C486">
            <v>20</v>
          </cell>
          <cell r="E486" t="str">
            <v>EB+6</v>
          </cell>
          <cell r="I486">
            <v>0</v>
          </cell>
          <cell r="P486">
            <v>27</v>
          </cell>
          <cell r="Q486">
            <v>0</v>
          </cell>
          <cell r="U486">
            <v>0</v>
          </cell>
        </row>
        <row r="487">
          <cell r="A487" t="str">
            <v>765 kv Anpara Unnao</v>
          </cell>
          <cell r="B487">
            <v>484</v>
          </cell>
          <cell r="C487">
            <v>21</v>
          </cell>
          <cell r="E487" t="str">
            <v>EB+6</v>
          </cell>
          <cell r="I487">
            <v>0</v>
          </cell>
          <cell r="P487">
            <v>27</v>
          </cell>
          <cell r="Q487">
            <v>0</v>
          </cell>
          <cell r="U487">
            <v>0</v>
          </cell>
        </row>
        <row r="488">
          <cell r="A488" t="str">
            <v>765 kv Anpara Unnao</v>
          </cell>
          <cell r="B488">
            <v>485</v>
          </cell>
          <cell r="C488">
            <v>22</v>
          </cell>
          <cell r="E488" t="str">
            <v>EA+0</v>
          </cell>
          <cell r="I488">
            <v>0</v>
          </cell>
          <cell r="P488">
            <v>27</v>
          </cell>
          <cell r="Q488">
            <v>0</v>
          </cell>
          <cell r="U488">
            <v>0</v>
          </cell>
        </row>
        <row r="489">
          <cell r="A489" t="str">
            <v>765 kv Anpara Unnao</v>
          </cell>
          <cell r="B489">
            <v>486</v>
          </cell>
          <cell r="C489">
            <v>23</v>
          </cell>
          <cell r="E489" t="str">
            <v>EA+0</v>
          </cell>
          <cell r="I489">
            <v>0</v>
          </cell>
          <cell r="P489">
            <v>27</v>
          </cell>
          <cell r="Q489">
            <v>0</v>
          </cell>
          <cell r="U489">
            <v>0</v>
          </cell>
        </row>
        <row r="490">
          <cell r="A490" t="str">
            <v>765 kv Anpara Unnao</v>
          </cell>
          <cell r="B490">
            <v>487</v>
          </cell>
          <cell r="C490">
            <v>24</v>
          </cell>
          <cell r="E490" t="str">
            <v>EB+0</v>
          </cell>
          <cell r="I490">
            <v>0</v>
          </cell>
          <cell r="P490">
            <v>27</v>
          </cell>
          <cell r="Q490">
            <v>0</v>
          </cell>
          <cell r="U490">
            <v>0</v>
          </cell>
        </row>
        <row r="491">
          <cell r="A491" t="str">
            <v>765 kv Anpara Unnao</v>
          </cell>
          <cell r="B491">
            <v>488</v>
          </cell>
          <cell r="C491">
            <v>25</v>
          </cell>
          <cell r="E491" t="str">
            <v>EC+0</v>
          </cell>
          <cell r="I491">
            <v>0</v>
          </cell>
          <cell r="P491">
            <v>27</v>
          </cell>
          <cell r="Q491">
            <v>0</v>
          </cell>
          <cell r="U491">
            <v>0</v>
          </cell>
        </row>
        <row r="492">
          <cell r="A492" t="str">
            <v>765 kv Anpara Unnao</v>
          </cell>
          <cell r="B492">
            <v>489</v>
          </cell>
          <cell r="C492">
            <v>26</v>
          </cell>
          <cell r="E492" t="str">
            <v>EA+0</v>
          </cell>
          <cell r="I492">
            <v>0</v>
          </cell>
          <cell r="P492">
            <v>27</v>
          </cell>
          <cell r="Q492">
            <v>0</v>
          </cell>
          <cell r="U492">
            <v>0</v>
          </cell>
        </row>
        <row r="493">
          <cell r="A493" t="str">
            <v>765 kv Anpara Unnao</v>
          </cell>
          <cell r="B493">
            <v>490</v>
          </cell>
          <cell r="C493">
            <v>27</v>
          </cell>
          <cell r="E493" t="str">
            <v>EA+0</v>
          </cell>
          <cell r="I493">
            <v>0</v>
          </cell>
          <cell r="P493">
            <v>27</v>
          </cell>
          <cell r="Q493">
            <v>0</v>
          </cell>
          <cell r="U493">
            <v>0</v>
          </cell>
        </row>
        <row r="494">
          <cell r="A494" t="str">
            <v>765 kv Anpara Unnao</v>
          </cell>
          <cell r="B494">
            <v>491</v>
          </cell>
          <cell r="C494">
            <v>28</v>
          </cell>
          <cell r="E494" t="str">
            <v>EA+0</v>
          </cell>
          <cell r="I494">
            <v>0</v>
          </cell>
          <cell r="P494">
            <v>27</v>
          </cell>
          <cell r="Q494">
            <v>0</v>
          </cell>
          <cell r="U494">
            <v>0</v>
          </cell>
        </row>
        <row r="495">
          <cell r="A495" t="str">
            <v>765 kv Anpara Unnao</v>
          </cell>
          <cell r="B495">
            <v>492</v>
          </cell>
          <cell r="C495">
            <v>29</v>
          </cell>
          <cell r="E495" t="str">
            <v>EB+0</v>
          </cell>
          <cell r="I495">
            <v>0</v>
          </cell>
          <cell r="P495">
            <v>27</v>
          </cell>
          <cell r="Q495">
            <v>0</v>
          </cell>
          <cell r="U495">
            <v>0</v>
          </cell>
        </row>
        <row r="496">
          <cell r="A496" t="str">
            <v>765 kv Anpara Unnao</v>
          </cell>
          <cell r="B496">
            <v>493</v>
          </cell>
          <cell r="C496">
            <v>30</v>
          </cell>
          <cell r="E496" t="str">
            <v>EC+0</v>
          </cell>
          <cell r="I496">
            <v>0</v>
          </cell>
          <cell r="P496">
            <v>27</v>
          </cell>
          <cell r="Q496">
            <v>0</v>
          </cell>
          <cell r="U496">
            <v>0</v>
          </cell>
        </row>
        <row r="497">
          <cell r="A497" t="str">
            <v>765 kv Anpara Unnao</v>
          </cell>
          <cell r="B497">
            <v>494</v>
          </cell>
          <cell r="C497">
            <v>31</v>
          </cell>
          <cell r="E497" t="str">
            <v>EA+0</v>
          </cell>
          <cell r="I497">
            <v>0</v>
          </cell>
          <cell r="P497">
            <v>27</v>
          </cell>
          <cell r="Q497">
            <v>0</v>
          </cell>
          <cell r="U497">
            <v>0</v>
          </cell>
        </row>
      </sheetData>
      <sheetData sheetId="2"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K5">
            <v>219.6</v>
          </cell>
          <cell r="AL5">
            <v>772.18999999999994</v>
          </cell>
          <cell r="AM5">
            <v>239.82</v>
          </cell>
          <cell r="AN5">
            <v>1231.6099999999999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K6">
            <v>339.88</v>
          </cell>
          <cell r="AL6">
            <v>1266.1399999999999</v>
          </cell>
          <cell r="AM6">
            <v>103.24</v>
          </cell>
          <cell r="AN6">
            <v>1709.26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K7">
            <v>219.6</v>
          </cell>
          <cell r="AL7">
            <v>772.18999999999994</v>
          </cell>
          <cell r="AM7">
            <v>239.82</v>
          </cell>
          <cell r="AN7">
            <v>1231.6099999999999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K8">
            <v>995.56</v>
          </cell>
          <cell r="AL8">
            <v>2659.92</v>
          </cell>
          <cell r="AM8">
            <v>228.75</v>
          </cell>
          <cell r="AN8">
            <v>3884.23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K11">
            <v>219.6</v>
          </cell>
          <cell r="AL11">
            <v>772.18999999999994</v>
          </cell>
          <cell r="AM11">
            <v>239.82</v>
          </cell>
          <cell r="AN11">
            <v>1231.6099999999999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 t="str">
            <v>FOREST</v>
          </cell>
          <cell r="K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 t="str">
            <v>FOREST</v>
          </cell>
          <cell r="K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 t="str">
            <v>FOREST</v>
          </cell>
          <cell r="K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K14">
            <v>219.6</v>
          </cell>
          <cell r="AL14">
            <v>772.18999999999994</v>
          </cell>
          <cell r="AM14">
            <v>239.82</v>
          </cell>
          <cell r="AN14">
            <v>1231.6099999999999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 t="str">
            <v>FOREST</v>
          </cell>
          <cell r="K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K15">
            <v>219.6</v>
          </cell>
          <cell r="AL15">
            <v>772.18999999999994</v>
          </cell>
          <cell r="AM15">
            <v>239.82</v>
          </cell>
          <cell r="AN15">
            <v>1231.6099999999999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 t="str">
            <v>FOREST</v>
          </cell>
          <cell r="K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K16">
            <v>339.88</v>
          </cell>
          <cell r="AL16">
            <v>1266.1399999999999</v>
          </cell>
          <cell r="AM16">
            <v>103.24</v>
          </cell>
          <cell r="AN16">
            <v>1709.26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 t="str">
            <v>FOREST</v>
          </cell>
          <cell r="K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K17">
            <v>439.2</v>
          </cell>
          <cell r="AL17">
            <v>1544.3799999999999</v>
          </cell>
          <cell r="AM17">
            <v>103.24</v>
          </cell>
          <cell r="AN17">
            <v>2086.8199999999997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 t="str">
            <v>FOREST</v>
          </cell>
          <cell r="K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K18">
            <v>777.67</v>
          </cell>
          <cell r="AL18">
            <v>2138.39</v>
          </cell>
          <cell r="AM18">
            <v>198.9</v>
          </cell>
          <cell r="AN18">
            <v>3114.96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 t="str">
            <v>FOREST</v>
          </cell>
          <cell r="K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K19">
            <v>777.67</v>
          </cell>
          <cell r="AL19">
            <v>2138.39</v>
          </cell>
          <cell r="AM19">
            <v>198.9</v>
          </cell>
          <cell r="AN19">
            <v>3114.96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 t="str">
            <v>FOREST</v>
          </cell>
          <cell r="K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K20">
            <v>777.67</v>
          </cell>
          <cell r="AL20">
            <v>2138.39</v>
          </cell>
          <cell r="AM20">
            <v>198.9</v>
          </cell>
          <cell r="AN20">
            <v>3114.96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 t="str">
            <v>FOREST</v>
          </cell>
          <cell r="K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K21">
            <v>1318.4099999999999</v>
          </cell>
          <cell r="AL21">
            <v>3186.48</v>
          </cell>
          <cell r="AM21">
            <v>138.82999999999998</v>
          </cell>
          <cell r="AN21">
            <v>4643.7199999999993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 t="str">
            <v>FOREST</v>
          </cell>
          <cell r="K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K22">
            <v>339.88</v>
          </cell>
          <cell r="AL22">
            <v>1266.1399999999999</v>
          </cell>
          <cell r="AM22">
            <v>103.24</v>
          </cell>
          <cell r="AN22">
            <v>1709.26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 t="str">
            <v>FOREST</v>
          </cell>
          <cell r="K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K23">
            <v>339.88</v>
          </cell>
          <cell r="AL23">
            <v>1266.1399999999999</v>
          </cell>
          <cell r="AM23">
            <v>103.24</v>
          </cell>
          <cell r="AN23">
            <v>1709.26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 t="str">
            <v>FOREST</v>
          </cell>
          <cell r="K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K24">
            <v>1318.4099999999999</v>
          </cell>
          <cell r="AL24">
            <v>3186.48</v>
          </cell>
          <cell r="AM24">
            <v>278.35999999999996</v>
          </cell>
          <cell r="AN24">
            <v>4783.2499999999991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 t="str">
            <v>FOREST</v>
          </cell>
          <cell r="K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 t="str">
            <v>FOREST</v>
          </cell>
          <cell r="K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K26">
            <v>897.94999999999993</v>
          </cell>
          <cell r="AL26">
            <v>2632.34</v>
          </cell>
          <cell r="AM26">
            <v>239.45</v>
          </cell>
          <cell r="AN26">
            <v>3769.74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 t="str">
            <v>FOREST</v>
          </cell>
          <cell r="K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K27">
            <v>995.56</v>
          </cell>
          <cell r="AL27">
            <v>2659.92</v>
          </cell>
          <cell r="AM27">
            <v>278.35999999999996</v>
          </cell>
          <cell r="AN27">
            <v>3933.84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 t="str">
            <v>FOREST</v>
          </cell>
          <cell r="K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K28">
            <v>997.27</v>
          </cell>
          <cell r="AL28">
            <v>2910.58</v>
          </cell>
          <cell r="AM28">
            <v>250.52</v>
          </cell>
          <cell r="AN28">
            <v>4158.37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 t="str">
            <v>FOREST</v>
          </cell>
          <cell r="K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K29">
            <v>777.67</v>
          </cell>
          <cell r="AL29">
            <v>2138.39</v>
          </cell>
          <cell r="AM29">
            <v>198.9</v>
          </cell>
          <cell r="AN29">
            <v>3114.96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 t="str">
            <v>FOREST</v>
          </cell>
          <cell r="K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K30">
            <v>219.6</v>
          </cell>
          <cell r="AL30">
            <v>772.18999999999994</v>
          </cell>
          <cell r="AM30">
            <v>38.54</v>
          </cell>
          <cell r="AN30">
            <v>1030.33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 t="str">
            <v>FOREST</v>
          </cell>
          <cell r="K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K31">
            <v>997.27</v>
          </cell>
          <cell r="AL31">
            <v>2910.58</v>
          </cell>
          <cell r="AM31">
            <v>250.52</v>
          </cell>
          <cell r="AN31">
            <v>4158.37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 t="str">
            <v>FOREST</v>
          </cell>
          <cell r="K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K32">
            <v>219.6</v>
          </cell>
          <cell r="AL32">
            <v>772.18999999999994</v>
          </cell>
          <cell r="AM32">
            <v>239.82</v>
          </cell>
          <cell r="AN32">
            <v>1231.6099999999999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 t="str">
            <v>FOREST</v>
          </cell>
          <cell r="K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K33">
            <v>777.67</v>
          </cell>
          <cell r="AL33">
            <v>2138.39</v>
          </cell>
          <cell r="AM33">
            <v>198.9</v>
          </cell>
          <cell r="AN33">
            <v>3114.96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K34">
            <v>997.27</v>
          </cell>
          <cell r="AL34">
            <v>2910.58</v>
          </cell>
          <cell r="AM34">
            <v>250.52</v>
          </cell>
          <cell r="AN34">
            <v>4158.37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K35">
            <v>443.13</v>
          </cell>
          <cell r="AL35">
            <v>1020.51</v>
          </cell>
          <cell r="AM35">
            <v>130.71</v>
          </cell>
          <cell r="AN35">
            <v>1594.35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K36">
            <v>339.88</v>
          </cell>
          <cell r="AL36">
            <v>1266.1399999999999</v>
          </cell>
          <cell r="AM36">
            <v>92.169999999999987</v>
          </cell>
          <cell r="AN36">
            <v>1698.19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K37">
            <v>1318.4099999999999</v>
          </cell>
          <cell r="AL37">
            <v>3186.48</v>
          </cell>
          <cell r="AM37">
            <v>278.35999999999996</v>
          </cell>
          <cell r="AN37">
            <v>4783.2499999999991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F39">
            <v>0</v>
          </cell>
          <cell r="G39">
            <v>0</v>
          </cell>
          <cell r="H39">
            <v>3</v>
          </cell>
          <cell r="I39">
            <v>0</v>
          </cell>
          <cell r="J39">
            <v>0</v>
          </cell>
          <cell r="K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F40">
            <v>0</v>
          </cell>
          <cell r="G40">
            <v>0</v>
          </cell>
          <cell r="H40">
            <v>3</v>
          </cell>
          <cell r="I40">
            <v>0</v>
          </cell>
          <cell r="J40">
            <v>0</v>
          </cell>
          <cell r="K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K41">
            <v>1318.4099999999999</v>
          </cell>
          <cell r="AL41">
            <v>3186.48</v>
          </cell>
          <cell r="AM41">
            <v>278.35999999999996</v>
          </cell>
          <cell r="AN41">
            <v>4783.2499999999991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K42">
            <v>1318.4099999999999</v>
          </cell>
          <cell r="AL42">
            <v>3186.48</v>
          </cell>
          <cell r="AM42">
            <v>278.35999999999996</v>
          </cell>
          <cell r="AN42">
            <v>4783.2499999999991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F43">
            <v>0</v>
          </cell>
          <cell r="G43">
            <v>0</v>
          </cell>
          <cell r="H43">
            <v>2</v>
          </cell>
          <cell r="I43">
            <v>0</v>
          </cell>
          <cell r="J43">
            <v>0</v>
          </cell>
          <cell r="K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K44">
            <v>443.13</v>
          </cell>
          <cell r="AL44">
            <v>1020.51</v>
          </cell>
          <cell r="AM44">
            <v>130.71</v>
          </cell>
          <cell r="AN44">
            <v>1594.35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K45">
            <v>995.56</v>
          </cell>
          <cell r="AL45">
            <v>2659.92</v>
          </cell>
          <cell r="AM45">
            <v>278.35999999999996</v>
          </cell>
          <cell r="AN45">
            <v>3933.84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K46">
            <v>219.6</v>
          </cell>
          <cell r="AL46">
            <v>772.18999999999994</v>
          </cell>
          <cell r="AM46">
            <v>239.82</v>
          </cell>
          <cell r="AN46">
            <v>1231.6099999999999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K47">
            <v>997.27</v>
          </cell>
          <cell r="AL47">
            <v>2910.58</v>
          </cell>
          <cell r="AM47">
            <v>250.52</v>
          </cell>
          <cell r="AN47">
            <v>4158.37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K48">
            <v>777.67</v>
          </cell>
          <cell r="AL48">
            <v>2138.39</v>
          </cell>
          <cell r="AM48">
            <v>198.9</v>
          </cell>
          <cell r="AN48">
            <v>3114.96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K49">
            <v>777.67</v>
          </cell>
          <cell r="AL49">
            <v>2138.39</v>
          </cell>
          <cell r="AM49">
            <v>198.9</v>
          </cell>
          <cell r="AN49">
            <v>3114.96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K50">
            <v>897.94999999999993</v>
          </cell>
          <cell r="AL50">
            <v>2632.34</v>
          </cell>
          <cell r="AM50">
            <v>239.45</v>
          </cell>
          <cell r="AN50">
            <v>3769.74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K51">
            <v>995.56</v>
          </cell>
          <cell r="AL51">
            <v>2659.92</v>
          </cell>
          <cell r="AM51">
            <v>278.35999999999996</v>
          </cell>
          <cell r="AN51">
            <v>3933.84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K52">
            <v>219.6</v>
          </cell>
          <cell r="AL52">
            <v>772.18999999999994</v>
          </cell>
          <cell r="AM52">
            <v>38.54</v>
          </cell>
          <cell r="AN52">
            <v>1030.33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 t="str">
            <v>FOREST</v>
          </cell>
          <cell r="K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K53">
            <v>219.6</v>
          </cell>
          <cell r="AL53">
            <v>772.18999999999994</v>
          </cell>
          <cell r="AM53">
            <v>38.54</v>
          </cell>
          <cell r="AN53">
            <v>1030.33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 t="str">
            <v>FOREST</v>
          </cell>
          <cell r="K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K54">
            <v>995.56</v>
          </cell>
          <cell r="AL54">
            <v>2659.92</v>
          </cell>
          <cell r="AM54">
            <v>278.35999999999996</v>
          </cell>
          <cell r="AN54">
            <v>3933.84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 t="str">
            <v>FOREST</v>
          </cell>
          <cell r="K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K55">
            <v>777.67</v>
          </cell>
          <cell r="AL55">
            <v>2138.39</v>
          </cell>
          <cell r="AM55">
            <v>198.9</v>
          </cell>
          <cell r="AN55">
            <v>3114.96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 t="str">
            <v>FOREST</v>
          </cell>
          <cell r="K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K56">
            <v>997.27</v>
          </cell>
          <cell r="AL56">
            <v>2910.58</v>
          </cell>
          <cell r="AM56">
            <v>250.52</v>
          </cell>
          <cell r="AN56">
            <v>4158.37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 t="str">
            <v>FOREST</v>
          </cell>
          <cell r="K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K57">
            <v>339.88</v>
          </cell>
          <cell r="AL57">
            <v>1266.1399999999999</v>
          </cell>
          <cell r="AM57">
            <v>103.24</v>
          </cell>
          <cell r="AN57">
            <v>1709.26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 t="str">
            <v>FOREST</v>
          </cell>
          <cell r="K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K58">
            <v>777.67</v>
          </cell>
          <cell r="AL58">
            <v>2138.39</v>
          </cell>
          <cell r="AM58">
            <v>198.9</v>
          </cell>
          <cell r="AN58">
            <v>3114.96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 t="str">
            <v>FOREST</v>
          </cell>
          <cell r="K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K59">
            <v>1318.4099999999999</v>
          </cell>
          <cell r="AL59">
            <v>3186.48</v>
          </cell>
          <cell r="AM59">
            <v>138.82999999999998</v>
          </cell>
          <cell r="AN59">
            <v>4643.7199999999993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 t="str">
            <v>FOREST</v>
          </cell>
          <cell r="K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K60">
            <v>897.94999999999993</v>
          </cell>
          <cell r="AL60">
            <v>2632.34</v>
          </cell>
          <cell r="AM60">
            <v>239.45</v>
          </cell>
          <cell r="AN60">
            <v>3769.74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 t="str">
            <v>FOREST</v>
          </cell>
          <cell r="K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K61">
            <v>997.27</v>
          </cell>
          <cell r="AL61">
            <v>2910.58</v>
          </cell>
          <cell r="AM61">
            <v>250.52</v>
          </cell>
          <cell r="AN61">
            <v>4158.37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 t="str">
            <v>FOREST</v>
          </cell>
          <cell r="K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K63">
            <v>897.94999999999993</v>
          </cell>
          <cell r="AL63">
            <v>2632.34</v>
          </cell>
          <cell r="AM63">
            <v>239.45</v>
          </cell>
          <cell r="AN63">
            <v>3769.74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FA+0</v>
          </cell>
          <cell r="F64" t="str">
            <v>PS</v>
          </cell>
          <cell r="G64">
            <v>3.5</v>
          </cell>
          <cell r="H64">
            <v>0</v>
          </cell>
          <cell r="I64">
            <v>0</v>
          </cell>
          <cell r="J64" t="str">
            <v>SSE</v>
          </cell>
          <cell r="K64">
            <v>0</v>
          </cell>
          <cell r="P64">
            <v>173.5</v>
          </cell>
          <cell r="Q64">
            <v>14.57</v>
          </cell>
          <cell r="R64">
            <v>2.0699999999999998</v>
          </cell>
          <cell r="S64">
            <v>126</v>
          </cell>
          <cell r="T64">
            <v>7.5705603999999989</v>
          </cell>
          <cell r="U64">
            <v>2.6459999999999999</v>
          </cell>
          <cell r="V64">
            <v>11.495301599999998</v>
          </cell>
          <cell r="W64">
            <v>122.56</v>
          </cell>
          <cell r="X64">
            <v>17.68</v>
          </cell>
          <cell r="Y64">
            <v>6.51</v>
          </cell>
          <cell r="Z64">
            <v>146.75</v>
          </cell>
          <cell r="AA64">
            <v>39.26</v>
          </cell>
          <cell r="AB64">
            <v>261.07600000000002</v>
          </cell>
          <cell r="AC64">
            <v>0</v>
          </cell>
          <cell r="AD64">
            <v>305.32799999999997</v>
          </cell>
          <cell r="AE64">
            <v>192.256</v>
          </cell>
          <cell r="AF64">
            <v>0</v>
          </cell>
          <cell r="AG64">
            <v>0</v>
          </cell>
          <cell r="AH64">
            <v>0</v>
          </cell>
          <cell r="AI64">
            <v>797.92</v>
          </cell>
          <cell r="AK64">
            <v>777.67</v>
          </cell>
          <cell r="AL64">
            <v>2138.39</v>
          </cell>
          <cell r="AM64">
            <v>198.9</v>
          </cell>
          <cell r="AN64">
            <v>3114.96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K65">
            <v>777.67</v>
          </cell>
          <cell r="AL65">
            <v>2138.39</v>
          </cell>
          <cell r="AM65">
            <v>198.9</v>
          </cell>
          <cell r="AN65">
            <v>3114.96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>
            <v>43799</v>
          </cell>
          <cell r="P66">
            <v>256.5</v>
          </cell>
          <cell r="Q66">
            <v>21.86</v>
          </cell>
          <cell r="R66">
            <v>3.17</v>
          </cell>
          <cell r="S66">
            <v>189</v>
          </cell>
          <cell r="T66">
            <v>11.385160000000001</v>
          </cell>
          <cell r="U66">
            <v>2.7710591999999998</v>
          </cell>
          <cell r="V66">
            <v>18.5043808</v>
          </cell>
          <cell r="W66">
            <v>249.32</v>
          </cell>
          <cell r="X66">
            <v>32.799999999999997</v>
          </cell>
          <cell r="Y66">
            <v>8</v>
          </cell>
          <cell r="Z66">
            <v>290.12</v>
          </cell>
          <cell r="AA66">
            <v>23.815999999999999</v>
          </cell>
          <cell r="AB66">
            <v>67.180000000000007</v>
          </cell>
          <cell r="AC66">
            <v>0</v>
          </cell>
          <cell r="AD66">
            <v>1444.8600000000001</v>
          </cell>
          <cell r="AE66">
            <v>195.98</v>
          </cell>
          <cell r="AF66">
            <v>0</v>
          </cell>
          <cell r="AG66">
            <v>0</v>
          </cell>
          <cell r="AH66">
            <v>0</v>
          </cell>
          <cell r="AI66">
            <v>1731.8360000000002</v>
          </cell>
          <cell r="AK66">
            <v>995.56</v>
          </cell>
          <cell r="AL66">
            <v>2659.92</v>
          </cell>
          <cell r="AM66">
            <v>278.35999999999996</v>
          </cell>
          <cell r="AN66">
            <v>3933.84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K67">
            <v>43826</v>
          </cell>
          <cell r="P67">
            <v>151.5</v>
          </cell>
          <cell r="Q67">
            <v>13.08</v>
          </cell>
          <cell r="R67">
            <v>1.79</v>
          </cell>
          <cell r="S67">
            <v>113</v>
          </cell>
          <cell r="T67">
            <v>6.7686184000000011</v>
          </cell>
          <cell r="U67">
            <v>2.6459999999999999</v>
          </cell>
          <cell r="V67">
            <v>9.9880336000000032</v>
          </cell>
          <cell r="W67">
            <v>122.56</v>
          </cell>
          <cell r="X67">
            <v>17.68</v>
          </cell>
          <cell r="Y67">
            <v>6.51</v>
          </cell>
          <cell r="Z67">
            <v>146.75</v>
          </cell>
          <cell r="AA67">
            <v>39.26</v>
          </cell>
          <cell r="AB67">
            <v>234.23599999999999</v>
          </cell>
          <cell r="AC67">
            <v>0</v>
          </cell>
          <cell r="AD67">
            <v>282.45600000000002</v>
          </cell>
          <cell r="AE67">
            <v>192.256</v>
          </cell>
          <cell r="AF67">
            <v>0</v>
          </cell>
          <cell r="AG67">
            <v>0</v>
          </cell>
          <cell r="AH67">
            <v>0</v>
          </cell>
          <cell r="AI67">
            <v>748.20799999999997</v>
          </cell>
          <cell r="AK67">
            <v>897.94999999999993</v>
          </cell>
          <cell r="AL67">
            <v>2632.34</v>
          </cell>
          <cell r="AM67">
            <v>239.45</v>
          </cell>
          <cell r="AN67">
            <v>3769.74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K68">
            <v>43834</v>
          </cell>
          <cell r="P68">
            <v>301.39999999999998</v>
          </cell>
          <cell r="Q68">
            <v>27.79</v>
          </cell>
          <cell r="R68">
            <v>3.77</v>
          </cell>
          <cell r="S68">
            <v>239</v>
          </cell>
          <cell r="T68">
            <v>14.366839866666666</v>
          </cell>
          <cell r="U68">
            <v>2.6802048000000003</v>
          </cell>
          <cell r="V68">
            <v>24.131867999999994</v>
          </cell>
          <cell r="W68">
            <v>301.24</v>
          </cell>
          <cell r="X68">
            <v>49.2</v>
          </cell>
          <cell r="Y68">
            <v>10.3</v>
          </cell>
          <cell r="Z68">
            <v>360.74</v>
          </cell>
          <cell r="AA68">
            <v>23.815999999999999</v>
          </cell>
          <cell r="AB68">
            <v>44.816000000000003</v>
          </cell>
          <cell r="AC68">
            <v>0</v>
          </cell>
          <cell r="AD68">
            <v>1769.5239999999999</v>
          </cell>
          <cell r="AE68">
            <v>99.156000000000006</v>
          </cell>
          <cell r="AF68">
            <v>156.13999999999999</v>
          </cell>
          <cell r="AG68">
            <v>0</v>
          </cell>
          <cell r="AH68">
            <v>0</v>
          </cell>
          <cell r="AI68">
            <v>2093.4519999999998</v>
          </cell>
          <cell r="AK68">
            <v>219.6</v>
          </cell>
          <cell r="AL68">
            <v>772.18999999999994</v>
          </cell>
          <cell r="AM68">
            <v>239.82</v>
          </cell>
          <cell r="AN68">
            <v>1231.6099999999999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K69">
            <v>43842</v>
          </cell>
          <cell r="P69">
            <v>135.4</v>
          </cell>
          <cell r="Q69">
            <v>12</v>
          </cell>
          <cell r="R69">
            <v>1.58</v>
          </cell>
          <cell r="S69">
            <v>103</v>
          </cell>
          <cell r="T69">
            <v>6.1852743999999991</v>
          </cell>
          <cell r="U69">
            <v>2.6460000000000004</v>
          </cell>
          <cell r="V69">
            <v>8.8906576000000008</v>
          </cell>
          <cell r="W69">
            <v>122.56</v>
          </cell>
          <cell r="X69">
            <v>17.68</v>
          </cell>
          <cell r="Y69">
            <v>6.51</v>
          </cell>
          <cell r="Z69">
            <v>146.75</v>
          </cell>
          <cell r="AA69">
            <v>39.26</v>
          </cell>
          <cell r="AB69">
            <v>180.04000000000002</v>
          </cell>
          <cell r="AC69">
            <v>0</v>
          </cell>
          <cell r="AD69">
            <v>207.864</v>
          </cell>
          <cell r="AE69">
            <v>192.256</v>
          </cell>
          <cell r="AF69">
            <v>0</v>
          </cell>
          <cell r="AG69">
            <v>0</v>
          </cell>
          <cell r="AH69">
            <v>0</v>
          </cell>
          <cell r="AI69">
            <v>619.41999999999996</v>
          </cell>
          <cell r="AK69">
            <v>777.67</v>
          </cell>
          <cell r="AL69">
            <v>2138.39</v>
          </cell>
          <cell r="AM69">
            <v>198.9</v>
          </cell>
          <cell r="AN69">
            <v>3114.96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K70">
            <v>43838</v>
          </cell>
          <cell r="P70">
            <v>135.4</v>
          </cell>
          <cell r="Q70">
            <v>12</v>
          </cell>
          <cell r="R70">
            <v>1.58</v>
          </cell>
          <cell r="S70">
            <v>103</v>
          </cell>
          <cell r="T70">
            <v>6.1852743999999991</v>
          </cell>
          <cell r="U70">
            <v>2.6460000000000004</v>
          </cell>
          <cell r="V70">
            <v>8.8906576000000008</v>
          </cell>
          <cell r="W70">
            <v>122.56</v>
          </cell>
          <cell r="X70">
            <v>17.68</v>
          </cell>
          <cell r="Y70">
            <v>6.51</v>
          </cell>
          <cell r="Z70">
            <v>146.75</v>
          </cell>
          <cell r="AA70">
            <v>39.26</v>
          </cell>
          <cell r="AB70">
            <v>180.04000000000002</v>
          </cell>
          <cell r="AC70">
            <v>0</v>
          </cell>
          <cell r="AD70">
            <v>207.864</v>
          </cell>
          <cell r="AE70">
            <v>192.256</v>
          </cell>
          <cell r="AF70">
            <v>0</v>
          </cell>
          <cell r="AG70">
            <v>0</v>
          </cell>
          <cell r="AH70">
            <v>0</v>
          </cell>
          <cell r="AI70">
            <v>619.41999999999996</v>
          </cell>
          <cell r="AK70">
            <v>777.67</v>
          </cell>
          <cell r="AL70">
            <v>2138.39</v>
          </cell>
          <cell r="AM70">
            <v>198.9</v>
          </cell>
          <cell r="AN70">
            <v>3114.96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K71">
            <v>43852</v>
          </cell>
          <cell r="P71">
            <v>315.89999999999998</v>
          </cell>
          <cell r="Q71">
            <v>26.29</v>
          </cell>
          <cell r="R71">
            <v>3.96</v>
          </cell>
          <cell r="S71">
            <v>228</v>
          </cell>
          <cell r="T71">
            <v>13.757621199999999</v>
          </cell>
          <cell r="U71">
            <v>2.7710591999999998</v>
          </cell>
          <cell r="V71">
            <v>22.957605599999997</v>
          </cell>
          <cell r="W71">
            <v>249.32</v>
          </cell>
          <cell r="X71">
            <v>32.799999999999997</v>
          </cell>
          <cell r="Y71">
            <v>8</v>
          </cell>
          <cell r="Z71">
            <v>290.12</v>
          </cell>
          <cell r="AA71">
            <v>23.815999999999999</v>
          </cell>
          <cell r="AB71">
            <v>87.443999999999988</v>
          </cell>
          <cell r="AC71">
            <v>0</v>
          </cell>
          <cell r="AD71">
            <v>1745.4079999999999</v>
          </cell>
          <cell r="AE71">
            <v>97.992000000000004</v>
          </cell>
          <cell r="AF71">
            <v>158.26400000000001</v>
          </cell>
          <cell r="AG71">
            <v>0</v>
          </cell>
          <cell r="AH71">
            <v>0</v>
          </cell>
          <cell r="AI71">
            <v>2112.924</v>
          </cell>
          <cell r="AK71">
            <v>995.56</v>
          </cell>
          <cell r="AL71">
            <v>2659.92</v>
          </cell>
          <cell r="AM71">
            <v>278.35999999999996</v>
          </cell>
          <cell r="AN71">
            <v>3933.84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K72">
            <v>43843</v>
          </cell>
          <cell r="P72">
            <v>135.4</v>
          </cell>
          <cell r="Q72">
            <v>12</v>
          </cell>
          <cell r="R72">
            <v>1.58</v>
          </cell>
          <cell r="S72">
            <v>103</v>
          </cell>
          <cell r="T72">
            <v>6.1852743999999991</v>
          </cell>
          <cell r="U72">
            <v>2.6460000000000004</v>
          </cell>
          <cell r="V72">
            <v>8.8906576000000008</v>
          </cell>
          <cell r="W72">
            <v>122.56</v>
          </cell>
          <cell r="X72">
            <v>17.68</v>
          </cell>
          <cell r="Y72">
            <v>6.51</v>
          </cell>
          <cell r="Z72">
            <v>146.75</v>
          </cell>
          <cell r="AA72">
            <v>39.26</v>
          </cell>
          <cell r="AB72">
            <v>180.04000000000002</v>
          </cell>
          <cell r="AC72">
            <v>0</v>
          </cell>
          <cell r="AD72">
            <v>207.864</v>
          </cell>
          <cell r="AE72">
            <v>192.256</v>
          </cell>
          <cell r="AF72">
            <v>0</v>
          </cell>
          <cell r="AG72">
            <v>0</v>
          </cell>
          <cell r="AH72">
            <v>0</v>
          </cell>
          <cell r="AI72">
            <v>619.41999999999996</v>
          </cell>
          <cell r="AK72">
            <v>777.67</v>
          </cell>
          <cell r="AL72">
            <v>2138.39</v>
          </cell>
          <cell r="AM72">
            <v>198.9</v>
          </cell>
          <cell r="AN72">
            <v>3114.96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K73">
            <v>777.67</v>
          </cell>
          <cell r="AL73">
            <v>2138.39</v>
          </cell>
          <cell r="AM73">
            <v>198.9</v>
          </cell>
          <cell r="AN73">
            <v>3114.96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K74">
            <v>777.67</v>
          </cell>
          <cell r="AL74">
            <v>2138.39</v>
          </cell>
          <cell r="AM74">
            <v>198.9</v>
          </cell>
          <cell r="AN74">
            <v>3114.96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K75">
            <v>777.67</v>
          </cell>
          <cell r="AL75">
            <v>2138.39</v>
          </cell>
          <cell r="AM75">
            <v>198.9</v>
          </cell>
          <cell r="AN75">
            <v>3114.96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K76">
            <v>995.56</v>
          </cell>
          <cell r="AL76">
            <v>2659.92</v>
          </cell>
          <cell r="AM76">
            <v>278.35999999999996</v>
          </cell>
          <cell r="AN76">
            <v>3933.84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P77">
            <v>135.4</v>
          </cell>
          <cell r="Q77">
            <v>12</v>
          </cell>
          <cell r="R77">
            <v>1.58</v>
          </cell>
          <cell r="S77">
            <v>103</v>
          </cell>
          <cell r="T77">
            <v>6.1852743999999991</v>
          </cell>
          <cell r="U77">
            <v>2.6460000000000004</v>
          </cell>
          <cell r="V77">
            <v>8.8906576000000008</v>
          </cell>
          <cell r="W77">
            <v>122.56</v>
          </cell>
          <cell r="X77">
            <v>17.68</v>
          </cell>
          <cell r="Y77">
            <v>6.51</v>
          </cell>
          <cell r="Z77">
            <v>146.75</v>
          </cell>
          <cell r="AA77">
            <v>39.26</v>
          </cell>
          <cell r="AB77">
            <v>180.04000000000002</v>
          </cell>
          <cell r="AC77">
            <v>0</v>
          </cell>
          <cell r="AD77">
            <v>207.864</v>
          </cell>
          <cell r="AE77">
            <v>192.256</v>
          </cell>
          <cell r="AF77">
            <v>0</v>
          </cell>
          <cell r="AG77">
            <v>0</v>
          </cell>
          <cell r="AH77">
            <v>0</v>
          </cell>
          <cell r="AI77">
            <v>619.41999999999996</v>
          </cell>
          <cell r="AK77">
            <v>777.67</v>
          </cell>
          <cell r="AL77">
            <v>2138.39</v>
          </cell>
          <cell r="AM77">
            <v>198.9</v>
          </cell>
          <cell r="AN77">
            <v>3114.96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K78">
            <v>995.56</v>
          </cell>
          <cell r="AL78">
            <v>2659.92</v>
          </cell>
          <cell r="AM78">
            <v>278.35999999999996</v>
          </cell>
          <cell r="AN78">
            <v>3933.84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>
            <v>43638</v>
          </cell>
          <cell r="P79">
            <v>135.4</v>
          </cell>
          <cell r="Q79">
            <v>12</v>
          </cell>
          <cell r="R79">
            <v>1.58</v>
          </cell>
          <cell r="S79">
            <v>103</v>
          </cell>
          <cell r="T79">
            <v>6.1852743999999991</v>
          </cell>
          <cell r="U79">
            <v>2.6460000000000004</v>
          </cell>
          <cell r="V79">
            <v>8.8906576000000008</v>
          </cell>
          <cell r="W79">
            <v>122.56</v>
          </cell>
          <cell r="X79">
            <v>17.68</v>
          </cell>
          <cell r="Y79">
            <v>6.51</v>
          </cell>
          <cell r="Z79">
            <v>146.75</v>
          </cell>
          <cell r="AA79">
            <v>39.26</v>
          </cell>
          <cell r="AB79">
            <v>180.04000000000002</v>
          </cell>
          <cell r="AC79">
            <v>0</v>
          </cell>
          <cell r="AD79">
            <v>207.864</v>
          </cell>
          <cell r="AE79">
            <v>192.256</v>
          </cell>
          <cell r="AF79">
            <v>0</v>
          </cell>
          <cell r="AG79">
            <v>0</v>
          </cell>
          <cell r="AH79">
            <v>0</v>
          </cell>
          <cell r="AI79">
            <v>619.41999999999996</v>
          </cell>
          <cell r="AK79">
            <v>777.67</v>
          </cell>
          <cell r="AL79">
            <v>2138.39</v>
          </cell>
          <cell r="AM79">
            <v>198.9</v>
          </cell>
          <cell r="AN79">
            <v>3114.96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K80">
            <v>897.94999999999993</v>
          </cell>
          <cell r="AL80">
            <v>2632.34</v>
          </cell>
          <cell r="AM80">
            <v>239.45</v>
          </cell>
          <cell r="AN80">
            <v>3769.74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K81">
            <v>997.27</v>
          </cell>
          <cell r="AL81">
            <v>2910.58</v>
          </cell>
          <cell r="AM81">
            <v>250.52</v>
          </cell>
          <cell r="AN81">
            <v>4158.37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K82">
            <v>219.6</v>
          </cell>
          <cell r="AL82">
            <v>772.18999999999994</v>
          </cell>
          <cell r="AM82">
            <v>239.82</v>
          </cell>
          <cell r="AN82">
            <v>1231.6099999999999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K83">
            <v>43842</v>
          </cell>
          <cell r="P83">
            <v>173.5</v>
          </cell>
          <cell r="Q83">
            <v>14.57</v>
          </cell>
          <cell r="R83">
            <v>2.0699999999999998</v>
          </cell>
          <cell r="S83">
            <v>126</v>
          </cell>
          <cell r="T83">
            <v>7.5705603999999989</v>
          </cell>
          <cell r="U83">
            <v>2.6459999999999999</v>
          </cell>
          <cell r="V83">
            <v>11.495301599999998</v>
          </cell>
          <cell r="W83">
            <v>122.56</v>
          </cell>
          <cell r="X83">
            <v>17.68</v>
          </cell>
          <cell r="Y83">
            <v>6.51</v>
          </cell>
          <cell r="Z83">
            <v>146.75</v>
          </cell>
          <cell r="AA83">
            <v>39.26</v>
          </cell>
          <cell r="AB83">
            <v>261.07600000000002</v>
          </cell>
          <cell r="AC83">
            <v>0</v>
          </cell>
          <cell r="AD83">
            <v>305.32799999999997</v>
          </cell>
          <cell r="AE83">
            <v>192.256</v>
          </cell>
          <cell r="AF83">
            <v>0</v>
          </cell>
          <cell r="AG83">
            <v>0</v>
          </cell>
          <cell r="AH83">
            <v>0</v>
          </cell>
          <cell r="AI83">
            <v>797.92</v>
          </cell>
          <cell r="AK83">
            <v>777.67</v>
          </cell>
          <cell r="AL83">
            <v>2138.39</v>
          </cell>
          <cell r="AM83">
            <v>198.9</v>
          </cell>
          <cell r="AN83">
            <v>3114.96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>
            <v>43855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301.24</v>
          </cell>
          <cell r="X84">
            <v>49.2</v>
          </cell>
          <cell r="Y84">
            <v>10.3</v>
          </cell>
          <cell r="Z84">
            <v>360.74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K84">
            <v>0</v>
          </cell>
          <cell r="AL84">
            <v>0</v>
          </cell>
          <cell r="AM84">
            <v>38.54</v>
          </cell>
          <cell r="AN84">
            <v>38.54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K85">
            <v>897.94999999999993</v>
          </cell>
          <cell r="AL85">
            <v>2632.34</v>
          </cell>
          <cell r="AM85">
            <v>239.45</v>
          </cell>
          <cell r="AN85">
            <v>3769.74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K86">
            <v>1318.4099999999999</v>
          </cell>
          <cell r="AL86">
            <v>3186.48</v>
          </cell>
          <cell r="AM86">
            <v>130.71</v>
          </cell>
          <cell r="AN86">
            <v>4635.5999999999995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K87">
            <v>1318.4099999999999</v>
          </cell>
          <cell r="AL87">
            <v>3186.48</v>
          </cell>
          <cell r="AM87">
            <v>130.71</v>
          </cell>
          <cell r="AN87">
            <v>4635.5999999999995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K88">
            <v>777.67</v>
          </cell>
          <cell r="AL88">
            <v>2138.39</v>
          </cell>
          <cell r="AM88">
            <v>198.9</v>
          </cell>
          <cell r="AN88">
            <v>3114.96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K89">
            <v>777.67</v>
          </cell>
          <cell r="AL89">
            <v>2138.39</v>
          </cell>
          <cell r="AM89">
            <v>198.9</v>
          </cell>
          <cell r="AN89">
            <v>3114.96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K90">
            <v>339.88</v>
          </cell>
          <cell r="AL90">
            <v>1266.1399999999999</v>
          </cell>
          <cell r="AM90">
            <v>103.24</v>
          </cell>
          <cell r="AN90">
            <v>1709.26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K91">
            <v>777.67</v>
          </cell>
          <cell r="AL91">
            <v>2138.39</v>
          </cell>
          <cell r="AM91">
            <v>198.9</v>
          </cell>
          <cell r="AN91">
            <v>3114.96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K92">
            <v>777.67</v>
          </cell>
          <cell r="AL92">
            <v>2138.39</v>
          </cell>
          <cell r="AM92">
            <v>198.9</v>
          </cell>
          <cell r="AN92">
            <v>3114.96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>
            <v>43850</v>
          </cell>
          <cell r="P93">
            <v>216.2</v>
          </cell>
          <cell r="Q93">
            <v>19.02</v>
          </cell>
          <cell r="R93">
            <v>2.64</v>
          </cell>
          <cell r="S93">
            <v>164</v>
          </cell>
          <cell r="T93">
            <v>9.8597572000000007</v>
          </cell>
          <cell r="U93">
            <v>2.7710591999999998</v>
          </cell>
          <cell r="V93">
            <v>15.637749599999999</v>
          </cell>
          <cell r="W93">
            <v>221.28</v>
          </cell>
          <cell r="X93">
            <v>29.52</v>
          </cell>
          <cell r="Y93">
            <v>8</v>
          </cell>
          <cell r="Z93">
            <v>258.8</v>
          </cell>
          <cell r="AA93">
            <v>23.815999999999999</v>
          </cell>
          <cell r="AB93">
            <v>0</v>
          </cell>
          <cell r="AC93">
            <v>436.76000000000005</v>
          </cell>
          <cell r="AD93">
            <v>618.048</v>
          </cell>
          <cell r="AE93">
            <v>97.147999999999996</v>
          </cell>
          <cell r="AF93">
            <v>156.94399999999999</v>
          </cell>
          <cell r="AG93">
            <v>0</v>
          </cell>
          <cell r="AH93">
            <v>0</v>
          </cell>
          <cell r="AI93">
            <v>1332.7159999999999</v>
          </cell>
          <cell r="AK93">
            <v>339.88</v>
          </cell>
          <cell r="AL93">
            <v>1266.1399999999999</v>
          </cell>
          <cell r="AM93">
            <v>103.24</v>
          </cell>
          <cell r="AN93">
            <v>1709.26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>
            <v>43825</v>
          </cell>
          <cell r="P94">
            <v>151.5</v>
          </cell>
          <cell r="Q94">
            <v>13.08</v>
          </cell>
          <cell r="R94">
            <v>1.79</v>
          </cell>
          <cell r="S94">
            <v>113</v>
          </cell>
          <cell r="T94">
            <v>6.7686184000000011</v>
          </cell>
          <cell r="U94">
            <v>2.6459999999999999</v>
          </cell>
          <cell r="V94">
            <v>9.9880336000000032</v>
          </cell>
          <cell r="W94">
            <v>122.56</v>
          </cell>
          <cell r="X94">
            <v>17.68</v>
          </cell>
          <cell r="Y94">
            <v>6.51</v>
          </cell>
          <cell r="Z94">
            <v>146.75</v>
          </cell>
          <cell r="AA94">
            <v>39.26</v>
          </cell>
          <cell r="AB94">
            <v>234.23599999999999</v>
          </cell>
          <cell r="AC94">
            <v>0</v>
          </cell>
          <cell r="AD94">
            <v>282.45600000000002</v>
          </cell>
          <cell r="AE94">
            <v>192.256</v>
          </cell>
          <cell r="AF94">
            <v>0</v>
          </cell>
          <cell r="AG94">
            <v>0</v>
          </cell>
          <cell r="AH94">
            <v>0</v>
          </cell>
          <cell r="AI94">
            <v>748.20799999999997</v>
          </cell>
          <cell r="AK94">
            <v>1318.4099999999999</v>
          </cell>
          <cell r="AL94">
            <v>3186.48</v>
          </cell>
          <cell r="AM94">
            <v>138.82999999999998</v>
          </cell>
          <cell r="AN94">
            <v>4643.7199999999993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K95">
            <v>0</v>
          </cell>
          <cell r="P95">
            <v>151.5</v>
          </cell>
          <cell r="Q95">
            <v>13.08</v>
          </cell>
          <cell r="R95">
            <v>1.79</v>
          </cell>
          <cell r="S95">
            <v>113</v>
          </cell>
          <cell r="T95">
            <v>6.7686184000000011</v>
          </cell>
          <cell r="U95">
            <v>2.6459999999999999</v>
          </cell>
          <cell r="V95">
            <v>9.9880336000000032</v>
          </cell>
          <cell r="W95">
            <v>122.56</v>
          </cell>
          <cell r="X95">
            <v>17.68</v>
          </cell>
          <cell r="Y95">
            <v>6.51</v>
          </cell>
          <cell r="Z95">
            <v>146.75</v>
          </cell>
          <cell r="AA95">
            <v>39.26</v>
          </cell>
          <cell r="AB95">
            <v>234.23599999999999</v>
          </cell>
          <cell r="AC95">
            <v>0</v>
          </cell>
          <cell r="AD95">
            <v>282.45600000000002</v>
          </cell>
          <cell r="AE95">
            <v>192.256</v>
          </cell>
          <cell r="AF95">
            <v>0</v>
          </cell>
          <cell r="AG95">
            <v>0</v>
          </cell>
          <cell r="AH95">
            <v>0</v>
          </cell>
          <cell r="AI95">
            <v>748.20799999999997</v>
          </cell>
          <cell r="AK95">
            <v>897.94999999999993</v>
          </cell>
          <cell r="AL95">
            <v>2632.34</v>
          </cell>
          <cell r="AM95">
            <v>239.45</v>
          </cell>
          <cell r="AN95">
            <v>3769.74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K96">
            <v>0</v>
          </cell>
          <cell r="P96">
            <v>135.4</v>
          </cell>
          <cell r="Q96">
            <v>12</v>
          </cell>
          <cell r="R96">
            <v>1.58</v>
          </cell>
          <cell r="S96">
            <v>103</v>
          </cell>
          <cell r="T96">
            <v>6.1852743999999991</v>
          </cell>
          <cell r="U96">
            <v>2.6460000000000004</v>
          </cell>
          <cell r="V96">
            <v>8.8906576000000008</v>
          </cell>
          <cell r="W96">
            <v>122.56</v>
          </cell>
          <cell r="X96">
            <v>17.68</v>
          </cell>
          <cell r="Y96">
            <v>6.51</v>
          </cell>
          <cell r="Z96">
            <v>146.75</v>
          </cell>
          <cell r="AA96">
            <v>39.26</v>
          </cell>
          <cell r="AB96">
            <v>180.04000000000002</v>
          </cell>
          <cell r="AC96">
            <v>0</v>
          </cell>
          <cell r="AD96">
            <v>207.864</v>
          </cell>
          <cell r="AE96">
            <v>192.256</v>
          </cell>
          <cell r="AF96">
            <v>0</v>
          </cell>
          <cell r="AG96">
            <v>0</v>
          </cell>
          <cell r="AH96">
            <v>0</v>
          </cell>
          <cell r="AI96">
            <v>619.41999999999996</v>
          </cell>
          <cell r="AK96">
            <v>777.67</v>
          </cell>
          <cell r="AL96">
            <v>2138.39</v>
          </cell>
          <cell r="AM96">
            <v>198.9</v>
          </cell>
          <cell r="AN96">
            <v>3114.96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K97">
            <v>43854</v>
          </cell>
          <cell r="P97">
            <v>151.5</v>
          </cell>
          <cell r="Q97">
            <v>13.08</v>
          </cell>
          <cell r="R97">
            <v>1.79</v>
          </cell>
          <cell r="S97">
            <v>113</v>
          </cell>
          <cell r="T97">
            <v>6.7686184000000011</v>
          </cell>
          <cell r="U97">
            <v>2.6459999999999999</v>
          </cell>
          <cell r="V97">
            <v>9.9880336000000032</v>
          </cell>
          <cell r="W97">
            <v>122.56</v>
          </cell>
          <cell r="X97">
            <v>17.68</v>
          </cell>
          <cell r="Y97">
            <v>6.51</v>
          </cell>
          <cell r="Z97">
            <v>146.75</v>
          </cell>
          <cell r="AA97">
            <v>39.26</v>
          </cell>
          <cell r="AB97">
            <v>234.23599999999999</v>
          </cell>
          <cell r="AC97">
            <v>0</v>
          </cell>
          <cell r="AD97">
            <v>282.45600000000002</v>
          </cell>
          <cell r="AE97">
            <v>192.256</v>
          </cell>
          <cell r="AF97">
            <v>0</v>
          </cell>
          <cell r="AG97">
            <v>0</v>
          </cell>
          <cell r="AH97">
            <v>0</v>
          </cell>
          <cell r="AI97">
            <v>748.20799999999997</v>
          </cell>
          <cell r="AK97">
            <v>897.94999999999993</v>
          </cell>
          <cell r="AL97">
            <v>2632.34</v>
          </cell>
          <cell r="AM97">
            <v>239.45</v>
          </cell>
          <cell r="AN97">
            <v>3769.74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K98">
            <v>995.56</v>
          </cell>
          <cell r="AL98">
            <v>2659.92</v>
          </cell>
          <cell r="AM98">
            <v>278.35999999999996</v>
          </cell>
          <cell r="AN98">
            <v>3933.84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K99">
            <v>777.67</v>
          </cell>
          <cell r="AL99">
            <v>2138.39</v>
          </cell>
          <cell r="AM99">
            <v>198.9</v>
          </cell>
          <cell r="AN99">
            <v>3114.96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K100">
            <v>897.94999999999993</v>
          </cell>
          <cell r="AL100">
            <v>2632.34</v>
          </cell>
          <cell r="AM100">
            <v>239.45</v>
          </cell>
          <cell r="AN100">
            <v>3769.74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>
            <v>43621</v>
          </cell>
          <cell r="P101">
            <v>151.5</v>
          </cell>
          <cell r="Q101">
            <v>13.08</v>
          </cell>
          <cell r="R101">
            <v>1.79</v>
          </cell>
          <cell r="S101">
            <v>113</v>
          </cell>
          <cell r="T101">
            <v>6.7686184000000011</v>
          </cell>
          <cell r="U101">
            <v>2.6459999999999999</v>
          </cell>
          <cell r="V101">
            <v>9.9880336000000032</v>
          </cell>
          <cell r="W101">
            <v>122.56</v>
          </cell>
          <cell r="X101">
            <v>17.68</v>
          </cell>
          <cell r="Y101">
            <v>6.51</v>
          </cell>
          <cell r="Z101">
            <v>146.75</v>
          </cell>
          <cell r="AA101">
            <v>39.26</v>
          </cell>
          <cell r="AB101">
            <v>234.23599999999999</v>
          </cell>
          <cell r="AC101">
            <v>0</v>
          </cell>
          <cell r="AD101">
            <v>282.45600000000002</v>
          </cell>
          <cell r="AE101">
            <v>192.256</v>
          </cell>
          <cell r="AF101">
            <v>0</v>
          </cell>
          <cell r="AG101">
            <v>0</v>
          </cell>
          <cell r="AH101">
            <v>0</v>
          </cell>
          <cell r="AI101">
            <v>748.20799999999997</v>
          </cell>
          <cell r="AK101">
            <v>997.27</v>
          </cell>
          <cell r="AL101">
            <v>2910.58</v>
          </cell>
          <cell r="AM101">
            <v>250.52</v>
          </cell>
          <cell r="AN101">
            <v>4158.37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>
            <v>43624</v>
          </cell>
          <cell r="P102">
            <v>135.4</v>
          </cell>
          <cell r="Q102">
            <v>12</v>
          </cell>
          <cell r="R102">
            <v>1.58</v>
          </cell>
          <cell r="S102">
            <v>103</v>
          </cell>
          <cell r="T102">
            <v>6.1852743999999991</v>
          </cell>
          <cell r="U102">
            <v>2.6460000000000004</v>
          </cell>
          <cell r="V102">
            <v>8.8906576000000008</v>
          </cell>
          <cell r="W102">
            <v>122.56</v>
          </cell>
          <cell r="X102">
            <v>17.68</v>
          </cell>
          <cell r="Y102">
            <v>6.51</v>
          </cell>
          <cell r="Z102">
            <v>146.75</v>
          </cell>
          <cell r="AA102">
            <v>39.26</v>
          </cell>
          <cell r="AB102">
            <v>180.04000000000002</v>
          </cell>
          <cell r="AC102">
            <v>0</v>
          </cell>
          <cell r="AD102">
            <v>207.864</v>
          </cell>
          <cell r="AE102">
            <v>192.256</v>
          </cell>
          <cell r="AF102">
            <v>0</v>
          </cell>
          <cell r="AG102">
            <v>0</v>
          </cell>
          <cell r="AH102">
            <v>0</v>
          </cell>
          <cell r="AI102">
            <v>619.41999999999996</v>
          </cell>
          <cell r="AK102">
            <v>777.67</v>
          </cell>
          <cell r="AL102">
            <v>2138.39</v>
          </cell>
          <cell r="AM102">
            <v>198.9</v>
          </cell>
          <cell r="AN102">
            <v>3114.96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>
            <v>43810</v>
          </cell>
          <cell r="P103">
            <v>256.5</v>
          </cell>
          <cell r="Q103">
            <v>21.86</v>
          </cell>
          <cell r="R103">
            <v>3.17</v>
          </cell>
          <cell r="S103">
            <v>189</v>
          </cell>
          <cell r="T103">
            <v>11.385160000000001</v>
          </cell>
          <cell r="U103">
            <v>2.7710591999999998</v>
          </cell>
          <cell r="V103">
            <v>18.5043808</v>
          </cell>
          <cell r="W103">
            <v>249.32</v>
          </cell>
          <cell r="X103">
            <v>32.799999999999997</v>
          </cell>
          <cell r="Y103">
            <v>8</v>
          </cell>
          <cell r="Z103">
            <v>290.12</v>
          </cell>
          <cell r="AA103">
            <v>23.815999999999999</v>
          </cell>
          <cell r="AB103">
            <v>67.180000000000007</v>
          </cell>
          <cell r="AC103">
            <v>0</v>
          </cell>
          <cell r="AD103">
            <v>1444.8600000000001</v>
          </cell>
          <cell r="AE103">
            <v>195.98</v>
          </cell>
          <cell r="AF103">
            <v>0</v>
          </cell>
          <cell r="AG103">
            <v>0</v>
          </cell>
          <cell r="AH103">
            <v>0</v>
          </cell>
          <cell r="AI103">
            <v>1731.8360000000002</v>
          </cell>
          <cell r="AK103">
            <v>995.56</v>
          </cell>
          <cell r="AL103">
            <v>2659.92</v>
          </cell>
          <cell r="AM103">
            <v>278.35999999999996</v>
          </cell>
          <cell r="AN103">
            <v>3933.84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>
            <v>43626</v>
          </cell>
          <cell r="P104">
            <v>135.4</v>
          </cell>
          <cell r="Q104">
            <v>12</v>
          </cell>
          <cell r="R104">
            <v>1.58</v>
          </cell>
          <cell r="S104">
            <v>103</v>
          </cell>
          <cell r="T104">
            <v>6.1852743999999991</v>
          </cell>
          <cell r="U104">
            <v>2.6460000000000004</v>
          </cell>
          <cell r="V104">
            <v>8.8906576000000008</v>
          </cell>
          <cell r="W104">
            <v>122.56</v>
          </cell>
          <cell r="X104">
            <v>17.68</v>
          </cell>
          <cell r="Y104">
            <v>6.51</v>
          </cell>
          <cell r="Z104">
            <v>146.75</v>
          </cell>
          <cell r="AA104">
            <v>39.26</v>
          </cell>
          <cell r="AB104">
            <v>180.04000000000002</v>
          </cell>
          <cell r="AC104">
            <v>0</v>
          </cell>
          <cell r="AD104">
            <v>207.864</v>
          </cell>
          <cell r="AE104">
            <v>192.256</v>
          </cell>
          <cell r="AF104">
            <v>0</v>
          </cell>
          <cell r="AG104">
            <v>0</v>
          </cell>
          <cell r="AH104">
            <v>0</v>
          </cell>
          <cell r="AI104">
            <v>619.41999999999996</v>
          </cell>
          <cell r="AK104">
            <v>777.67</v>
          </cell>
          <cell r="AL104">
            <v>2138.39</v>
          </cell>
          <cell r="AM104">
            <v>198.9</v>
          </cell>
          <cell r="AN104">
            <v>3114.96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K105">
            <v>43840</v>
          </cell>
          <cell r="P105">
            <v>256.5</v>
          </cell>
          <cell r="Q105">
            <v>21.86</v>
          </cell>
          <cell r="R105">
            <v>3.17</v>
          </cell>
          <cell r="S105">
            <v>189</v>
          </cell>
          <cell r="T105">
            <v>11.385160000000001</v>
          </cell>
          <cell r="U105">
            <v>2.7710591999999998</v>
          </cell>
          <cell r="V105">
            <v>18.5043808</v>
          </cell>
          <cell r="W105">
            <v>249.32</v>
          </cell>
          <cell r="X105">
            <v>32.799999999999997</v>
          </cell>
          <cell r="Y105">
            <v>8</v>
          </cell>
          <cell r="Z105">
            <v>290.12</v>
          </cell>
          <cell r="AA105">
            <v>23.815999999999999</v>
          </cell>
          <cell r="AB105">
            <v>67.180000000000007</v>
          </cell>
          <cell r="AC105">
            <v>0</v>
          </cell>
          <cell r="AD105">
            <v>1444.8600000000001</v>
          </cell>
          <cell r="AE105">
            <v>195.98</v>
          </cell>
          <cell r="AF105">
            <v>0</v>
          </cell>
          <cell r="AG105">
            <v>0</v>
          </cell>
          <cell r="AH105">
            <v>0</v>
          </cell>
          <cell r="AI105">
            <v>1731.8360000000002</v>
          </cell>
          <cell r="AK105">
            <v>995.56</v>
          </cell>
          <cell r="AL105">
            <v>2659.92</v>
          </cell>
          <cell r="AM105">
            <v>278.35999999999996</v>
          </cell>
          <cell r="AN105">
            <v>3933.84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>
            <v>43628</v>
          </cell>
          <cell r="P106">
            <v>135.4</v>
          </cell>
          <cell r="Q106">
            <v>12</v>
          </cell>
          <cell r="R106">
            <v>1.58</v>
          </cell>
          <cell r="S106">
            <v>103</v>
          </cell>
          <cell r="T106">
            <v>6.1852743999999991</v>
          </cell>
          <cell r="U106">
            <v>2.6460000000000004</v>
          </cell>
          <cell r="V106">
            <v>8.8906576000000008</v>
          </cell>
          <cell r="W106">
            <v>122.56</v>
          </cell>
          <cell r="X106">
            <v>17.68</v>
          </cell>
          <cell r="Y106">
            <v>6.51</v>
          </cell>
          <cell r="Z106">
            <v>146.75</v>
          </cell>
          <cell r="AA106">
            <v>39.26</v>
          </cell>
          <cell r="AB106">
            <v>180.04000000000002</v>
          </cell>
          <cell r="AC106">
            <v>0</v>
          </cell>
          <cell r="AD106">
            <v>207.864</v>
          </cell>
          <cell r="AE106">
            <v>192.256</v>
          </cell>
          <cell r="AF106">
            <v>0</v>
          </cell>
          <cell r="AG106">
            <v>0</v>
          </cell>
          <cell r="AH106">
            <v>0</v>
          </cell>
          <cell r="AI106">
            <v>619.41999999999996</v>
          </cell>
          <cell r="AK106">
            <v>777.67</v>
          </cell>
          <cell r="AL106">
            <v>2138.39</v>
          </cell>
          <cell r="AM106">
            <v>198.9</v>
          </cell>
          <cell r="AN106">
            <v>3114.96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>
            <v>43631</v>
          </cell>
          <cell r="P107">
            <v>151.5</v>
          </cell>
          <cell r="Q107">
            <v>13.08</v>
          </cell>
          <cell r="R107">
            <v>1.79</v>
          </cell>
          <cell r="S107">
            <v>113</v>
          </cell>
          <cell r="T107">
            <v>6.7686184000000011</v>
          </cell>
          <cell r="U107">
            <v>2.6459999999999999</v>
          </cell>
          <cell r="V107">
            <v>9.9880336000000032</v>
          </cell>
          <cell r="W107">
            <v>122.56</v>
          </cell>
          <cell r="X107">
            <v>17.68</v>
          </cell>
          <cell r="Y107">
            <v>6.51</v>
          </cell>
          <cell r="Z107">
            <v>146.75</v>
          </cell>
          <cell r="AA107">
            <v>39.26</v>
          </cell>
          <cell r="AB107">
            <v>234.23599999999999</v>
          </cell>
          <cell r="AC107">
            <v>0</v>
          </cell>
          <cell r="AD107">
            <v>282.45600000000002</v>
          </cell>
          <cell r="AE107">
            <v>192.256</v>
          </cell>
          <cell r="AF107">
            <v>0</v>
          </cell>
          <cell r="AG107">
            <v>0</v>
          </cell>
          <cell r="AH107">
            <v>0</v>
          </cell>
          <cell r="AI107">
            <v>748.20799999999997</v>
          </cell>
          <cell r="AK107">
            <v>897.94999999999993</v>
          </cell>
          <cell r="AL107">
            <v>2632.34</v>
          </cell>
          <cell r="AM107">
            <v>239.45</v>
          </cell>
          <cell r="AN107">
            <v>3769.74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>
            <v>43643</v>
          </cell>
          <cell r="P108">
            <v>135.4</v>
          </cell>
          <cell r="Q108">
            <v>12</v>
          </cell>
          <cell r="R108">
            <v>1.58</v>
          </cell>
          <cell r="S108">
            <v>103</v>
          </cell>
          <cell r="T108">
            <v>6.1852743999999991</v>
          </cell>
          <cell r="U108">
            <v>2.6460000000000004</v>
          </cell>
          <cell r="V108">
            <v>8.8906576000000008</v>
          </cell>
          <cell r="W108">
            <v>122.56</v>
          </cell>
          <cell r="X108">
            <v>17.68</v>
          </cell>
          <cell r="Y108">
            <v>6.51</v>
          </cell>
          <cell r="Z108">
            <v>146.75</v>
          </cell>
          <cell r="AA108">
            <v>39.26</v>
          </cell>
          <cell r="AB108">
            <v>180.04000000000002</v>
          </cell>
          <cell r="AC108">
            <v>0</v>
          </cell>
          <cell r="AD108">
            <v>207.864</v>
          </cell>
          <cell r="AE108">
            <v>192.256</v>
          </cell>
          <cell r="AF108">
            <v>0</v>
          </cell>
          <cell r="AG108">
            <v>0</v>
          </cell>
          <cell r="AH108">
            <v>0</v>
          </cell>
          <cell r="AI108">
            <v>619.41999999999996</v>
          </cell>
          <cell r="AK108">
            <v>777.67</v>
          </cell>
          <cell r="AL108">
            <v>2138.39</v>
          </cell>
          <cell r="AM108">
            <v>198.9</v>
          </cell>
          <cell r="AN108">
            <v>3114.96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256.5</v>
          </cell>
          <cell r="Q109">
            <v>21.86</v>
          </cell>
          <cell r="R109">
            <v>3.17</v>
          </cell>
          <cell r="S109">
            <v>189</v>
          </cell>
          <cell r="T109">
            <v>11.385160000000001</v>
          </cell>
          <cell r="U109">
            <v>2.7710591999999998</v>
          </cell>
          <cell r="V109">
            <v>18.5043808</v>
          </cell>
          <cell r="W109">
            <v>249.32</v>
          </cell>
          <cell r="X109">
            <v>32.799999999999997</v>
          </cell>
          <cell r="Y109">
            <v>8</v>
          </cell>
          <cell r="Z109">
            <v>290.12</v>
          </cell>
          <cell r="AA109">
            <v>23.815999999999999</v>
          </cell>
          <cell r="AB109">
            <v>67.180000000000007</v>
          </cell>
          <cell r="AC109">
            <v>0</v>
          </cell>
          <cell r="AD109">
            <v>1444.8600000000001</v>
          </cell>
          <cell r="AE109">
            <v>195.98</v>
          </cell>
          <cell r="AF109">
            <v>0</v>
          </cell>
          <cell r="AG109">
            <v>0</v>
          </cell>
          <cell r="AH109">
            <v>0</v>
          </cell>
          <cell r="AI109">
            <v>1731.8360000000002</v>
          </cell>
          <cell r="AK109">
            <v>443.13</v>
          </cell>
          <cell r="AL109">
            <v>1020.51</v>
          </cell>
          <cell r="AM109">
            <v>143.79</v>
          </cell>
          <cell r="AN109">
            <v>1607.4299999999998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K110">
            <v>43853</v>
          </cell>
          <cell r="P110">
            <v>301.39999999999998</v>
          </cell>
          <cell r="Q110">
            <v>27.79</v>
          </cell>
          <cell r="R110">
            <v>3.77</v>
          </cell>
          <cell r="S110">
            <v>239</v>
          </cell>
          <cell r="T110">
            <v>14.366839866666666</v>
          </cell>
          <cell r="U110">
            <v>2.6802048000000003</v>
          </cell>
          <cell r="V110">
            <v>24.131867999999994</v>
          </cell>
          <cell r="W110">
            <v>301.24</v>
          </cell>
          <cell r="X110">
            <v>49.2</v>
          </cell>
          <cell r="Y110">
            <v>10.3</v>
          </cell>
          <cell r="Z110">
            <v>360.74</v>
          </cell>
          <cell r="AA110">
            <v>23.815999999999999</v>
          </cell>
          <cell r="AB110">
            <v>44.816000000000003</v>
          </cell>
          <cell r="AC110">
            <v>0</v>
          </cell>
          <cell r="AD110">
            <v>1769.5239999999999</v>
          </cell>
          <cell r="AE110">
            <v>99.156000000000006</v>
          </cell>
          <cell r="AF110">
            <v>156.13999999999999</v>
          </cell>
          <cell r="AG110">
            <v>0</v>
          </cell>
          <cell r="AH110">
            <v>0</v>
          </cell>
          <cell r="AI110">
            <v>2093.4519999999998</v>
          </cell>
          <cell r="AK110">
            <v>219.6</v>
          </cell>
          <cell r="AL110">
            <v>772.18999999999994</v>
          </cell>
          <cell r="AM110">
            <v>239.82</v>
          </cell>
          <cell r="AN110">
            <v>1231.6099999999999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>
            <v>43650</v>
          </cell>
          <cell r="P111">
            <v>135.4</v>
          </cell>
          <cell r="Q111">
            <v>12</v>
          </cell>
          <cell r="R111">
            <v>1.58</v>
          </cell>
          <cell r="S111">
            <v>103</v>
          </cell>
          <cell r="T111">
            <v>6.1852743999999991</v>
          </cell>
          <cell r="U111">
            <v>2.6460000000000004</v>
          </cell>
          <cell r="V111">
            <v>8.8906576000000008</v>
          </cell>
          <cell r="W111">
            <v>122.56</v>
          </cell>
          <cell r="X111">
            <v>17.68</v>
          </cell>
          <cell r="Y111">
            <v>6.51</v>
          </cell>
          <cell r="Z111">
            <v>146.75</v>
          </cell>
          <cell r="AA111">
            <v>39.26</v>
          </cell>
          <cell r="AB111">
            <v>180.04000000000002</v>
          </cell>
          <cell r="AC111">
            <v>0</v>
          </cell>
          <cell r="AD111">
            <v>207.864</v>
          </cell>
          <cell r="AE111">
            <v>192.256</v>
          </cell>
          <cell r="AF111">
            <v>0</v>
          </cell>
          <cell r="AG111">
            <v>0</v>
          </cell>
          <cell r="AH111">
            <v>0</v>
          </cell>
          <cell r="AI111">
            <v>619.41999999999996</v>
          </cell>
          <cell r="AK111">
            <v>777.67</v>
          </cell>
          <cell r="AL111">
            <v>2138.39</v>
          </cell>
          <cell r="AM111">
            <v>198.9</v>
          </cell>
          <cell r="AN111">
            <v>3114.96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H112">
            <v>0</v>
          </cell>
          <cell r="I112">
            <v>177</v>
          </cell>
          <cell r="J112" t="str">
            <v>JaiKrishna</v>
          </cell>
          <cell r="K112">
            <v>43854</v>
          </cell>
          <cell r="P112">
            <v>151.5</v>
          </cell>
          <cell r="Q112">
            <v>13.08</v>
          </cell>
          <cell r="R112">
            <v>1.79</v>
          </cell>
          <cell r="S112">
            <v>113</v>
          </cell>
          <cell r="T112">
            <v>6.7686184000000011</v>
          </cell>
          <cell r="U112">
            <v>2.6459999999999999</v>
          </cell>
          <cell r="V112">
            <v>9.9880336000000032</v>
          </cell>
          <cell r="W112">
            <v>122.56</v>
          </cell>
          <cell r="X112">
            <v>17.68</v>
          </cell>
          <cell r="Y112">
            <v>6.51</v>
          </cell>
          <cell r="Z112">
            <v>146.75</v>
          </cell>
          <cell r="AA112">
            <v>39.26</v>
          </cell>
          <cell r="AB112">
            <v>234.23599999999999</v>
          </cell>
          <cell r="AC112">
            <v>0</v>
          </cell>
          <cell r="AD112">
            <v>282.45600000000002</v>
          </cell>
          <cell r="AE112">
            <v>192.256</v>
          </cell>
          <cell r="AF112">
            <v>0</v>
          </cell>
          <cell r="AG112">
            <v>0</v>
          </cell>
          <cell r="AH112">
            <v>0</v>
          </cell>
          <cell r="AI112">
            <v>748.20799999999997</v>
          </cell>
          <cell r="AK112">
            <v>997.27</v>
          </cell>
          <cell r="AL112">
            <v>2910.58</v>
          </cell>
          <cell r="AM112">
            <v>250.52</v>
          </cell>
          <cell r="AN112">
            <v>4158.37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K113">
            <v>1318.4099999999999</v>
          </cell>
          <cell r="AL113">
            <v>3186.48</v>
          </cell>
          <cell r="AM113">
            <v>130.71</v>
          </cell>
          <cell r="AN113">
            <v>4635.5999999999995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K114">
            <v>777.67</v>
          </cell>
          <cell r="AL114">
            <v>2138.39</v>
          </cell>
          <cell r="AM114">
            <v>198.9</v>
          </cell>
          <cell r="AN114">
            <v>3114.96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K115">
            <v>43839</v>
          </cell>
          <cell r="P115">
            <v>173.5</v>
          </cell>
          <cell r="Q115">
            <v>14.57</v>
          </cell>
          <cell r="R115">
            <v>2.0699999999999998</v>
          </cell>
          <cell r="S115">
            <v>126</v>
          </cell>
          <cell r="T115">
            <v>7.5705603999999989</v>
          </cell>
          <cell r="U115">
            <v>2.6459999999999999</v>
          </cell>
          <cell r="V115">
            <v>11.495301599999998</v>
          </cell>
          <cell r="W115">
            <v>122.56</v>
          </cell>
          <cell r="X115">
            <v>17.68</v>
          </cell>
          <cell r="Y115">
            <v>6.51</v>
          </cell>
          <cell r="Z115">
            <v>146.75</v>
          </cell>
          <cell r="AA115">
            <v>39.26</v>
          </cell>
          <cell r="AB115">
            <v>261.07600000000002</v>
          </cell>
          <cell r="AC115">
            <v>0</v>
          </cell>
          <cell r="AD115">
            <v>305.32799999999997</v>
          </cell>
          <cell r="AE115">
            <v>192.256</v>
          </cell>
          <cell r="AF115">
            <v>0</v>
          </cell>
          <cell r="AG115">
            <v>0</v>
          </cell>
          <cell r="AH115">
            <v>0</v>
          </cell>
          <cell r="AI115">
            <v>797.92</v>
          </cell>
          <cell r="AK115">
            <v>777.67</v>
          </cell>
          <cell r="AL115">
            <v>2138.39</v>
          </cell>
          <cell r="AM115">
            <v>198.9</v>
          </cell>
          <cell r="AN115">
            <v>3114.96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K116">
            <v>43850</v>
          </cell>
          <cell r="P116">
            <v>268.60000000000002</v>
          </cell>
          <cell r="Q116">
            <v>22.89</v>
          </cell>
          <cell r="R116">
            <v>3.33</v>
          </cell>
          <cell r="S116">
            <v>198</v>
          </cell>
          <cell r="T116">
            <v>11.926123199999999</v>
          </cell>
          <cell r="U116">
            <v>2.7710591999999998</v>
          </cell>
          <cell r="V116">
            <v>19.516713599999999</v>
          </cell>
          <cell r="W116">
            <v>221.28</v>
          </cell>
          <cell r="X116">
            <v>29.52</v>
          </cell>
          <cell r="Y116">
            <v>8</v>
          </cell>
          <cell r="Z116">
            <v>258.8</v>
          </cell>
          <cell r="AA116">
            <v>19.052</v>
          </cell>
          <cell r="AB116">
            <v>0</v>
          </cell>
          <cell r="AC116">
            <v>548.28399999999999</v>
          </cell>
          <cell r="AD116">
            <v>753.80399999999997</v>
          </cell>
          <cell r="AE116">
            <v>0</v>
          </cell>
          <cell r="AF116">
            <v>313.892</v>
          </cell>
          <cell r="AG116">
            <v>0</v>
          </cell>
          <cell r="AH116">
            <v>0</v>
          </cell>
          <cell r="AI116">
            <v>1635.0319999999999</v>
          </cell>
          <cell r="AK116">
            <v>339.88</v>
          </cell>
          <cell r="AL116">
            <v>1266.1399999999999</v>
          </cell>
          <cell r="AM116">
            <v>103.24</v>
          </cell>
          <cell r="AN116">
            <v>1709.26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K117">
            <v>997.27</v>
          </cell>
          <cell r="AL117">
            <v>2910.58</v>
          </cell>
          <cell r="AM117">
            <v>250.52</v>
          </cell>
          <cell r="AN117">
            <v>4158.37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K118">
            <v>997.27</v>
          </cell>
          <cell r="AL118">
            <v>2910.58</v>
          </cell>
          <cell r="AM118">
            <v>250.52</v>
          </cell>
          <cell r="AN118">
            <v>4158.37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>
            <v>43768</v>
          </cell>
          <cell r="P119">
            <v>256.5</v>
          </cell>
          <cell r="Q119">
            <v>21.86</v>
          </cell>
          <cell r="R119">
            <v>3.17</v>
          </cell>
          <cell r="S119">
            <v>189</v>
          </cell>
          <cell r="T119">
            <v>11.385160000000001</v>
          </cell>
          <cell r="U119">
            <v>2.7710591999999998</v>
          </cell>
          <cell r="V119">
            <v>18.5043808</v>
          </cell>
          <cell r="W119">
            <v>249.32</v>
          </cell>
          <cell r="X119">
            <v>32.799999999999997</v>
          </cell>
          <cell r="Y119">
            <v>8</v>
          </cell>
          <cell r="Z119">
            <v>290.12</v>
          </cell>
          <cell r="AA119">
            <v>23.815999999999999</v>
          </cell>
          <cell r="AB119">
            <v>67.180000000000007</v>
          </cell>
          <cell r="AC119">
            <v>0</v>
          </cell>
          <cell r="AD119">
            <v>1444.8600000000001</v>
          </cell>
          <cell r="AE119">
            <v>195.98</v>
          </cell>
          <cell r="AF119">
            <v>0</v>
          </cell>
          <cell r="AG119">
            <v>0</v>
          </cell>
          <cell r="AH119">
            <v>0</v>
          </cell>
          <cell r="AI119">
            <v>1731.8360000000002</v>
          </cell>
          <cell r="AK119">
            <v>995.56</v>
          </cell>
          <cell r="AL119">
            <v>2659.92</v>
          </cell>
          <cell r="AM119">
            <v>278.35999999999996</v>
          </cell>
          <cell r="AN119">
            <v>3933.84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>
            <v>43815</v>
          </cell>
          <cell r="P120">
            <v>135.4</v>
          </cell>
          <cell r="Q120">
            <v>12</v>
          </cell>
          <cell r="R120">
            <v>1.58</v>
          </cell>
          <cell r="S120">
            <v>103</v>
          </cell>
          <cell r="T120">
            <v>6.1852743999999991</v>
          </cell>
          <cell r="U120">
            <v>2.6460000000000004</v>
          </cell>
          <cell r="V120">
            <v>8.8906576000000008</v>
          </cell>
          <cell r="W120">
            <v>122.56</v>
          </cell>
          <cell r="X120">
            <v>17.68</v>
          </cell>
          <cell r="Y120">
            <v>6.51</v>
          </cell>
          <cell r="Z120">
            <v>146.75</v>
          </cell>
          <cell r="AA120">
            <v>39.26</v>
          </cell>
          <cell r="AB120">
            <v>180.04000000000002</v>
          </cell>
          <cell r="AC120">
            <v>0</v>
          </cell>
          <cell r="AD120">
            <v>207.864</v>
          </cell>
          <cell r="AE120">
            <v>192.256</v>
          </cell>
          <cell r="AF120">
            <v>0</v>
          </cell>
          <cell r="AG120">
            <v>0</v>
          </cell>
          <cell r="AH120">
            <v>0</v>
          </cell>
          <cell r="AI120">
            <v>619.41999999999996</v>
          </cell>
          <cell r="AK120">
            <v>777.67</v>
          </cell>
          <cell r="AL120">
            <v>2138.39</v>
          </cell>
          <cell r="AM120">
            <v>198.9</v>
          </cell>
          <cell r="AN120">
            <v>3114.96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K121">
            <v>43824</v>
          </cell>
          <cell r="P121">
            <v>135.4</v>
          </cell>
          <cell r="Q121">
            <v>12</v>
          </cell>
          <cell r="R121">
            <v>1.58</v>
          </cell>
          <cell r="S121">
            <v>103</v>
          </cell>
          <cell r="T121">
            <v>6.1852743999999991</v>
          </cell>
          <cell r="U121">
            <v>2.6460000000000004</v>
          </cell>
          <cell r="V121">
            <v>8.8906576000000008</v>
          </cell>
          <cell r="W121">
            <v>122.56</v>
          </cell>
          <cell r="X121">
            <v>17.68</v>
          </cell>
          <cell r="Y121">
            <v>6.51</v>
          </cell>
          <cell r="Z121">
            <v>146.75</v>
          </cell>
          <cell r="AA121">
            <v>39.26</v>
          </cell>
          <cell r="AB121">
            <v>180.04000000000002</v>
          </cell>
          <cell r="AC121">
            <v>0</v>
          </cell>
          <cell r="AD121">
            <v>207.864</v>
          </cell>
          <cell r="AE121">
            <v>192.256</v>
          </cell>
          <cell r="AF121">
            <v>0</v>
          </cell>
          <cell r="AG121">
            <v>0</v>
          </cell>
          <cell r="AH121">
            <v>0</v>
          </cell>
          <cell r="AI121">
            <v>619.41999999999996</v>
          </cell>
          <cell r="AK121">
            <v>777.67</v>
          </cell>
          <cell r="AL121">
            <v>2138.39</v>
          </cell>
          <cell r="AM121">
            <v>198.9</v>
          </cell>
          <cell r="AN121">
            <v>3114.96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K122">
            <v>43836</v>
          </cell>
          <cell r="P122">
            <v>135.4</v>
          </cell>
          <cell r="Q122">
            <v>12</v>
          </cell>
          <cell r="R122">
            <v>1.58</v>
          </cell>
          <cell r="S122">
            <v>103</v>
          </cell>
          <cell r="T122">
            <v>6.1852743999999991</v>
          </cell>
          <cell r="U122">
            <v>2.6460000000000004</v>
          </cell>
          <cell r="V122">
            <v>8.8906576000000008</v>
          </cell>
          <cell r="W122">
            <v>122.56</v>
          </cell>
          <cell r="X122">
            <v>17.68</v>
          </cell>
          <cell r="Y122">
            <v>6.51</v>
          </cell>
          <cell r="Z122">
            <v>146.75</v>
          </cell>
          <cell r="AA122">
            <v>39.26</v>
          </cell>
          <cell r="AB122">
            <v>180.04000000000002</v>
          </cell>
          <cell r="AC122">
            <v>0</v>
          </cell>
          <cell r="AD122">
            <v>207.864</v>
          </cell>
          <cell r="AE122">
            <v>192.256</v>
          </cell>
          <cell r="AF122">
            <v>0</v>
          </cell>
          <cell r="AG122">
            <v>0</v>
          </cell>
          <cell r="AH122">
            <v>0</v>
          </cell>
          <cell r="AI122">
            <v>619.41999999999996</v>
          </cell>
          <cell r="AK122">
            <v>777.67</v>
          </cell>
          <cell r="AL122">
            <v>2138.39</v>
          </cell>
          <cell r="AM122">
            <v>198.9</v>
          </cell>
          <cell r="AN122">
            <v>3114.96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>
            <v>43819</v>
          </cell>
          <cell r="P123">
            <v>151.5</v>
          </cell>
          <cell r="Q123">
            <v>13.08</v>
          </cell>
          <cell r="R123">
            <v>1.79</v>
          </cell>
          <cell r="S123">
            <v>113</v>
          </cell>
          <cell r="T123">
            <v>6.7686184000000011</v>
          </cell>
          <cell r="U123">
            <v>2.6459999999999999</v>
          </cell>
          <cell r="V123">
            <v>9.9880336000000032</v>
          </cell>
          <cell r="W123">
            <v>122.56</v>
          </cell>
          <cell r="X123">
            <v>17.68</v>
          </cell>
          <cell r="Y123">
            <v>6.51</v>
          </cell>
          <cell r="Z123">
            <v>146.75</v>
          </cell>
          <cell r="AA123">
            <v>39.26</v>
          </cell>
          <cell r="AB123">
            <v>234.23599999999999</v>
          </cell>
          <cell r="AC123">
            <v>0</v>
          </cell>
          <cell r="AD123">
            <v>282.45600000000002</v>
          </cell>
          <cell r="AE123">
            <v>192.256</v>
          </cell>
          <cell r="AF123">
            <v>0</v>
          </cell>
          <cell r="AG123">
            <v>0</v>
          </cell>
          <cell r="AH123">
            <v>0</v>
          </cell>
          <cell r="AI123">
            <v>748.20799999999997</v>
          </cell>
          <cell r="AK123">
            <v>897.94999999999993</v>
          </cell>
          <cell r="AL123">
            <v>2632.34</v>
          </cell>
          <cell r="AM123">
            <v>239.45</v>
          </cell>
          <cell r="AN123">
            <v>3769.74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K124">
            <v>43822</v>
          </cell>
          <cell r="P124">
            <v>151.5</v>
          </cell>
          <cell r="Q124">
            <v>13.08</v>
          </cell>
          <cell r="R124">
            <v>1.79</v>
          </cell>
          <cell r="S124">
            <v>113</v>
          </cell>
          <cell r="T124">
            <v>6.7686184000000011</v>
          </cell>
          <cell r="U124">
            <v>2.6459999999999999</v>
          </cell>
          <cell r="V124">
            <v>9.9880336000000032</v>
          </cell>
          <cell r="W124">
            <v>122.56</v>
          </cell>
          <cell r="X124">
            <v>17.68</v>
          </cell>
          <cell r="Y124">
            <v>6.51</v>
          </cell>
          <cell r="Z124">
            <v>146.75</v>
          </cell>
          <cell r="AA124">
            <v>39.26</v>
          </cell>
          <cell r="AB124">
            <v>234.23599999999999</v>
          </cell>
          <cell r="AC124">
            <v>0</v>
          </cell>
          <cell r="AD124">
            <v>282.45600000000002</v>
          </cell>
          <cell r="AE124">
            <v>192.256</v>
          </cell>
          <cell r="AF124">
            <v>0</v>
          </cell>
          <cell r="AG124">
            <v>0</v>
          </cell>
          <cell r="AH124">
            <v>0</v>
          </cell>
          <cell r="AI124">
            <v>748.20799999999997</v>
          </cell>
          <cell r="AK124">
            <v>997.27</v>
          </cell>
          <cell r="AL124">
            <v>2910.58</v>
          </cell>
          <cell r="AM124">
            <v>250.52</v>
          </cell>
          <cell r="AN124">
            <v>4158.37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>
            <v>43828</v>
          </cell>
          <cell r="P125">
            <v>151.5</v>
          </cell>
          <cell r="Q125">
            <v>13.08</v>
          </cell>
          <cell r="R125">
            <v>1.79</v>
          </cell>
          <cell r="S125">
            <v>113</v>
          </cell>
          <cell r="T125">
            <v>6.7686184000000011</v>
          </cell>
          <cell r="U125">
            <v>2.6459999999999999</v>
          </cell>
          <cell r="V125">
            <v>9.9880336000000032</v>
          </cell>
          <cell r="W125">
            <v>122.56</v>
          </cell>
          <cell r="X125">
            <v>17.68</v>
          </cell>
          <cell r="Y125">
            <v>6.51</v>
          </cell>
          <cell r="Z125">
            <v>146.75</v>
          </cell>
          <cell r="AA125">
            <v>39.26</v>
          </cell>
          <cell r="AB125">
            <v>234.23599999999999</v>
          </cell>
          <cell r="AC125">
            <v>0</v>
          </cell>
          <cell r="AD125">
            <v>282.45600000000002</v>
          </cell>
          <cell r="AE125">
            <v>192.256</v>
          </cell>
          <cell r="AF125">
            <v>0</v>
          </cell>
          <cell r="AG125">
            <v>0</v>
          </cell>
          <cell r="AH125">
            <v>0</v>
          </cell>
          <cell r="AI125">
            <v>748.20799999999997</v>
          </cell>
          <cell r="AK125">
            <v>897.94999999999993</v>
          </cell>
          <cell r="AL125">
            <v>2632.34</v>
          </cell>
          <cell r="AM125">
            <v>239.45</v>
          </cell>
          <cell r="AN125">
            <v>3769.74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K126">
            <v>43830</v>
          </cell>
          <cell r="P126">
            <v>256.5</v>
          </cell>
          <cell r="Q126">
            <v>21.86</v>
          </cell>
          <cell r="R126">
            <v>3.17</v>
          </cell>
          <cell r="S126">
            <v>189</v>
          </cell>
          <cell r="T126">
            <v>11.385160000000001</v>
          </cell>
          <cell r="U126">
            <v>2.7710591999999998</v>
          </cell>
          <cell r="V126">
            <v>18.5043808</v>
          </cell>
          <cell r="W126">
            <v>249.32</v>
          </cell>
          <cell r="X126">
            <v>32.799999999999997</v>
          </cell>
          <cell r="Y126">
            <v>8</v>
          </cell>
          <cell r="Z126">
            <v>290.12</v>
          </cell>
          <cell r="AA126">
            <v>23.815999999999999</v>
          </cell>
          <cell r="AB126">
            <v>67.180000000000007</v>
          </cell>
          <cell r="AC126">
            <v>0</v>
          </cell>
          <cell r="AD126">
            <v>1444.8600000000001</v>
          </cell>
          <cell r="AE126">
            <v>195.98</v>
          </cell>
          <cell r="AF126">
            <v>0</v>
          </cell>
          <cell r="AG126">
            <v>0</v>
          </cell>
          <cell r="AH126">
            <v>0</v>
          </cell>
          <cell r="AI126">
            <v>1731.8360000000002</v>
          </cell>
          <cell r="AK126">
            <v>995.56</v>
          </cell>
          <cell r="AL126">
            <v>2659.92</v>
          </cell>
          <cell r="AM126">
            <v>278.35999999999996</v>
          </cell>
          <cell r="AN126">
            <v>3933.84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K127">
            <v>43846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122.56</v>
          </cell>
          <cell r="X127">
            <v>17.68</v>
          </cell>
          <cell r="Y127">
            <v>6.51</v>
          </cell>
          <cell r="Z127">
            <v>146.75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K127">
            <v>897.94999999999993</v>
          </cell>
          <cell r="AL127">
            <v>2632.34</v>
          </cell>
          <cell r="AM127">
            <v>239.45</v>
          </cell>
          <cell r="AN127">
            <v>3769.74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K128">
            <v>777.67</v>
          </cell>
          <cell r="AL128">
            <v>2138.39</v>
          </cell>
          <cell r="AM128">
            <v>198.9</v>
          </cell>
          <cell r="AN128">
            <v>3114.96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K129">
            <v>43837</v>
          </cell>
          <cell r="P129">
            <v>191.7</v>
          </cell>
          <cell r="Q129">
            <v>15.96</v>
          </cell>
          <cell r="R129">
            <v>2.31</v>
          </cell>
          <cell r="S129">
            <v>138</v>
          </cell>
          <cell r="T129">
            <v>8.3118736000000002</v>
          </cell>
          <cell r="U129">
            <v>2.6459999999999999</v>
          </cell>
          <cell r="V129">
            <v>12.885734399999999</v>
          </cell>
          <cell r="W129">
            <v>122.56</v>
          </cell>
          <cell r="X129">
            <v>17.68</v>
          </cell>
          <cell r="Y129">
            <v>6.51</v>
          </cell>
          <cell r="Z129">
            <v>146.75</v>
          </cell>
          <cell r="AA129">
            <v>39.26</v>
          </cell>
          <cell r="AB129">
            <v>309.08</v>
          </cell>
          <cell r="AC129">
            <v>0</v>
          </cell>
          <cell r="AD129">
            <v>392.49599999999998</v>
          </cell>
          <cell r="AE129">
            <v>192.256</v>
          </cell>
          <cell r="AF129">
            <v>0</v>
          </cell>
          <cell r="AG129">
            <v>0</v>
          </cell>
          <cell r="AH129">
            <v>0</v>
          </cell>
          <cell r="AI129">
            <v>933.09199999999998</v>
          </cell>
          <cell r="AK129">
            <v>897.94999999999993</v>
          </cell>
          <cell r="AL129">
            <v>2632.34</v>
          </cell>
          <cell r="AM129">
            <v>239.45</v>
          </cell>
          <cell r="AN129">
            <v>3769.74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K130">
            <v>43830</v>
          </cell>
          <cell r="P130">
            <v>135.4</v>
          </cell>
          <cell r="Q130">
            <v>12</v>
          </cell>
          <cell r="R130">
            <v>1.58</v>
          </cell>
          <cell r="S130">
            <v>103</v>
          </cell>
          <cell r="T130">
            <v>6.1852743999999991</v>
          </cell>
          <cell r="U130">
            <v>2.6460000000000004</v>
          </cell>
          <cell r="V130">
            <v>8.8906576000000008</v>
          </cell>
          <cell r="W130">
            <v>122.56</v>
          </cell>
          <cell r="X130">
            <v>17.68</v>
          </cell>
          <cell r="Y130">
            <v>6.51</v>
          </cell>
          <cell r="Z130">
            <v>146.75</v>
          </cell>
          <cell r="AA130">
            <v>39.26</v>
          </cell>
          <cell r="AB130">
            <v>180.04000000000002</v>
          </cell>
          <cell r="AC130">
            <v>0</v>
          </cell>
          <cell r="AD130">
            <v>207.864</v>
          </cell>
          <cell r="AE130">
            <v>192.256</v>
          </cell>
          <cell r="AF130">
            <v>0</v>
          </cell>
          <cell r="AG130">
            <v>0</v>
          </cell>
          <cell r="AH130">
            <v>0</v>
          </cell>
          <cell r="AI130">
            <v>619.41999999999996</v>
          </cell>
          <cell r="AK130">
            <v>777.67</v>
          </cell>
          <cell r="AL130">
            <v>2138.39</v>
          </cell>
          <cell r="AM130">
            <v>198.9</v>
          </cell>
          <cell r="AN130">
            <v>3114.96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K131">
            <v>43829</v>
          </cell>
          <cell r="P131">
            <v>135.4</v>
          </cell>
          <cell r="Q131">
            <v>12</v>
          </cell>
          <cell r="R131">
            <v>1.58</v>
          </cell>
          <cell r="S131">
            <v>103</v>
          </cell>
          <cell r="T131">
            <v>6.1852743999999991</v>
          </cell>
          <cell r="U131">
            <v>2.6460000000000004</v>
          </cell>
          <cell r="V131">
            <v>8.8906576000000008</v>
          </cell>
          <cell r="W131">
            <v>122.56</v>
          </cell>
          <cell r="X131">
            <v>17.68</v>
          </cell>
          <cell r="Y131">
            <v>6.51</v>
          </cell>
          <cell r="Z131">
            <v>146.75</v>
          </cell>
          <cell r="AA131">
            <v>39.26</v>
          </cell>
          <cell r="AB131">
            <v>180.04000000000002</v>
          </cell>
          <cell r="AC131">
            <v>0</v>
          </cell>
          <cell r="AD131">
            <v>207.864</v>
          </cell>
          <cell r="AE131">
            <v>192.256</v>
          </cell>
          <cell r="AF131">
            <v>0</v>
          </cell>
          <cell r="AG131">
            <v>0</v>
          </cell>
          <cell r="AH131">
            <v>0</v>
          </cell>
          <cell r="AI131">
            <v>619.41999999999996</v>
          </cell>
          <cell r="AK131">
            <v>777.67</v>
          </cell>
          <cell r="AL131">
            <v>2138.39</v>
          </cell>
          <cell r="AM131">
            <v>198.9</v>
          </cell>
          <cell r="AN131">
            <v>3114.96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>
            <v>43823</v>
          </cell>
          <cell r="P132">
            <v>216.2</v>
          </cell>
          <cell r="Q132">
            <v>19.02</v>
          </cell>
          <cell r="R132">
            <v>2.64</v>
          </cell>
          <cell r="S132">
            <v>164</v>
          </cell>
          <cell r="T132">
            <v>9.8597572000000007</v>
          </cell>
          <cell r="U132">
            <v>2.7710591999999998</v>
          </cell>
          <cell r="V132">
            <v>15.637749599999999</v>
          </cell>
          <cell r="W132">
            <v>221.28</v>
          </cell>
          <cell r="X132">
            <v>29.52</v>
          </cell>
          <cell r="Y132">
            <v>8</v>
          </cell>
          <cell r="Z132">
            <v>258.8</v>
          </cell>
          <cell r="AA132">
            <v>23.815999999999999</v>
          </cell>
          <cell r="AB132">
            <v>0</v>
          </cell>
          <cell r="AC132">
            <v>436.76000000000005</v>
          </cell>
          <cell r="AD132">
            <v>618.048</v>
          </cell>
          <cell r="AE132">
            <v>97.147999999999996</v>
          </cell>
          <cell r="AF132">
            <v>156.94399999999999</v>
          </cell>
          <cell r="AG132">
            <v>0</v>
          </cell>
          <cell r="AH132">
            <v>0</v>
          </cell>
          <cell r="AI132">
            <v>1332.7159999999999</v>
          </cell>
          <cell r="AK132">
            <v>339.88</v>
          </cell>
          <cell r="AL132">
            <v>1266.1399999999999</v>
          </cell>
          <cell r="AM132">
            <v>103.24</v>
          </cell>
          <cell r="AN132">
            <v>1709.26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>
            <v>43806</v>
          </cell>
          <cell r="P133">
            <v>135.4</v>
          </cell>
          <cell r="Q133">
            <v>12</v>
          </cell>
          <cell r="R133">
            <v>1.58</v>
          </cell>
          <cell r="S133">
            <v>103</v>
          </cell>
          <cell r="T133">
            <v>6.1852743999999991</v>
          </cell>
          <cell r="U133">
            <v>2.6460000000000004</v>
          </cell>
          <cell r="V133">
            <v>8.8906576000000008</v>
          </cell>
          <cell r="W133">
            <v>122.56</v>
          </cell>
          <cell r="X133">
            <v>17.68</v>
          </cell>
          <cell r="Y133">
            <v>6.51</v>
          </cell>
          <cell r="Z133">
            <v>146.75</v>
          </cell>
          <cell r="AA133">
            <v>39.26</v>
          </cell>
          <cell r="AB133">
            <v>180.04000000000002</v>
          </cell>
          <cell r="AC133">
            <v>0</v>
          </cell>
          <cell r="AD133">
            <v>207.864</v>
          </cell>
          <cell r="AE133">
            <v>192.256</v>
          </cell>
          <cell r="AF133">
            <v>0</v>
          </cell>
          <cell r="AG133">
            <v>0</v>
          </cell>
          <cell r="AH133">
            <v>0</v>
          </cell>
          <cell r="AI133">
            <v>619.41999999999996</v>
          </cell>
          <cell r="AK133">
            <v>777.67</v>
          </cell>
          <cell r="AL133">
            <v>2138.39</v>
          </cell>
          <cell r="AM133">
            <v>198.9</v>
          </cell>
          <cell r="AN133">
            <v>3114.96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>
            <v>43849</v>
          </cell>
          <cell r="P134">
            <v>151.5</v>
          </cell>
          <cell r="Q134">
            <v>13.08</v>
          </cell>
          <cell r="R134">
            <v>1.79</v>
          </cell>
          <cell r="S134">
            <v>113</v>
          </cell>
          <cell r="T134">
            <v>6.7686184000000011</v>
          </cell>
          <cell r="U134">
            <v>2.6459999999999999</v>
          </cell>
          <cell r="V134">
            <v>9.9880336000000032</v>
          </cell>
          <cell r="W134">
            <v>122.56</v>
          </cell>
          <cell r="X134">
            <v>17.68</v>
          </cell>
          <cell r="Y134">
            <v>6.51</v>
          </cell>
          <cell r="Z134">
            <v>146.75</v>
          </cell>
          <cell r="AA134">
            <v>39.26</v>
          </cell>
          <cell r="AB134">
            <v>234.23599999999999</v>
          </cell>
          <cell r="AC134">
            <v>0</v>
          </cell>
          <cell r="AD134">
            <v>282.45600000000002</v>
          </cell>
          <cell r="AE134">
            <v>192.256</v>
          </cell>
          <cell r="AF134">
            <v>0</v>
          </cell>
          <cell r="AG134">
            <v>0</v>
          </cell>
          <cell r="AH134">
            <v>0</v>
          </cell>
          <cell r="AI134">
            <v>748.20799999999997</v>
          </cell>
          <cell r="AK134">
            <v>997.27</v>
          </cell>
          <cell r="AL134">
            <v>2910.58</v>
          </cell>
          <cell r="AM134">
            <v>250.52</v>
          </cell>
          <cell r="AN134">
            <v>4158.37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K135">
            <v>339.88</v>
          </cell>
          <cell r="AL135">
            <v>1266.1399999999999</v>
          </cell>
          <cell r="AM135">
            <v>92.169999999999987</v>
          </cell>
          <cell r="AN135">
            <v>1698.19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K136">
            <v>339.88</v>
          </cell>
          <cell r="AL136">
            <v>1266.1399999999999</v>
          </cell>
          <cell r="AM136">
            <v>92.169999999999987</v>
          </cell>
          <cell r="AN136">
            <v>1698.19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K137">
            <v>443.13</v>
          </cell>
          <cell r="AL137">
            <v>1020.51</v>
          </cell>
          <cell r="AM137">
            <v>130.71</v>
          </cell>
          <cell r="AN137">
            <v>1594.35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K138">
            <v>443.13</v>
          </cell>
          <cell r="AL138">
            <v>1020.51</v>
          </cell>
          <cell r="AM138">
            <v>130.71</v>
          </cell>
          <cell r="AN138">
            <v>1594.35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K139">
            <v>43830</v>
          </cell>
          <cell r="P139">
            <v>135.4</v>
          </cell>
          <cell r="Q139">
            <v>12</v>
          </cell>
          <cell r="R139">
            <v>1.58</v>
          </cell>
          <cell r="S139">
            <v>103</v>
          </cell>
          <cell r="T139">
            <v>6.1852743999999991</v>
          </cell>
          <cell r="U139">
            <v>2.6460000000000004</v>
          </cell>
          <cell r="V139">
            <v>8.8906576000000008</v>
          </cell>
          <cell r="W139">
            <v>122.56</v>
          </cell>
          <cell r="X139">
            <v>17.68</v>
          </cell>
          <cell r="Y139">
            <v>6.51</v>
          </cell>
          <cell r="Z139">
            <v>146.75</v>
          </cell>
          <cell r="AA139">
            <v>39.26</v>
          </cell>
          <cell r="AB139">
            <v>180.04000000000002</v>
          </cell>
          <cell r="AC139">
            <v>0</v>
          </cell>
          <cell r="AD139">
            <v>207.864</v>
          </cell>
          <cell r="AE139">
            <v>192.256</v>
          </cell>
          <cell r="AF139">
            <v>0</v>
          </cell>
          <cell r="AG139">
            <v>0</v>
          </cell>
          <cell r="AH139">
            <v>0</v>
          </cell>
          <cell r="AI139">
            <v>619.41999999999996</v>
          </cell>
          <cell r="AK139">
            <v>777.67</v>
          </cell>
          <cell r="AL139">
            <v>2138.39</v>
          </cell>
          <cell r="AM139">
            <v>198.9</v>
          </cell>
          <cell r="AN139">
            <v>3114.96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K140">
            <v>339.88</v>
          </cell>
          <cell r="AL140">
            <v>1266.1399999999999</v>
          </cell>
          <cell r="AM140">
            <v>103.24</v>
          </cell>
          <cell r="AN140">
            <v>1709.26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K141">
            <v>777.67</v>
          </cell>
          <cell r="AL141">
            <v>2138.39</v>
          </cell>
          <cell r="AM141">
            <v>198.9</v>
          </cell>
          <cell r="AN141">
            <v>3114.96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>
            <v>43817</v>
          </cell>
          <cell r="P142">
            <v>315.89999999999998</v>
          </cell>
          <cell r="Q142">
            <v>26.29</v>
          </cell>
          <cell r="R142">
            <v>3.96</v>
          </cell>
          <cell r="S142">
            <v>228</v>
          </cell>
          <cell r="T142">
            <v>13.757621199999999</v>
          </cell>
          <cell r="U142">
            <v>2.7710591999999998</v>
          </cell>
          <cell r="V142">
            <v>22.957605599999997</v>
          </cell>
          <cell r="W142">
            <v>249.32</v>
          </cell>
          <cell r="X142">
            <v>32.799999999999997</v>
          </cell>
          <cell r="Y142">
            <v>8</v>
          </cell>
          <cell r="Z142">
            <v>290.12</v>
          </cell>
          <cell r="AA142">
            <v>23.815999999999999</v>
          </cell>
          <cell r="AB142">
            <v>87.443999999999988</v>
          </cell>
          <cell r="AC142">
            <v>0</v>
          </cell>
          <cell r="AD142">
            <v>1745.4079999999999</v>
          </cell>
          <cell r="AE142">
            <v>97.992000000000004</v>
          </cell>
          <cell r="AF142">
            <v>158.26400000000001</v>
          </cell>
          <cell r="AG142">
            <v>0</v>
          </cell>
          <cell r="AH142">
            <v>0</v>
          </cell>
          <cell r="AI142">
            <v>2112.924</v>
          </cell>
          <cell r="AK142">
            <v>995.56</v>
          </cell>
          <cell r="AL142">
            <v>2659.92</v>
          </cell>
          <cell r="AM142">
            <v>278.35999999999996</v>
          </cell>
          <cell r="AN142">
            <v>3933.84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K143">
            <v>43827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122.56</v>
          </cell>
          <cell r="X143">
            <v>17.68</v>
          </cell>
          <cell r="Y143">
            <v>6.51</v>
          </cell>
          <cell r="Z143">
            <v>146.75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K143">
            <v>777.67</v>
          </cell>
          <cell r="AL143">
            <v>2138.39</v>
          </cell>
          <cell r="AM143">
            <v>198.9</v>
          </cell>
          <cell r="AN143">
            <v>3114.96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>
            <v>43816</v>
          </cell>
          <cell r="P144">
            <v>256.5</v>
          </cell>
          <cell r="Q144">
            <v>21.86</v>
          </cell>
          <cell r="R144">
            <v>3.17</v>
          </cell>
          <cell r="S144">
            <v>189</v>
          </cell>
          <cell r="T144">
            <v>11.385160000000001</v>
          </cell>
          <cell r="U144">
            <v>2.7710591999999998</v>
          </cell>
          <cell r="V144">
            <v>18.5043808</v>
          </cell>
          <cell r="W144">
            <v>249.32</v>
          </cell>
          <cell r="X144">
            <v>32.799999999999997</v>
          </cell>
          <cell r="Y144">
            <v>8</v>
          </cell>
          <cell r="Z144">
            <v>290.12</v>
          </cell>
          <cell r="AA144">
            <v>23.815999999999999</v>
          </cell>
          <cell r="AB144">
            <v>67.180000000000007</v>
          </cell>
          <cell r="AC144">
            <v>0</v>
          </cell>
          <cell r="AD144">
            <v>1444.8600000000001</v>
          </cell>
          <cell r="AE144">
            <v>195.98</v>
          </cell>
          <cell r="AF144">
            <v>0</v>
          </cell>
          <cell r="AG144">
            <v>0</v>
          </cell>
          <cell r="AH144">
            <v>0</v>
          </cell>
          <cell r="AI144">
            <v>1731.8360000000002</v>
          </cell>
          <cell r="AK144">
            <v>995.56</v>
          </cell>
          <cell r="AL144">
            <v>2659.92</v>
          </cell>
          <cell r="AM144">
            <v>278.35999999999996</v>
          </cell>
          <cell r="AN144">
            <v>3933.84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>
            <v>43780</v>
          </cell>
          <cell r="P145">
            <v>135.4</v>
          </cell>
          <cell r="Q145">
            <v>12</v>
          </cell>
          <cell r="R145">
            <v>1.58</v>
          </cell>
          <cell r="S145">
            <v>103</v>
          </cell>
          <cell r="T145">
            <v>6.1852743999999991</v>
          </cell>
          <cell r="U145">
            <v>2.6460000000000004</v>
          </cell>
          <cell r="V145">
            <v>8.8906576000000008</v>
          </cell>
          <cell r="W145">
            <v>122.56</v>
          </cell>
          <cell r="X145">
            <v>17.68</v>
          </cell>
          <cell r="Y145">
            <v>6.51</v>
          </cell>
          <cell r="Z145">
            <v>146.75</v>
          </cell>
          <cell r="AA145">
            <v>39.26</v>
          </cell>
          <cell r="AB145">
            <v>180.04000000000002</v>
          </cell>
          <cell r="AC145">
            <v>0</v>
          </cell>
          <cell r="AD145">
            <v>207.864</v>
          </cell>
          <cell r="AE145">
            <v>192.256</v>
          </cell>
          <cell r="AF145">
            <v>0</v>
          </cell>
          <cell r="AG145">
            <v>0</v>
          </cell>
          <cell r="AH145">
            <v>0</v>
          </cell>
          <cell r="AI145">
            <v>619.41999999999996</v>
          </cell>
          <cell r="AK145">
            <v>777.67</v>
          </cell>
          <cell r="AL145">
            <v>2138.39</v>
          </cell>
          <cell r="AM145">
            <v>198.9</v>
          </cell>
          <cell r="AN145">
            <v>3114.96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>
            <v>43794</v>
          </cell>
          <cell r="P146">
            <v>151.5</v>
          </cell>
          <cell r="Q146">
            <v>13.08</v>
          </cell>
          <cell r="R146">
            <v>1.79</v>
          </cell>
          <cell r="S146">
            <v>113</v>
          </cell>
          <cell r="T146">
            <v>6.7686184000000011</v>
          </cell>
          <cell r="U146">
            <v>2.6459999999999999</v>
          </cell>
          <cell r="V146">
            <v>9.9880336000000032</v>
          </cell>
          <cell r="W146">
            <v>122.56</v>
          </cell>
          <cell r="X146">
            <v>17.68</v>
          </cell>
          <cell r="Y146">
            <v>6.51</v>
          </cell>
          <cell r="Z146">
            <v>146.75</v>
          </cell>
          <cell r="AA146">
            <v>39.26</v>
          </cell>
          <cell r="AB146">
            <v>234.23599999999999</v>
          </cell>
          <cell r="AC146">
            <v>0</v>
          </cell>
          <cell r="AD146">
            <v>282.45600000000002</v>
          </cell>
          <cell r="AE146">
            <v>192.256</v>
          </cell>
          <cell r="AF146">
            <v>0</v>
          </cell>
          <cell r="AG146">
            <v>0</v>
          </cell>
          <cell r="AH146">
            <v>0</v>
          </cell>
          <cell r="AI146">
            <v>748.20799999999997</v>
          </cell>
          <cell r="AK146">
            <v>997.27</v>
          </cell>
          <cell r="AL146">
            <v>2910.58</v>
          </cell>
          <cell r="AM146">
            <v>250.52</v>
          </cell>
          <cell r="AN146">
            <v>4158.37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>
            <v>43789</v>
          </cell>
          <cell r="P147">
            <v>365.6</v>
          </cell>
          <cell r="Q147">
            <v>33.04</v>
          </cell>
          <cell r="R147">
            <v>4.63</v>
          </cell>
          <cell r="S147">
            <v>285</v>
          </cell>
          <cell r="T147">
            <v>17.142331466666665</v>
          </cell>
          <cell r="U147">
            <v>2.6802048000000003</v>
          </cell>
          <cell r="V147">
            <v>29.331774399999993</v>
          </cell>
          <cell r="W147">
            <v>301.24</v>
          </cell>
          <cell r="X147">
            <v>49.2</v>
          </cell>
          <cell r="Y147">
            <v>10.3</v>
          </cell>
          <cell r="Z147">
            <v>360.74</v>
          </cell>
          <cell r="AA147">
            <v>23.815999999999999</v>
          </cell>
          <cell r="AB147">
            <v>54</v>
          </cell>
          <cell r="AC147">
            <v>0</v>
          </cell>
          <cell r="AD147">
            <v>2268.62</v>
          </cell>
          <cell r="AE147">
            <v>99.156000000000006</v>
          </cell>
          <cell r="AF147">
            <v>156.13999999999999</v>
          </cell>
          <cell r="AG147">
            <v>0</v>
          </cell>
          <cell r="AH147">
            <v>0</v>
          </cell>
          <cell r="AI147">
            <v>2601.7319999999995</v>
          </cell>
          <cell r="AK147">
            <v>219.6</v>
          </cell>
          <cell r="AL147">
            <v>772.18999999999994</v>
          </cell>
          <cell r="AM147">
            <v>239.82</v>
          </cell>
          <cell r="AN147">
            <v>1231.6099999999999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>
            <v>43807</v>
          </cell>
          <cell r="P148">
            <v>256.5</v>
          </cell>
          <cell r="Q148">
            <v>21.86</v>
          </cell>
          <cell r="R148">
            <v>3.17</v>
          </cell>
          <cell r="S148">
            <v>189</v>
          </cell>
          <cell r="T148">
            <v>11.385160000000001</v>
          </cell>
          <cell r="U148">
            <v>2.7710591999999998</v>
          </cell>
          <cell r="V148">
            <v>18.5043808</v>
          </cell>
          <cell r="W148">
            <v>249.32</v>
          </cell>
          <cell r="X148">
            <v>32.799999999999997</v>
          </cell>
          <cell r="Y148">
            <v>8</v>
          </cell>
          <cell r="Z148">
            <v>290.12</v>
          </cell>
          <cell r="AA148">
            <v>23.815999999999999</v>
          </cell>
          <cell r="AB148">
            <v>67.180000000000007</v>
          </cell>
          <cell r="AC148">
            <v>0</v>
          </cell>
          <cell r="AD148">
            <v>1444.8600000000001</v>
          </cell>
          <cell r="AE148">
            <v>195.98</v>
          </cell>
          <cell r="AF148">
            <v>0</v>
          </cell>
          <cell r="AG148">
            <v>0</v>
          </cell>
          <cell r="AH148">
            <v>0</v>
          </cell>
          <cell r="AI148">
            <v>1731.8360000000002</v>
          </cell>
          <cell r="AK148">
            <v>995.56</v>
          </cell>
          <cell r="AL148">
            <v>2659.92</v>
          </cell>
          <cell r="AM148">
            <v>278.35999999999996</v>
          </cell>
          <cell r="AN148">
            <v>3933.84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122.56</v>
          </cell>
          <cell r="X149">
            <v>17.68</v>
          </cell>
          <cell r="Y149">
            <v>6.51</v>
          </cell>
          <cell r="Z149">
            <v>146.75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K149">
            <v>1318.4099999999999</v>
          </cell>
          <cell r="AL149">
            <v>3186.48</v>
          </cell>
          <cell r="AM149">
            <v>138.82999999999998</v>
          </cell>
          <cell r="AN149">
            <v>4643.7199999999993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K150">
            <v>219.6</v>
          </cell>
          <cell r="AL150">
            <v>772.18999999999994</v>
          </cell>
          <cell r="AM150">
            <v>239.82</v>
          </cell>
          <cell r="AN150">
            <v>1231.6099999999999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>
            <v>43802</v>
          </cell>
          <cell r="P151">
            <v>191.7</v>
          </cell>
          <cell r="Q151">
            <v>15.96</v>
          </cell>
          <cell r="R151">
            <v>2.31</v>
          </cell>
          <cell r="S151">
            <v>138</v>
          </cell>
          <cell r="T151">
            <v>8.3118736000000002</v>
          </cell>
          <cell r="U151">
            <v>2.6459999999999999</v>
          </cell>
          <cell r="V151">
            <v>12.885734399999999</v>
          </cell>
          <cell r="W151">
            <v>122.56</v>
          </cell>
          <cell r="X151">
            <v>17.68</v>
          </cell>
          <cell r="Y151">
            <v>6.51</v>
          </cell>
          <cell r="Z151">
            <v>146.75</v>
          </cell>
          <cell r="AA151">
            <v>39.26</v>
          </cell>
          <cell r="AB151">
            <v>309.08</v>
          </cell>
          <cell r="AC151">
            <v>0</v>
          </cell>
          <cell r="AD151">
            <v>392.49599999999998</v>
          </cell>
          <cell r="AE151">
            <v>192.256</v>
          </cell>
          <cell r="AF151">
            <v>0</v>
          </cell>
          <cell r="AG151">
            <v>0</v>
          </cell>
          <cell r="AH151">
            <v>0</v>
          </cell>
          <cell r="AI151">
            <v>933.09199999999998</v>
          </cell>
          <cell r="AK151">
            <v>1318.4099999999999</v>
          </cell>
          <cell r="AL151">
            <v>3186.48</v>
          </cell>
          <cell r="AM151">
            <v>138.82999999999998</v>
          </cell>
          <cell r="AN151">
            <v>4643.7199999999993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FG+0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K152">
            <v>43795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H153">
            <v>0</v>
          </cell>
          <cell r="I153">
            <v>181</v>
          </cell>
          <cell r="J153" t="str">
            <v>Shubh Shree</v>
          </cell>
          <cell r="K153">
            <v>43855</v>
          </cell>
          <cell r="P153">
            <v>191.7</v>
          </cell>
          <cell r="Q153">
            <v>15.96</v>
          </cell>
          <cell r="R153">
            <v>2.31</v>
          </cell>
          <cell r="S153">
            <v>138</v>
          </cell>
          <cell r="T153">
            <v>8.3118736000000002</v>
          </cell>
          <cell r="U153">
            <v>2.6459999999999999</v>
          </cell>
          <cell r="V153">
            <v>12.885734399999999</v>
          </cell>
          <cell r="W153">
            <v>122.56</v>
          </cell>
          <cell r="X153">
            <v>17.68</v>
          </cell>
          <cell r="Y153">
            <v>6.51</v>
          </cell>
          <cell r="Z153">
            <v>146.75</v>
          </cell>
          <cell r="AA153">
            <v>39.26</v>
          </cell>
          <cell r="AB153">
            <v>309.08</v>
          </cell>
          <cell r="AC153">
            <v>0</v>
          </cell>
          <cell r="AD153">
            <v>392.49599999999998</v>
          </cell>
          <cell r="AE153">
            <v>192.256</v>
          </cell>
          <cell r="AF153">
            <v>0</v>
          </cell>
          <cell r="AG153">
            <v>0</v>
          </cell>
          <cell r="AH153">
            <v>0</v>
          </cell>
          <cell r="AI153">
            <v>933.09199999999998</v>
          </cell>
          <cell r="AK153">
            <v>997.27</v>
          </cell>
          <cell r="AL153">
            <v>2910.58</v>
          </cell>
          <cell r="AM153">
            <v>250.52</v>
          </cell>
          <cell r="AN153">
            <v>4158.37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K154">
            <v>897.94999999999993</v>
          </cell>
          <cell r="AL154">
            <v>2632.34</v>
          </cell>
          <cell r="AM154">
            <v>239.45</v>
          </cell>
          <cell r="AN154">
            <v>3769.74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K155">
            <v>997.27</v>
          </cell>
          <cell r="AL155">
            <v>2910.58</v>
          </cell>
          <cell r="AM155">
            <v>250.52</v>
          </cell>
          <cell r="AN155">
            <v>4158.37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K156">
            <v>897.94999999999993</v>
          </cell>
          <cell r="AL156">
            <v>2632.34</v>
          </cell>
          <cell r="AM156">
            <v>239.45</v>
          </cell>
          <cell r="AN156">
            <v>3769.74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>
            <v>43802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122.56</v>
          </cell>
          <cell r="X157">
            <v>17.68</v>
          </cell>
          <cell r="Y157">
            <v>6.51</v>
          </cell>
          <cell r="Z157">
            <v>146.75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K157">
            <v>897.94999999999993</v>
          </cell>
          <cell r="AL157">
            <v>2632.34</v>
          </cell>
          <cell r="AM157">
            <v>239.45</v>
          </cell>
          <cell r="AN157">
            <v>3769.74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301.24</v>
          </cell>
          <cell r="X158">
            <v>49.2</v>
          </cell>
          <cell r="Y158">
            <v>10.3</v>
          </cell>
          <cell r="Z158">
            <v>360.74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K158">
            <v>219.6</v>
          </cell>
          <cell r="AL158">
            <v>772.18999999999994</v>
          </cell>
          <cell r="AM158">
            <v>239.82</v>
          </cell>
          <cell r="AN158">
            <v>1231.6099999999999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K159">
            <v>777.67</v>
          </cell>
          <cell r="AL159">
            <v>2138.39</v>
          </cell>
          <cell r="AM159">
            <v>198.9</v>
          </cell>
          <cell r="AN159">
            <v>3114.96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K160">
            <v>777.67</v>
          </cell>
          <cell r="AL160">
            <v>2138.39</v>
          </cell>
          <cell r="AM160">
            <v>198.9</v>
          </cell>
          <cell r="AN160">
            <v>3114.96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K161">
            <v>995.56</v>
          </cell>
          <cell r="AL161">
            <v>2659.92</v>
          </cell>
          <cell r="AM161">
            <v>278.35999999999996</v>
          </cell>
          <cell r="AN161">
            <v>3933.84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K162">
            <v>777.67</v>
          </cell>
          <cell r="AL162">
            <v>2138.39</v>
          </cell>
          <cell r="AM162">
            <v>198.9</v>
          </cell>
          <cell r="AN162">
            <v>3114.96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 t="str">
            <v>FOREST</v>
          </cell>
          <cell r="K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K163">
            <v>777.67</v>
          </cell>
          <cell r="AL163">
            <v>2138.39</v>
          </cell>
          <cell r="AM163">
            <v>198.9</v>
          </cell>
          <cell r="AN163">
            <v>3114.96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 t="str">
            <v>FOREST</v>
          </cell>
          <cell r="K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K164">
            <v>777.67</v>
          </cell>
          <cell r="AL164">
            <v>2138.39</v>
          </cell>
          <cell r="AM164">
            <v>198.9</v>
          </cell>
          <cell r="AN164">
            <v>3114.96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 t="str">
            <v>FOREST</v>
          </cell>
          <cell r="K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K165">
            <v>777.67</v>
          </cell>
          <cell r="AL165">
            <v>2138.39</v>
          </cell>
          <cell r="AM165">
            <v>198.9</v>
          </cell>
          <cell r="AN165">
            <v>3114.96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 t="str">
            <v>FOREST</v>
          </cell>
          <cell r="K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K166">
            <v>897.94999999999993</v>
          </cell>
          <cell r="AL166">
            <v>2632.34</v>
          </cell>
          <cell r="AM166">
            <v>239.45</v>
          </cell>
          <cell r="AN166">
            <v>3769.74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 t="str">
            <v>FOREST</v>
          </cell>
          <cell r="K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K167">
            <v>897.94999999999993</v>
          </cell>
          <cell r="AL167">
            <v>2632.34</v>
          </cell>
          <cell r="AM167">
            <v>239.45</v>
          </cell>
          <cell r="AN167">
            <v>3769.74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 t="str">
            <v>FOREST</v>
          </cell>
          <cell r="K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K168">
            <v>777.67</v>
          </cell>
          <cell r="AL168">
            <v>2138.39</v>
          </cell>
          <cell r="AM168">
            <v>198.9</v>
          </cell>
          <cell r="AN168">
            <v>3114.96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 t="str">
            <v>FOREST</v>
          </cell>
          <cell r="K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K169">
            <v>997.27</v>
          </cell>
          <cell r="AL169">
            <v>2910.58</v>
          </cell>
          <cell r="AM169">
            <v>250.52</v>
          </cell>
          <cell r="AN169">
            <v>4158.37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 t="str">
            <v>FOREST</v>
          </cell>
          <cell r="K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K170">
            <v>439.2</v>
          </cell>
          <cell r="AL170">
            <v>1544.3799999999999</v>
          </cell>
          <cell r="AM170">
            <v>103.24</v>
          </cell>
          <cell r="AN170">
            <v>2086.8199999999997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K171">
            <v>777.67</v>
          </cell>
          <cell r="AL171">
            <v>2138.39</v>
          </cell>
          <cell r="AM171">
            <v>198.9</v>
          </cell>
          <cell r="AN171">
            <v>3114.96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K172">
            <v>777.67</v>
          </cell>
          <cell r="AL172">
            <v>2138.39</v>
          </cell>
          <cell r="AM172">
            <v>198.9</v>
          </cell>
          <cell r="AN172">
            <v>3114.96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K173">
            <v>995.56</v>
          </cell>
          <cell r="AL173">
            <v>2659.92</v>
          </cell>
          <cell r="AM173">
            <v>278.35999999999996</v>
          </cell>
          <cell r="AN173">
            <v>3933.84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K174">
            <v>995.56</v>
          </cell>
          <cell r="AL174">
            <v>2659.92</v>
          </cell>
          <cell r="AM174">
            <v>278.35999999999996</v>
          </cell>
          <cell r="AN174">
            <v>3933.84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 t="str">
            <v>FOREST</v>
          </cell>
          <cell r="K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K175">
            <v>897.94999999999993</v>
          </cell>
          <cell r="AL175">
            <v>2632.34</v>
          </cell>
          <cell r="AM175">
            <v>239.45</v>
          </cell>
          <cell r="AN175">
            <v>3769.74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 t="str">
            <v>FOREST</v>
          </cell>
          <cell r="K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K176">
            <v>777.67</v>
          </cell>
          <cell r="AL176">
            <v>2138.39</v>
          </cell>
          <cell r="AM176">
            <v>198.9</v>
          </cell>
          <cell r="AN176">
            <v>3114.96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 t="str">
            <v>FOREST</v>
          </cell>
          <cell r="K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K177">
            <v>1318.4099999999999</v>
          </cell>
          <cell r="AL177">
            <v>3186.48</v>
          </cell>
          <cell r="AM177">
            <v>138.82999999999998</v>
          </cell>
          <cell r="AN177">
            <v>4643.7199999999993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K178">
            <v>777.67</v>
          </cell>
          <cell r="AL178">
            <v>2138.39</v>
          </cell>
          <cell r="AM178">
            <v>198.9</v>
          </cell>
          <cell r="AN178">
            <v>3114.96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 t="str">
            <v>FOREST</v>
          </cell>
          <cell r="K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K179">
            <v>1318.4099999999999</v>
          </cell>
          <cell r="AL179">
            <v>3186.48</v>
          </cell>
          <cell r="AM179">
            <v>138.82999999999998</v>
          </cell>
          <cell r="AN179">
            <v>4643.7199999999993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 t="str">
            <v>FOREST</v>
          </cell>
          <cell r="K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K180">
            <v>439.2</v>
          </cell>
          <cell r="AL180">
            <v>1544.3799999999999</v>
          </cell>
          <cell r="AM180">
            <v>103.24</v>
          </cell>
          <cell r="AN180">
            <v>2086.8199999999997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 t="str">
            <v>FOREST</v>
          </cell>
          <cell r="K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K181">
            <v>219.6</v>
          </cell>
          <cell r="AL181">
            <v>772.18999999999994</v>
          </cell>
          <cell r="AM181">
            <v>38.54</v>
          </cell>
          <cell r="AN181">
            <v>1030.33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K182">
            <v>777.67</v>
          </cell>
          <cell r="AL182">
            <v>2138.39</v>
          </cell>
          <cell r="AM182">
            <v>198.9</v>
          </cell>
          <cell r="AN182">
            <v>3114.96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 t="str">
            <v>FOREST</v>
          </cell>
          <cell r="K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K183">
            <v>777.67</v>
          </cell>
          <cell r="AL183">
            <v>2138.39</v>
          </cell>
          <cell r="AM183">
            <v>198.9</v>
          </cell>
          <cell r="AN183">
            <v>3114.96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 t="str">
            <v>FOREST</v>
          </cell>
          <cell r="K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K184">
            <v>777.67</v>
          </cell>
          <cell r="AL184">
            <v>2138.39</v>
          </cell>
          <cell r="AM184">
            <v>198.9</v>
          </cell>
          <cell r="AN184">
            <v>3114.96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 t="str">
            <v>FOREST</v>
          </cell>
          <cell r="K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K185">
            <v>777.67</v>
          </cell>
          <cell r="AL185">
            <v>2138.39</v>
          </cell>
          <cell r="AM185">
            <v>198.9</v>
          </cell>
          <cell r="AN185">
            <v>3114.96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 t="str">
            <v>FOREST</v>
          </cell>
          <cell r="K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K186">
            <v>777.67</v>
          </cell>
          <cell r="AL186">
            <v>2138.39</v>
          </cell>
          <cell r="AM186">
            <v>198.9</v>
          </cell>
          <cell r="AN186">
            <v>3114.96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 t="str">
            <v>FOREST</v>
          </cell>
          <cell r="K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K187">
            <v>997.27</v>
          </cell>
          <cell r="AL187">
            <v>2910.58</v>
          </cell>
          <cell r="AM187">
            <v>250.52</v>
          </cell>
          <cell r="AN187">
            <v>4158.37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 t="str">
            <v>FOREST</v>
          </cell>
          <cell r="K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K188">
            <v>995.56</v>
          </cell>
          <cell r="AL188">
            <v>2659.92</v>
          </cell>
          <cell r="AM188">
            <v>278.35999999999996</v>
          </cell>
          <cell r="AN188">
            <v>3933.84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 t="str">
            <v>FOREST</v>
          </cell>
          <cell r="K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K189">
            <v>219.6</v>
          </cell>
          <cell r="AL189">
            <v>772.18999999999994</v>
          </cell>
          <cell r="AM189">
            <v>38.54</v>
          </cell>
          <cell r="AN189">
            <v>1030.33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K190">
            <v>43854</v>
          </cell>
          <cell r="P190">
            <v>365.6</v>
          </cell>
          <cell r="Q190">
            <v>33.04</v>
          </cell>
          <cell r="R190">
            <v>4.63</v>
          </cell>
          <cell r="S190">
            <v>285</v>
          </cell>
          <cell r="T190">
            <v>17.142331466666665</v>
          </cell>
          <cell r="U190">
            <v>2.6802048000000003</v>
          </cell>
          <cell r="V190">
            <v>29.331774399999993</v>
          </cell>
          <cell r="W190">
            <v>301.24</v>
          </cell>
          <cell r="X190">
            <v>49.2</v>
          </cell>
          <cell r="Y190">
            <v>10.3</v>
          </cell>
          <cell r="Z190">
            <v>360.74</v>
          </cell>
          <cell r="AA190">
            <v>23.815999999999999</v>
          </cell>
          <cell r="AB190">
            <v>54</v>
          </cell>
          <cell r="AC190">
            <v>0</v>
          </cell>
          <cell r="AD190">
            <v>2268.62</v>
          </cell>
          <cell r="AE190">
            <v>99.156000000000006</v>
          </cell>
          <cell r="AF190">
            <v>156.13999999999999</v>
          </cell>
          <cell r="AG190">
            <v>0</v>
          </cell>
          <cell r="AH190">
            <v>0</v>
          </cell>
          <cell r="AI190">
            <v>2601.7319999999995</v>
          </cell>
          <cell r="AK190">
            <v>219.6</v>
          </cell>
          <cell r="AL190">
            <v>772.18999999999994</v>
          </cell>
          <cell r="AM190">
            <v>239.82</v>
          </cell>
          <cell r="AN190">
            <v>1231.6099999999999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K191">
            <v>43835</v>
          </cell>
          <cell r="P191">
            <v>173.5</v>
          </cell>
          <cell r="Q191">
            <v>14.57</v>
          </cell>
          <cell r="R191">
            <v>2.0699999999999998</v>
          </cell>
          <cell r="S191">
            <v>126</v>
          </cell>
          <cell r="T191">
            <v>7.5705603999999989</v>
          </cell>
          <cell r="U191">
            <v>2.6459999999999999</v>
          </cell>
          <cell r="V191">
            <v>11.495301599999998</v>
          </cell>
          <cell r="W191">
            <v>122.56</v>
          </cell>
          <cell r="X191">
            <v>17.68</v>
          </cell>
          <cell r="Y191">
            <v>6.51</v>
          </cell>
          <cell r="Z191">
            <v>146.75</v>
          </cell>
          <cell r="AA191">
            <v>39.26</v>
          </cell>
          <cell r="AB191">
            <v>261.07600000000002</v>
          </cell>
          <cell r="AC191">
            <v>0</v>
          </cell>
          <cell r="AD191">
            <v>305.32799999999997</v>
          </cell>
          <cell r="AE191">
            <v>192.256</v>
          </cell>
          <cell r="AF191">
            <v>0</v>
          </cell>
          <cell r="AG191">
            <v>0</v>
          </cell>
          <cell r="AH191">
            <v>0</v>
          </cell>
          <cell r="AI191">
            <v>797.92</v>
          </cell>
          <cell r="AK191">
            <v>777.67</v>
          </cell>
          <cell r="AL191">
            <v>2138.39</v>
          </cell>
          <cell r="AM191">
            <v>198.9</v>
          </cell>
          <cell r="AN191">
            <v>3114.96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K192">
            <v>43839</v>
          </cell>
          <cell r="P192">
            <v>135.4</v>
          </cell>
          <cell r="Q192">
            <v>12</v>
          </cell>
          <cell r="R192">
            <v>1.58</v>
          </cell>
          <cell r="S192">
            <v>103</v>
          </cell>
          <cell r="T192">
            <v>6.1852743999999991</v>
          </cell>
          <cell r="U192">
            <v>2.6460000000000004</v>
          </cell>
          <cell r="V192">
            <v>8.8906576000000008</v>
          </cell>
          <cell r="W192">
            <v>122.56</v>
          </cell>
          <cell r="X192">
            <v>17.68</v>
          </cell>
          <cell r="Y192">
            <v>6.51</v>
          </cell>
          <cell r="Z192">
            <v>146.75</v>
          </cell>
          <cell r="AA192">
            <v>39.26</v>
          </cell>
          <cell r="AB192">
            <v>180.04000000000002</v>
          </cell>
          <cell r="AC192">
            <v>0</v>
          </cell>
          <cell r="AD192">
            <v>207.864</v>
          </cell>
          <cell r="AE192">
            <v>192.256</v>
          </cell>
          <cell r="AF192">
            <v>0</v>
          </cell>
          <cell r="AG192">
            <v>0</v>
          </cell>
          <cell r="AH192">
            <v>0</v>
          </cell>
          <cell r="AI192">
            <v>619.41999999999996</v>
          </cell>
          <cell r="AK192">
            <v>777.67</v>
          </cell>
          <cell r="AL192">
            <v>2138.39</v>
          </cell>
          <cell r="AM192">
            <v>198.9</v>
          </cell>
          <cell r="AN192">
            <v>3114.96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K193">
            <v>995.56</v>
          </cell>
          <cell r="AL193">
            <v>2659.92</v>
          </cell>
          <cell r="AM193">
            <v>278.35999999999996</v>
          </cell>
          <cell r="AN193">
            <v>3933.84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K194">
            <v>777.67</v>
          </cell>
          <cell r="AL194">
            <v>2138.39</v>
          </cell>
          <cell r="AM194">
            <v>198.9</v>
          </cell>
          <cell r="AN194">
            <v>3114.96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K195">
            <v>777.67</v>
          </cell>
          <cell r="AL195">
            <v>2138.39</v>
          </cell>
          <cell r="AM195">
            <v>198.9</v>
          </cell>
          <cell r="AN195">
            <v>3114.96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K196">
            <v>43841</v>
          </cell>
          <cell r="P196">
            <v>191.7</v>
          </cell>
          <cell r="Q196">
            <v>15.96</v>
          </cell>
          <cell r="R196">
            <v>2.31</v>
          </cell>
          <cell r="S196">
            <v>138</v>
          </cell>
          <cell r="T196">
            <v>8.3118736000000002</v>
          </cell>
          <cell r="U196">
            <v>2.6459999999999999</v>
          </cell>
          <cell r="V196">
            <v>12.885734399999999</v>
          </cell>
          <cell r="W196">
            <v>122.56</v>
          </cell>
          <cell r="X196">
            <v>17.68</v>
          </cell>
          <cell r="Y196">
            <v>6.51</v>
          </cell>
          <cell r="Z196">
            <v>146.75</v>
          </cell>
          <cell r="AA196">
            <v>39.26</v>
          </cell>
          <cell r="AB196">
            <v>309.08</v>
          </cell>
          <cell r="AC196">
            <v>0</v>
          </cell>
          <cell r="AD196">
            <v>392.49599999999998</v>
          </cell>
          <cell r="AE196">
            <v>192.256</v>
          </cell>
          <cell r="AF196">
            <v>0</v>
          </cell>
          <cell r="AG196">
            <v>0</v>
          </cell>
          <cell r="AH196">
            <v>0</v>
          </cell>
          <cell r="AI196">
            <v>933.09199999999998</v>
          </cell>
          <cell r="AK196">
            <v>997.27</v>
          </cell>
          <cell r="AL196">
            <v>2910.58</v>
          </cell>
          <cell r="AM196">
            <v>250.52</v>
          </cell>
          <cell r="AN196">
            <v>4158.37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K197">
            <v>43851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122.56</v>
          </cell>
          <cell r="X197">
            <v>17.68</v>
          </cell>
          <cell r="Y197">
            <v>6.51</v>
          </cell>
          <cell r="Z197">
            <v>146.75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K197">
            <v>777.67</v>
          </cell>
          <cell r="AL197">
            <v>2138.39</v>
          </cell>
          <cell r="AM197">
            <v>198.9</v>
          </cell>
          <cell r="AN197">
            <v>3114.96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K198">
            <v>43848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122.56</v>
          </cell>
          <cell r="X198">
            <v>17.68</v>
          </cell>
          <cell r="Y198">
            <v>6.51</v>
          </cell>
          <cell r="Z198">
            <v>146.75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K198">
            <v>1318.4099999999999</v>
          </cell>
          <cell r="AL198">
            <v>3186.48</v>
          </cell>
          <cell r="AM198">
            <v>138.82999999999998</v>
          </cell>
          <cell r="AN198">
            <v>4643.7199999999993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 t="str">
            <v>FOREST</v>
          </cell>
          <cell r="K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K199">
            <v>439.2</v>
          </cell>
          <cell r="AL199">
            <v>1544.3799999999999</v>
          </cell>
          <cell r="AM199">
            <v>239.82</v>
          </cell>
          <cell r="AN199">
            <v>2223.4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K200">
            <v>777.67</v>
          </cell>
          <cell r="AL200">
            <v>2138.39</v>
          </cell>
          <cell r="AM200">
            <v>198.9</v>
          </cell>
          <cell r="AN200">
            <v>3114.96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K201">
            <v>43855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122.56</v>
          </cell>
          <cell r="X201">
            <v>17.68</v>
          </cell>
          <cell r="Y201">
            <v>6.51</v>
          </cell>
          <cell r="Z201">
            <v>146.75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K201">
            <v>777.67</v>
          </cell>
          <cell r="AL201">
            <v>2138.39</v>
          </cell>
          <cell r="AM201">
            <v>198.9</v>
          </cell>
          <cell r="AN201">
            <v>3114.96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K202">
            <v>777.67</v>
          </cell>
          <cell r="AL202">
            <v>2138.39</v>
          </cell>
          <cell r="AM202">
            <v>198.9</v>
          </cell>
          <cell r="AN202">
            <v>3114.96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K203">
            <v>777.67</v>
          </cell>
          <cell r="AL203">
            <v>2138.39</v>
          </cell>
          <cell r="AM203">
            <v>198.9</v>
          </cell>
          <cell r="AN203">
            <v>3114.96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K204">
            <v>995.56</v>
          </cell>
          <cell r="AL204">
            <v>2659.92</v>
          </cell>
          <cell r="AM204">
            <v>278.35999999999996</v>
          </cell>
          <cell r="AN204">
            <v>3933.84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K205">
            <v>897.94999999999993</v>
          </cell>
          <cell r="AL205">
            <v>2632.34</v>
          </cell>
          <cell r="AM205">
            <v>239.45</v>
          </cell>
          <cell r="AN205">
            <v>3769.74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K206">
            <v>897.94999999999993</v>
          </cell>
          <cell r="AL206">
            <v>2632.34</v>
          </cell>
          <cell r="AM206">
            <v>239.45</v>
          </cell>
          <cell r="AN206">
            <v>3769.74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K207">
            <v>995.56</v>
          </cell>
          <cell r="AL207">
            <v>2659.92</v>
          </cell>
          <cell r="AM207">
            <v>278.35999999999996</v>
          </cell>
          <cell r="AN207">
            <v>3933.84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 t="str">
            <v>FOREST</v>
          </cell>
          <cell r="K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K208">
            <v>777.67</v>
          </cell>
          <cell r="AL208">
            <v>2138.39</v>
          </cell>
          <cell r="AM208">
            <v>198.9</v>
          </cell>
          <cell r="AN208">
            <v>3114.96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 t="str">
            <v>FOREST</v>
          </cell>
          <cell r="K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K209">
            <v>777.67</v>
          </cell>
          <cell r="AL209">
            <v>2138.39</v>
          </cell>
          <cell r="AM209">
            <v>198.9</v>
          </cell>
          <cell r="AN209">
            <v>3114.96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 t="str">
            <v>FOREST</v>
          </cell>
          <cell r="K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K210">
            <v>777.67</v>
          </cell>
          <cell r="AL210">
            <v>2138.39</v>
          </cell>
          <cell r="AM210">
            <v>198.9</v>
          </cell>
          <cell r="AN210">
            <v>3114.96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 t="str">
            <v>FOREST</v>
          </cell>
          <cell r="K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K211">
            <v>897.94999999999993</v>
          </cell>
          <cell r="AL211">
            <v>2632.34</v>
          </cell>
          <cell r="AM211">
            <v>239.45</v>
          </cell>
          <cell r="AN211">
            <v>3769.74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 t="str">
            <v>FOREST</v>
          </cell>
          <cell r="K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K212">
            <v>777.67</v>
          </cell>
          <cell r="AL212">
            <v>2138.39</v>
          </cell>
          <cell r="AM212">
            <v>198.9</v>
          </cell>
          <cell r="AN212">
            <v>3114.96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 t="str">
            <v>FOREST</v>
          </cell>
          <cell r="K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K213">
            <v>1318.4099999999999</v>
          </cell>
          <cell r="AL213">
            <v>3186.48</v>
          </cell>
          <cell r="AM213">
            <v>138.82999999999998</v>
          </cell>
          <cell r="AN213">
            <v>4643.7199999999993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 t="str">
            <v>FOREST</v>
          </cell>
          <cell r="K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K214">
            <v>339.88</v>
          </cell>
          <cell r="AL214">
            <v>1266.1399999999999</v>
          </cell>
          <cell r="AM214">
            <v>103.24</v>
          </cell>
          <cell r="AN214">
            <v>1709.26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K215">
            <v>1318.4099999999999</v>
          </cell>
          <cell r="AL215">
            <v>3186.48</v>
          </cell>
          <cell r="AM215">
            <v>138.82999999999998</v>
          </cell>
          <cell r="AN215">
            <v>4643.7199999999993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 t="str">
            <v>FOREST</v>
          </cell>
          <cell r="K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K216">
            <v>777.67</v>
          </cell>
          <cell r="AL216">
            <v>2138.39</v>
          </cell>
          <cell r="AM216">
            <v>198.9</v>
          </cell>
          <cell r="AN216">
            <v>3114.96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K217">
            <v>777.67</v>
          </cell>
          <cell r="AL217">
            <v>2138.39</v>
          </cell>
          <cell r="AM217">
            <v>198.9</v>
          </cell>
          <cell r="AN217">
            <v>3114.96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K218">
            <v>897.94999999999993</v>
          </cell>
          <cell r="AL218">
            <v>2632.34</v>
          </cell>
          <cell r="AM218">
            <v>239.45</v>
          </cell>
          <cell r="AN218">
            <v>3769.74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K219">
            <v>0</v>
          </cell>
          <cell r="AL219">
            <v>0</v>
          </cell>
          <cell r="AM219">
            <v>228.75</v>
          </cell>
          <cell r="AN219">
            <v>228.75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K220">
            <v>219.6</v>
          </cell>
          <cell r="AL220">
            <v>772.18999999999994</v>
          </cell>
          <cell r="AM220">
            <v>38.54</v>
          </cell>
          <cell r="AN220">
            <v>1030.33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K221">
            <v>995.56</v>
          </cell>
          <cell r="AL221">
            <v>2659.92</v>
          </cell>
          <cell r="AM221">
            <v>278.35999999999996</v>
          </cell>
          <cell r="AN221">
            <v>3933.84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K222">
            <v>897.94999999999993</v>
          </cell>
          <cell r="AL222">
            <v>2632.34</v>
          </cell>
          <cell r="AM222">
            <v>239.45</v>
          </cell>
          <cell r="AN222">
            <v>3769.74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K223">
            <v>0</v>
          </cell>
          <cell r="AL223">
            <v>0</v>
          </cell>
          <cell r="AM223">
            <v>38.54</v>
          </cell>
          <cell r="AN223">
            <v>38.54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K224">
            <v>443.13</v>
          </cell>
          <cell r="AL224">
            <v>1020.51</v>
          </cell>
          <cell r="AM224">
            <v>130.71</v>
          </cell>
          <cell r="AN224">
            <v>1594.35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K225">
            <v>339.88</v>
          </cell>
          <cell r="AL225">
            <v>1266.1399999999999</v>
          </cell>
          <cell r="AM225">
            <v>92.169999999999987</v>
          </cell>
          <cell r="AN225">
            <v>1698.19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K226">
            <v>439.2</v>
          </cell>
          <cell r="AL226">
            <v>1544.3799999999999</v>
          </cell>
          <cell r="AM226">
            <v>239.82</v>
          </cell>
          <cell r="AN226">
            <v>2223.4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K227">
            <v>995.56</v>
          </cell>
          <cell r="AL227">
            <v>2659.92</v>
          </cell>
          <cell r="AM227">
            <v>278.35999999999996</v>
          </cell>
          <cell r="AN227">
            <v>3933.84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K228">
            <v>219.6</v>
          </cell>
          <cell r="AL228">
            <v>772.18999999999994</v>
          </cell>
          <cell r="AM228">
            <v>239.82</v>
          </cell>
          <cell r="AN228">
            <v>1231.6099999999999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K231">
            <v>219.6</v>
          </cell>
          <cell r="AL231">
            <v>772.18999999999994</v>
          </cell>
          <cell r="AM231">
            <v>239.82</v>
          </cell>
          <cell r="AN231">
            <v>1231.6099999999999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>
            <v>0</v>
          </cell>
          <cell r="P232">
            <v>135.4</v>
          </cell>
          <cell r="Q232">
            <v>12</v>
          </cell>
          <cell r="R232">
            <v>1.58</v>
          </cell>
          <cell r="S232">
            <v>103</v>
          </cell>
          <cell r="T232">
            <v>6.1852743999999991</v>
          </cell>
          <cell r="U232">
            <v>2.6460000000000004</v>
          </cell>
          <cell r="V232">
            <v>8.8906576000000008</v>
          </cell>
          <cell r="W232">
            <v>122.56</v>
          </cell>
          <cell r="X232">
            <v>17.68</v>
          </cell>
          <cell r="Y232">
            <v>6.51</v>
          </cell>
          <cell r="Z232">
            <v>146.75</v>
          </cell>
          <cell r="AA232">
            <v>39.26</v>
          </cell>
          <cell r="AB232">
            <v>180.04000000000002</v>
          </cell>
          <cell r="AC232">
            <v>0</v>
          </cell>
          <cell r="AD232">
            <v>207.864</v>
          </cell>
          <cell r="AE232">
            <v>192.256</v>
          </cell>
          <cell r="AF232">
            <v>0</v>
          </cell>
          <cell r="AG232">
            <v>0</v>
          </cell>
          <cell r="AH232">
            <v>0</v>
          </cell>
          <cell r="AI232">
            <v>619.41999999999996</v>
          </cell>
          <cell r="AK232">
            <v>777.67</v>
          </cell>
          <cell r="AL232">
            <v>2138.39</v>
          </cell>
          <cell r="AM232">
            <v>198.9</v>
          </cell>
          <cell r="AN232">
            <v>3114.96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>
            <v>43851</v>
          </cell>
          <cell r="P233">
            <v>135.4</v>
          </cell>
          <cell r="Q233">
            <v>12</v>
          </cell>
          <cell r="R233">
            <v>1.58</v>
          </cell>
          <cell r="S233">
            <v>103</v>
          </cell>
          <cell r="T233">
            <v>6.1852743999999991</v>
          </cell>
          <cell r="U233">
            <v>2.6460000000000004</v>
          </cell>
          <cell r="V233">
            <v>8.8906576000000008</v>
          </cell>
          <cell r="W233">
            <v>122.56</v>
          </cell>
          <cell r="X233">
            <v>17.68</v>
          </cell>
          <cell r="Y233">
            <v>6.51</v>
          </cell>
          <cell r="Z233">
            <v>146.75</v>
          </cell>
          <cell r="AA233">
            <v>39.26</v>
          </cell>
          <cell r="AB233">
            <v>180.04000000000002</v>
          </cell>
          <cell r="AC233">
            <v>0</v>
          </cell>
          <cell r="AD233">
            <v>207.864</v>
          </cell>
          <cell r="AE233">
            <v>192.256</v>
          </cell>
          <cell r="AF233">
            <v>0</v>
          </cell>
          <cell r="AG233">
            <v>0</v>
          </cell>
          <cell r="AH233">
            <v>0</v>
          </cell>
          <cell r="AI233">
            <v>619.41999999999996</v>
          </cell>
          <cell r="AK233">
            <v>777.67</v>
          </cell>
          <cell r="AL233">
            <v>2138.39</v>
          </cell>
          <cell r="AM233">
            <v>198.9</v>
          </cell>
          <cell r="AN233">
            <v>3114.96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>
            <v>43847</v>
          </cell>
          <cell r="P234">
            <v>256.5</v>
          </cell>
          <cell r="Q234">
            <v>21.86</v>
          </cell>
          <cell r="R234">
            <v>3.17</v>
          </cell>
          <cell r="S234">
            <v>189</v>
          </cell>
          <cell r="T234">
            <v>11.385160000000001</v>
          </cell>
          <cell r="U234">
            <v>2.7710591999999998</v>
          </cell>
          <cell r="V234">
            <v>18.5043808</v>
          </cell>
          <cell r="W234">
            <v>249.32</v>
          </cell>
          <cell r="X234">
            <v>32.799999999999997</v>
          </cell>
          <cell r="Y234">
            <v>8</v>
          </cell>
          <cell r="Z234">
            <v>290.12</v>
          </cell>
          <cell r="AA234">
            <v>23.815999999999999</v>
          </cell>
          <cell r="AB234">
            <v>67.180000000000007</v>
          </cell>
          <cell r="AC234">
            <v>0</v>
          </cell>
          <cell r="AD234">
            <v>1444.8600000000001</v>
          </cell>
          <cell r="AE234">
            <v>195.98</v>
          </cell>
          <cell r="AF234">
            <v>0</v>
          </cell>
          <cell r="AG234">
            <v>0</v>
          </cell>
          <cell r="AH234">
            <v>0</v>
          </cell>
          <cell r="AI234">
            <v>1731.8360000000002</v>
          </cell>
          <cell r="AK234">
            <v>995.56</v>
          </cell>
          <cell r="AL234">
            <v>2659.92</v>
          </cell>
          <cell r="AM234">
            <v>278.35999999999996</v>
          </cell>
          <cell r="AN234">
            <v>3933.84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>
            <v>43799</v>
          </cell>
          <cell r="P235">
            <v>151.5</v>
          </cell>
          <cell r="Q235">
            <v>13.08</v>
          </cell>
          <cell r="R235">
            <v>1.79</v>
          </cell>
          <cell r="S235">
            <v>113</v>
          </cell>
          <cell r="T235">
            <v>6.7686184000000011</v>
          </cell>
          <cell r="U235">
            <v>2.6459999999999999</v>
          </cell>
          <cell r="V235">
            <v>9.9880336000000032</v>
          </cell>
          <cell r="W235">
            <v>122.56</v>
          </cell>
          <cell r="X235">
            <v>17.68</v>
          </cell>
          <cell r="Y235">
            <v>6.51</v>
          </cell>
          <cell r="Z235">
            <v>146.75</v>
          </cell>
          <cell r="AA235">
            <v>39.26</v>
          </cell>
          <cell r="AB235">
            <v>234.23599999999999</v>
          </cell>
          <cell r="AC235">
            <v>0</v>
          </cell>
          <cell r="AD235">
            <v>282.45600000000002</v>
          </cell>
          <cell r="AE235">
            <v>192.256</v>
          </cell>
          <cell r="AF235">
            <v>0</v>
          </cell>
          <cell r="AG235">
            <v>0</v>
          </cell>
          <cell r="AH235">
            <v>0</v>
          </cell>
          <cell r="AI235">
            <v>748.20799999999997</v>
          </cell>
          <cell r="AK235">
            <v>997.27</v>
          </cell>
          <cell r="AL235">
            <v>2910.58</v>
          </cell>
          <cell r="AM235">
            <v>250.52</v>
          </cell>
          <cell r="AN235">
            <v>4158.37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>
            <v>43794</v>
          </cell>
          <cell r="P236">
            <v>151.5</v>
          </cell>
          <cell r="Q236">
            <v>13.08</v>
          </cell>
          <cell r="R236">
            <v>1.79</v>
          </cell>
          <cell r="S236">
            <v>113</v>
          </cell>
          <cell r="T236">
            <v>6.7686184000000011</v>
          </cell>
          <cell r="U236">
            <v>2.6459999999999999</v>
          </cell>
          <cell r="V236">
            <v>9.9880336000000032</v>
          </cell>
          <cell r="W236">
            <v>122.56</v>
          </cell>
          <cell r="X236">
            <v>17.68</v>
          </cell>
          <cell r="Y236">
            <v>6.51</v>
          </cell>
          <cell r="Z236">
            <v>146.75</v>
          </cell>
          <cell r="AA236">
            <v>39.26</v>
          </cell>
          <cell r="AB236">
            <v>234.23599999999999</v>
          </cell>
          <cell r="AC236">
            <v>0</v>
          </cell>
          <cell r="AD236">
            <v>282.45600000000002</v>
          </cell>
          <cell r="AE236">
            <v>192.256</v>
          </cell>
          <cell r="AF236">
            <v>0</v>
          </cell>
          <cell r="AG236">
            <v>0</v>
          </cell>
          <cell r="AH236">
            <v>0</v>
          </cell>
          <cell r="AI236">
            <v>748.20799999999997</v>
          </cell>
          <cell r="AK236">
            <v>997.27</v>
          </cell>
          <cell r="AL236">
            <v>2910.58</v>
          </cell>
          <cell r="AM236">
            <v>250.52</v>
          </cell>
          <cell r="AN236">
            <v>4158.37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>
            <v>43803</v>
          </cell>
          <cell r="P237">
            <v>151.5</v>
          </cell>
          <cell r="Q237">
            <v>13.08</v>
          </cell>
          <cell r="R237">
            <v>1.79</v>
          </cell>
          <cell r="S237">
            <v>113</v>
          </cell>
          <cell r="T237">
            <v>6.7686184000000011</v>
          </cell>
          <cell r="U237">
            <v>2.6459999999999999</v>
          </cell>
          <cell r="V237">
            <v>9.9880336000000032</v>
          </cell>
          <cell r="W237">
            <v>122.56</v>
          </cell>
          <cell r="X237">
            <v>17.68</v>
          </cell>
          <cell r="Y237">
            <v>6.51</v>
          </cell>
          <cell r="Z237">
            <v>146.75</v>
          </cell>
          <cell r="AA237">
            <v>39.26</v>
          </cell>
          <cell r="AB237">
            <v>234.23599999999999</v>
          </cell>
          <cell r="AC237">
            <v>0</v>
          </cell>
          <cell r="AD237">
            <v>282.45600000000002</v>
          </cell>
          <cell r="AE237">
            <v>192.256</v>
          </cell>
          <cell r="AF237">
            <v>0</v>
          </cell>
          <cell r="AG237">
            <v>0</v>
          </cell>
          <cell r="AH237">
            <v>0</v>
          </cell>
          <cell r="AI237">
            <v>748.20799999999997</v>
          </cell>
          <cell r="AK237">
            <v>897.94999999999993</v>
          </cell>
          <cell r="AL237">
            <v>2632.34</v>
          </cell>
          <cell r="AM237">
            <v>239.45</v>
          </cell>
          <cell r="AN237">
            <v>3769.74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>
            <v>43799</v>
          </cell>
          <cell r="P238">
            <v>151.5</v>
          </cell>
          <cell r="Q238">
            <v>13.08</v>
          </cell>
          <cell r="R238">
            <v>1.79</v>
          </cell>
          <cell r="S238">
            <v>113</v>
          </cell>
          <cell r="T238">
            <v>6.7686184000000011</v>
          </cell>
          <cell r="U238">
            <v>2.6459999999999999</v>
          </cell>
          <cell r="V238">
            <v>9.9880336000000032</v>
          </cell>
          <cell r="W238">
            <v>122.56</v>
          </cell>
          <cell r="X238">
            <v>17.68</v>
          </cell>
          <cell r="Y238">
            <v>6.51</v>
          </cell>
          <cell r="Z238">
            <v>146.75</v>
          </cell>
          <cell r="AA238">
            <v>39.26</v>
          </cell>
          <cell r="AB238">
            <v>234.23599999999999</v>
          </cell>
          <cell r="AC238">
            <v>0</v>
          </cell>
          <cell r="AD238">
            <v>282.45600000000002</v>
          </cell>
          <cell r="AE238">
            <v>192.256</v>
          </cell>
          <cell r="AF238">
            <v>0</v>
          </cell>
          <cell r="AG238">
            <v>0</v>
          </cell>
          <cell r="AH238">
            <v>0</v>
          </cell>
          <cell r="AI238">
            <v>748.20799999999997</v>
          </cell>
          <cell r="AK238">
            <v>897.94999999999993</v>
          </cell>
          <cell r="AL238">
            <v>2632.34</v>
          </cell>
          <cell r="AM238">
            <v>239.45</v>
          </cell>
          <cell r="AN238">
            <v>3769.74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>
            <v>43805</v>
          </cell>
          <cell r="P239">
            <v>151.5</v>
          </cell>
          <cell r="Q239">
            <v>13.08</v>
          </cell>
          <cell r="R239">
            <v>1.79</v>
          </cell>
          <cell r="S239">
            <v>113</v>
          </cell>
          <cell r="T239">
            <v>6.7686184000000011</v>
          </cell>
          <cell r="U239">
            <v>2.6459999999999999</v>
          </cell>
          <cell r="V239">
            <v>9.9880336000000032</v>
          </cell>
          <cell r="W239">
            <v>122.56</v>
          </cell>
          <cell r="X239">
            <v>17.68</v>
          </cell>
          <cell r="Y239">
            <v>6.51</v>
          </cell>
          <cell r="Z239">
            <v>146.75</v>
          </cell>
          <cell r="AA239">
            <v>39.26</v>
          </cell>
          <cell r="AB239">
            <v>234.23599999999999</v>
          </cell>
          <cell r="AC239">
            <v>0</v>
          </cell>
          <cell r="AD239">
            <v>282.45600000000002</v>
          </cell>
          <cell r="AE239">
            <v>192.256</v>
          </cell>
          <cell r="AF239">
            <v>0</v>
          </cell>
          <cell r="AG239">
            <v>0</v>
          </cell>
          <cell r="AH239">
            <v>0</v>
          </cell>
          <cell r="AI239">
            <v>748.20799999999997</v>
          </cell>
          <cell r="AK239">
            <v>997.27</v>
          </cell>
          <cell r="AL239">
            <v>2910.58</v>
          </cell>
          <cell r="AM239">
            <v>250.52</v>
          </cell>
          <cell r="AN239">
            <v>4158.37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>
            <v>43820</v>
          </cell>
          <cell r="P240">
            <v>151.5</v>
          </cell>
          <cell r="Q240">
            <v>13.08</v>
          </cell>
          <cell r="R240">
            <v>1.79</v>
          </cell>
          <cell r="S240">
            <v>113</v>
          </cell>
          <cell r="T240">
            <v>6.7686184000000011</v>
          </cell>
          <cell r="U240">
            <v>2.6459999999999999</v>
          </cell>
          <cell r="V240">
            <v>9.9880336000000032</v>
          </cell>
          <cell r="W240">
            <v>122.56</v>
          </cell>
          <cell r="X240">
            <v>17.68</v>
          </cell>
          <cell r="Y240">
            <v>6.51</v>
          </cell>
          <cell r="Z240">
            <v>146.75</v>
          </cell>
          <cell r="AA240">
            <v>39.26</v>
          </cell>
          <cell r="AB240">
            <v>234.23599999999999</v>
          </cell>
          <cell r="AC240">
            <v>0</v>
          </cell>
          <cell r="AD240">
            <v>282.45600000000002</v>
          </cell>
          <cell r="AE240">
            <v>192.256</v>
          </cell>
          <cell r="AF240">
            <v>0</v>
          </cell>
          <cell r="AG240">
            <v>0</v>
          </cell>
          <cell r="AH240">
            <v>0</v>
          </cell>
          <cell r="AI240">
            <v>748.20799999999997</v>
          </cell>
          <cell r="AK240">
            <v>897.94999999999993</v>
          </cell>
          <cell r="AL240">
            <v>2632.34</v>
          </cell>
          <cell r="AM240">
            <v>239.45</v>
          </cell>
          <cell r="AN240">
            <v>3769.74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>
            <v>43810</v>
          </cell>
          <cell r="P241">
            <v>256.5</v>
          </cell>
          <cell r="Q241">
            <v>21.86</v>
          </cell>
          <cell r="R241">
            <v>3.17</v>
          </cell>
          <cell r="S241">
            <v>189</v>
          </cell>
          <cell r="T241">
            <v>11.385160000000001</v>
          </cell>
          <cell r="U241">
            <v>2.7710591999999998</v>
          </cell>
          <cell r="V241">
            <v>18.5043808</v>
          </cell>
          <cell r="W241">
            <v>249.32</v>
          </cell>
          <cell r="X241">
            <v>32.799999999999997</v>
          </cell>
          <cell r="Y241">
            <v>8</v>
          </cell>
          <cell r="Z241">
            <v>290.12</v>
          </cell>
          <cell r="AA241">
            <v>23.815999999999999</v>
          </cell>
          <cell r="AB241">
            <v>67.180000000000007</v>
          </cell>
          <cell r="AC241">
            <v>0</v>
          </cell>
          <cell r="AD241">
            <v>1444.8600000000001</v>
          </cell>
          <cell r="AE241">
            <v>195.98</v>
          </cell>
          <cell r="AF241">
            <v>0</v>
          </cell>
          <cell r="AG241">
            <v>0</v>
          </cell>
          <cell r="AH241">
            <v>0</v>
          </cell>
          <cell r="AI241">
            <v>1731.8360000000002</v>
          </cell>
          <cell r="AK241">
            <v>995.56</v>
          </cell>
          <cell r="AL241">
            <v>2659.92</v>
          </cell>
          <cell r="AM241">
            <v>278.35999999999996</v>
          </cell>
          <cell r="AN241">
            <v>3933.84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>
            <v>43815</v>
          </cell>
          <cell r="P242">
            <v>216.2</v>
          </cell>
          <cell r="Q242">
            <v>19.02</v>
          </cell>
          <cell r="R242">
            <v>2.64</v>
          </cell>
          <cell r="S242">
            <v>164</v>
          </cell>
          <cell r="T242">
            <v>9.8597572000000007</v>
          </cell>
          <cell r="U242">
            <v>2.7710591999999998</v>
          </cell>
          <cell r="V242">
            <v>15.637749599999999</v>
          </cell>
          <cell r="W242">
            <v>221.28</v>
          </cell>
          <cell r="X242">
            <v>29.52</v>
          </cell>
          <cell r="Y242">
            <v>8</v>
          </cell>
          <cell r="Z242">
            <v>258.8</v>
          </cell>
          <cell r="AA242">
            <v>23.815999999999999</v>
          </cell>
          <cell r="AB242">
            <v>0</v>
          </cell>
          <cell r="AC242">
            <v>436.76000000000005</v>
          </cell>
          <cell r="AD242">
            <v>618.048</v>
          </cell>
          <cell r="AE242">
            <v>97.147999999999996</v>
          </cell>
          <cell r="AF242">
            <v>156.94399999999999</v>
          </cell>
          <cell r="AG242">
            <v>0</v>
          </cell>
          <cell r="AH242">
            <v>0</v>
          </cell>
          <cell r="AI242">
            <v>1332.7159999999999</v>
          </cell>
          <cell r="AK242">
            <v>339.88</v>
          </cell>
          <cell r="AL242">
            <v>1266.1399999999999</v>
          </cell>
          <cell r="AM242">
            <v>103.24</v>
          </cell>
          <cell r="AN242">
            <v>1709.26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>
            <v>43818</v>
          </cell>
          <cell r="P243">
            <v>135.4</v>
          </cell>
          <cell r="Q243">
            <v>12</v>
          </cell>
          <cell r="R243">
            <v>1.58</v>
          </cell>
          <cell r="S243">
            <v>103</v>
          </cell>
          <cell r="T243">
            <v>6.1852743999999991</v>
          </cell>
          <cell r="U243">
            <v>2.6460000000000004</v>
          </cell>
          <cell r="V243">
            <v>8.8906576000000008</v>
          </cell>
          <cell r="W243">
            <v>122.56</v>
          </cell>
          <cell r="X243">
            <v>17.68</v>
          </cell>
          <cell r="Y243">
            <v>6.51</v>
          </cell>
          <cell r="Z243">
            <v>146.75</v>
          </cell>
          <cell r="AA243">
            <v>39.26</v>
          </cell>
          <cell r="AB243">
            <v>180.04000000000002</v>
          </cell>
          <cell r="AC243">
            <v>0</v>
          </cell>
          <cell r="AD243">
            <v>207.864</v>
          </cell>
          <cell r="AE243">
            <v>192.256</v>
          </cell>
          <cell r="AF243">
            <v>0</v>
          </cell>
          <cell r="AG243">
            <v>0</v>
          </cell>
          <cell r="AH243">
            <v>0</v>
          </cell>
          <cell r="AI243">
            <v>619.41999999999996</v>
          </cell>
          <cell r="AK243">
            <v>777.67</v>
          </cell>
          <cell r="AL243">
            <v>2138.39</v>
          </cell>
          <cell r="AM243">
            <v>198.9</v>
          </cell>
          <cell r="AN243">
            <v>3114.96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>
            <v>43813</v>
          </cell>
          <cell r="P244">
            <v>135.4</v>
          </cell>
          <cell r="Q244">
            <v>12</v>
          </cell>
          <cell r="R244">
            <v>1.58</v>
          </cell>
          <cell r="S244">
            <v>103</v>
          </cell>
          <cell r="T244">
            <v>6.1852743999999991</v>
          </cell>
          <cell r="U244">
            <v>2.6460000000000004</v>
          </cell>
          <cell r="V244">
            <v>8.8906576000000008</v>
          </cell>
          <cell r="W244">
            <v>122.56</v>
          </cell>
          <cell r="X244">
            <v>17.68</v>
          </cell>
          <cell r="Y244">
            <v>6.51</v>
          </cell>
          <cell r="Z244">
            <v>146.75</v>
          </cell>
          <cell r="AA244">
            <v>39.26</v>
          </cell>
          <cell r="AB244">
            <v>180.04000000000002</v>
          </cell>
          <cell r="AC244">
            <v>0</v>
          </cell>
          <cell r="AD244">
            <v>207.864</v>
          </cell>
          <cell r="AE244">
            <v>192.256</v>
          </cell>
          <cell r="AF244">
            <v>0</v>
          </cell>
          <cell r="AG244">
            <v>0</v>
          </cell>
          <cell r="AH244">
            <v>0</v>
          </cell>
          <cell r="AI244">
            <v>619.41999999999996</v>
          </cell>
          <cell r="AK244">
            <v>777.67</v>
          </cell>
          <cell r="AL244">
            <v>2138.39</v>
          </cell>
          <cell r="AM244">
            <v>198.9</v>
          </cell>
          <cell r="AN244">
            <v>3114.96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>
            <v>43811</v>
          </cell>
          <cell r="P245">
            <v>301.39999999999998</v>
          </cell>
          <cell r="Q245">
            <v>27.79</v>
          </cell>
          <cell r="R245">
            <v>3.77</v>
          </cell>
          <cell r="S245">
            <v>239</v>
          </cell>
          <cell r="T245">
            <v>14.366839866666666</v>
          </cell>
          <cell r="U245">
            <v>2.6802048000000003</v>
          </cell>
          <cell r="V245">
            <v>24.131867999999994</v>
          </cell>
          <cell r="W245">
            <v>301.24</v>
          </cell>
          <cell r="X245">
            <v>49.2</v>
          </cell>
          <cell r="Y245">
            <v>10.3</v>
          </cell>
          <cell r="Z245">
            <v>360.74</v>
          </cell>
          <cell r="AA245">
            <v>23.815999999999999</v>
          </cell>
          <cell r="AB245">
            <v>44.816000000000003</v>
          </cell>
          <cell r="AC245">
            <v>0</v>
          </cell>
          <cell r="AD245">
            <v>1769.5239999999999</v>
          </cell>
          <cell r="AE245">
            <v>99.156000000000006</v>
          </cell>
          <cell r="AF245">
            <v>156.13999999999999</v>
          </cell>
          <cell r="AG245">
            <v>0</v>
          </cell>
          <cell r="AH245">
            <v>0</v>
          </cell>
          <cell r="AI245">
            <v>2093.4519999999998</v>
          </cell>
          <cell r="AK245">
            <v>219.6</v>
          </cell>
          <cell r="AL245">
            <v>772.18999999999994</v>
          </cell>
          <cell r="AM245">
            <v>239.82</v>
          </cell>
          <cell r="AN245">
            <v>1231.6099999999999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>
            <v>43797</v>
          </cell>
          <cell r="P246">
            <v>301.39999999999998</v>
          </cell>
          <cell r="Q246">
            <v>27.79</v>
          </cell>
          <cell r="R246">
            <v>3.77</v>
          </cell>
          <cell r="S246">
            <v>239</v>
          </cell>
          <cell r="T246">
            <v>14.366839866666666</v>
          </cell>
          <cell r="U246">
            <v>2.6802048000000003</v>
          </cell>
          <cell r="V246">
            <v>24.131867999999994</v>
          </cell>
          <cell r="W246">
            <v>301.24</v>
          </cell>
          <cell r="X246">
            <v>49.2</v>
          </cell>
          <cell r="Y246">
            <v>10.3</v>
          </cell>
          <cell r="Z246">
            <v>360.74</v>
          </cell>
          <cell r="AA246">
            <v>23.815999999999999</v>
          </cell>
          <cell r="AB246">
            <v>44.816000000000003</v>
          </cell>
          <cell r="AC246">
            <v>0</v>
          </cell>
          <cell r="AD246">
            <v>1769.5239999999999</v>
          </cell>
          <cell r="AE246">
            <v>99.156000000000006</v>
          </cell>
          <cell r="AF246">
            <v>156.13999999999999</v>
          </cell>
          <cell r="AG246">
            <v>0</v>
          </cell>
          <cell r="AH246">
            <v>0</v>
          </cell>
          <cell r="AI246">
            <v>2093.4519999999998</v>
          </cell>
          <cell r="AK246">
            <v>219.6</v>
          </cell>
          <cell r="AL246">
            <v>772.18999999999994</v>
          </cell>
          <cell r="AM246">
            <v>239.82</v>
          </cell>
          <cell r="AN246">
            <v>1231.6099999999999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>
            <v>43791</v>
          </cell>
          <cell r="P247">
            <v>216.2</v>
          </cell>
          <cell r="Q247">
            <v>19.02</v>
          </cell>
          <cell r="R247">
            <v>2.64</v>
          </cell>
          <cell r="S247">
            <v>164</v>
          </cell>
          <cell r="T247">
            <v>9.8597572000000007</v>
          </cell>
          <cell r="U247">
            <v>2.7710591999999998</v>
          </cell>
          <cell r="V247">
            <v>15.637749599999999</v>
          </cell>
          <cell r="W247">
            <v>221.28</v>
          </cell>
          <cell r="X247">
            <v>29.52</v>
          </cell>
          <cell r="Y247">
            <v>8</v>
          </cell>
          <cell r="Z247">
            <v>258.8</v>
          </cell>
          <cell r="AA247">
            <v>23.815999999999999</v>
          </cell>
          <cell r="AB247">
            <v>0</v>
          </cell>
          <cell r="AC247">
            <v>436.76000000000005</v>
          </cell>
          <cell r="AD247">
            <v>618.048</v>
          </cell>
          <cell r="AE247">
            <v>97.147999999999996</v>
          </cell>
          <cell r="AF247">
            <v>156.94399999999999</v>
          </cell>
          <cell r="AG247">
            <v>0</v>
          </cell>
          <cell r="AH247">
            <v>0</v>
          </cell>
          <cell r="AI247">
            <v>1332.7159999999999</v>
          </cell>
          <cell r="AK247">
            <v>219.6</v>
          </cell>
          <cell r="AL247">
            <v>772.18999999999994</v>
          </cell>
          <cell r="AM247">
            <v>38.54</v>
          </cell>
          <cell r="AN247">
            <v>1030.33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>
            <v>43780</v>
          </cell>
          <cell r="P248">
            <v>135.4</v>
          </cell>
          <cell r="Q248">
            <v>12</v>
          </cell>
          <cell r="R248">
            <v>1.58</v>
          </cell>
          <cell r="S248">
            <v>103</v>
          </cell>
          <cell r="T248">
            <v>6.1852743999999991</v>
          </cell>
          <cell r="U248">
            <v>2.6460000000000004</v>
          </cell>
          <cell r="V248">
            <v>8.8906576000000008</v>
          </cell>
          <cell r="W248">
            <v>122.56</v>
          </cell>
          <cell r="X248">
            <v>17.68</v>
          </cell>
          <cell r="Y248">
            <v>6.51</v>
          </cell>
          <cell r="Z248">
            <v>146.75</v>
          </cell>
          <cell r="AA248">
            <v>39.26</v>
          </cell>
          <cell r="AB248">
            <v>180.04000000000002</v>
          </cell>
          <cell r="AC248">
            <v>0</v>
          </cell>
          <cell r="AD248">
            <v>207.864</v>
          </cell>
          <cell r="AE248">
            <v>192.256</v>
          </cell>
          <cell r="AF248">
            <v>0</v>
          </cell>
          <cell r="AG248">
            <v>0</v>
          </cell>
          <cell r="AH248">
            <v>0</v>
          </cell>
          <cell r="AI248">
            <v>619.41999999999996</v>
          </cell>
          <cell r="AK248">
            <v>777.67</v>
          </cell>
          <cell r="AL248">
            <v>2138.39</v>
          </cell>
          <cell r="AM248">
            <v>198.9</v>
          </cell>
          <cell r="AN248">
            <v>3114.96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>
            <v>43790</v>
          </cell>
          <cell r="P249">
            <v>315.89999999999998</v>
          </cell>
          <cell r="Q249">
            <v>26.29</v>
          </cell>
          <cell r="R249">
            <v>3.96</v>
          </cell>
          <cell r="S249">
            <v>228</v>
          </cell>
          <cell r="T249">
            <v>13.757621199999999</v>
          </cell>
          <cell r="U249">
            <v>2.7710591999999998</v>
          </cell>
          <cell r="V249">
            <v>22.957605599999997</v>
          </cell>
          <cell r="W249">
            <v>249.32</v>
          </cell>
          <cell r="X249">
            <v>32.799999999999997</v>
          </cell>
          <cell r="Y249">
            <v>8</v>
          </cell>
          <cell r="Z249">
            <v>290.12</v>
          </cell>
          <cell r="AA249">
            <v>23.815999999999999</v>
          </cell>
          <cell r="AB249">
            <v>87.443999999999988</v>
          </cell>
          <cell r="AC249">
            <v>0</v>
          </cell>
          <cell r="AD249">
            <v>1745.4079999999999</v>
          </cell>
          <cell r="AE249">
            <v>97.992000000000004</v>
          </cell>
          <cell r="AF249">
            <v>158.26400000000001</v>
          </cell>
          <cell r="AG249">
            <v>0</v>
          </cell>
          <cell r="AH249">
            <v>0</v>
          </cell>
          <cell r="AI249">
            <v>2112.924</v>
          </cell>
          <cell r="AK249">
            <v>1318.4099999999999</v>
          </cell>
          <cell r="AL249">
            <v>3186.48</v>
          </cell>
          <cell r="AM249">
            <v>130.71</v>
          </cell>
          <cell r="AN249">
            <v>4635.5999999999995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>
            <v>43759</v>
          </cell>
          <cell r="P250">
            <v>256.5</v>
          </cell>
          <cell r="Q250">
            <v>21.86</v>
          </cell>
          <cell r="R250">
            <v>3.17</v>
          </cell>
          <cell r="S250">
            <v>189</v>
          </cell>
          <cell r="T250">
            <v>11.385160000000001</v>
          </cell>
          <cell r="U250">
            <v>2.7710591999999998</v>
          </cell>
          <cell r="V250">
            <v>18.5043808</v>
          </cell>
          <cell r="W250">
            <v>249.32</v>
          </cell>
          <cell r="X250">
            <v>32.799999999999997</v>
          </cell>
          <cell r="Y250">
            <v>8</v>
          </cell>
          <cell r="Z250">
            <v>290.12</v>
          </cell>
          <cell r="AA250">
            <v>23.815999999999999</v>
          </cell>
          <cell r="AB250">
            <v>67.180000000000007</v>
          </cell>
          <cell r="AC250">
            <v>0</v>
          </cell>
          <cell r="AD250">
            <v>1444.8600000000001</v>
          </cell>
          <cell r="AE250">
            <v>195.98</v>
          </cell>
          <cell r="AF250">
            <v>0</v>
          </cell>
          <cell r="AG250">
            <v>0</v>
          </cell>
          <cell r="AH250">
            <v>0</v>
          </cell>
          <cell r="AI250">
            <v>1731.8360000000002</v>
          </cell>
          <cell r="AK250">
            <v>995.56</v>
          </cell>
          <cell r="AL250">
            <v>2659.92</v>
          </cell>
          <cell r="AM250">
            <v>278.35999999999996</v>
          </cell>
          <cell r="AN250">
            <v>3933.84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>
            <v>43730</v>
          </cell>
          <cell r="P251">
            <v>151.5</v>
          </cell>
          <cell r="Q251">
            <v>13.08</v>
          </cell>
          <cell r="R251">
            <v>1.79</v>
          </cell>
          <cell r="S251">
            <v>113</v>
          </cell>
          <cell r="T251">
            <v>6.7686184000000011</v>
          </cell>
          <cell r="U251">
            <v>2.6459999999999999</v>
          </cell>
          <cell r="V251">
            <v>9.9880336000000032</v>
          </cell>
          <cell r="W251">
            <v>122.56</v>
          </cell>
          <cell r="X251">
            <v>17.68</v>
          </cell>
          <cell r="Y251">
            <v>6.51</v>
          </cell>
          <cell r="Z251">
            <v>146.75</v>
          </cell>
          <cell r="AA251">
            <v>39.26</v>
          </cell>
          <cell r="AB251">
            <v>234.23599999999999</v>
          </cell>
          <cell r="AC251">
            <v>0</v>
          </cell>
          <cell r="AD251">
            <v>282.45600000000002</v>
          </cell>
          <cell r="AE251">
            <v>192.256</v>
          </cell>
          <cell r="AF251">
            <v>0</v>
          </cell>
          <cell r="AG251">
            <v>0</v>
          </cell>
          <cell r="AH251">
            <v>0</v>
          </cell>
          <cell r="AI251">
            <v>748.20799999999997</v>
          </cell>
          <cell r="AK251">
            <v>1318.4099999999999</v>
          </cell>
          <cell r="AL251">
            <v>3186.48</v>
          </cell>
          <cell r="AM251">
            <v>138.82999999999998</v>
          </cell>
          <cell r="AN251">
            <v>4643.7199999999993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>
            <v>43720</v>
          </cell>
          <cell r="P252">
            <v>151.5</v>
          </cell>
          <cell r="Q252">
            <v>13.08</v>
          </cell>
          <cell r="R252">
            <v>1.79</v>
          </cell>
          <cell r="S252">
            <v>113</v>
          </cell>
          <cell r="T252">
            <v>6.7686184000000011</v>
          </cell>
          <cell r="U252">
            <v>2.6459999999999999</v>
          </cell>
          <cell r="V252">
            <v>9.9880336000000032</v>
          </cell>
          <cell r="W252">
            <v>122.56</v>
          </cell>
          <cell r="X252">
            <v>17.68</v>
          </cell>
          <cell r="Y252">
            <v>6.51</v>
          </cell>
          <cell r="Z252">
            <v>146.75</v>
          </cell>
          <cell r="AA252">
            <v>39.26</v>
          </cell>
          <cell r="AB252">
            <v>234.23599999999999</v>
          </cell>
          <cell r="AC252">
            <v>0</v>
          </cell>
          <cell r="AD252">
            <v>282.45600000000002</v>
          </cell>
          <cell r="AE252">
            <v>192.256</v>
          </cell>
          <cell r="AF252">
            <v>0</v>
          </cell>
          <cell r="AG252">
            <v>0</v>
          </cell>
          <cell r="AH252">
            <v>0</v>
          </cell>
          <cell r="AI252">
            <v>748.20799999999997</v>
          </cell>
          <cell r="AK252">
            <v>897.94999999999993</v>
          </cell>
          <cell r="AL252">
            <v>2632.34</v>
          </cell>
          <cell r="AM252">
            <v>239.45</v>
          </cell>
          <cell r="AN252">
            <v>3769.74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K253">
            <v>219.6</v>
          </cell>
          <cell r="AL253">
            <v>772.18999999999994</v>
          </cell>
          <cell r="AM253">
            <v>239.82</v>
          </cell>
          <cell r="AN253">
            <v>1231.6099999999999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K254">
            <v>442.2</v>
          </cell>
          <cell r="AL254">
            <v>1544.3799999999999</v>
          </cell>
          <cell r="AM254">
            <v>278.35999999999996</v>
          </cell>
          <cell r="AN254">
            <v>2264.94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K255">
            <v>442.2</v>
          </cell>
          <cell r="AL255">
            <v>1544.3799999999999</v>
          </cell>
          <cell r="AM255">
            <v>278.35999999999996</v>
          </cell>
          <cell r="AN255">
            <v>2264.94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K256">
            <v>339.88</v>
          </cell>
          <cell r="AL256">
            <v>1266.1399999999999</v>
          </cell>
          <cell r="AM256">
            <v>103.24</v>
          </cell>
          <cell r="AN256">
            <v>1709.26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K257">
            <v>442.2</v>
          </cell>
          <cell r="AL257">
            <v>1544.3799999999999</v>
          </cell>
          <cell r="AM257">
            <v>278.35999999999996</v>
          </cell>
          <cell r="AN257">
            <v>2264.94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K258">
            <v>442.2</v>
          </cell>
          <cell r="AL258">
            <v>1544.3799999999999</v>
          </cell>
          <cell r="AM258">
            <v>278.35999999999996</v>
          </cell>
          <cell r="AN258">
            <v>2264.94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K259">
            <v>995.56</v>
          </cell>
          <cell r="AL259">
            <v>2659.92</v>
          </cell>
          <cell r="AM259">
            <v>278.35999999999996</v>
          </cell>
          <cell r="AN259">
            <v>3933.84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>
            <v>43839</v>
          </cell>
          <cell r="P260">
            <v>151.5</v>
          </cell>
          <cell r="Q260">
            <v>13.08</v>
          </cell>
          <cell r="R260">
            <v>1.79</v>
          </cell>
          <cell r="S260">
            <v>113</v>
          </cell>
          <cell r="T260">
            <v>6.7686184000000011</v>
          </cell>
          <cell r="U260">
            <v>2.6459999999999999</v>
          </cell>
          <cell r="V260">
            <v>9.9880336000000032</v>
          </cell>
          <cell r="W260">
            <v>122.56</v>
          </cell>
          <cell r="X260">
            <v>17.68</v>
          </cell>
          <cell r="Y260">
            <v>6.51</v>
          </cell>
          <cell r="Z260">
            <v>146.75</v>
          </cell>
          <cell r="AA260">
            <v>39.26</v>
          </cell>
          <cell r="AB260">
            <v>234.23599999999999</v>
          </cell>
          <cell r="AC260">
            <v>0</v>
          </cell>
          <cell r="AD260">
            <v>282.45600000000002</v>
          </cell>
          <cell r="AE260">
            <v>192.256</v>
          </cell>
          <cell r="AF260">
            <v>0</v>
          </cell>
          <cell r="AG260">
            <v>0</v>
          </cell>
          <cell r="AH260">
            <v>0</v>
          </cell>
          <cell r="AI260">
            <v>748.20799999999997</v>
          </cell>
          <cell r="AK260">
            <v>897.94999999999993</v>
          </cell>
          <cell r="AL260">
            <v>2632.34</v>
          </cell>
          <cell r="AM260">
            <v>239.45</v>
          </cell>
          <cell r="AN260">
            <v>3769.74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>
            <v>43830</v>
          </cell>
          <cell r="P261">
            <v>301.39999999999998</v>
          </cell>
          <cell r="Q261">
            <v>27.79</v>
          </cell>
          <cell r="R261">
            <v>3.77</v>
          </cell>
          <cell r="S261">
            <v>239</v>
          </cell>
          <cell r="T261">
            <v>14.366839866666666</v>
          </cell>
          <cell r="U261">
            <v>2.6802048000000003</v>
          </cell>
          <cell r="V261">
            <v>24.131867999999994</v>
          </cell>
          <cell r="W261">
            <v>301.24</v>
          </cell>
          <cell r="X261">
            <v>49.2</v>
          </cell>
          <cell r="Y261">
            <v>10.3</v>
          </cell>
          <cell r="Z261">
            <v>360.74</v>
          </cell>
          <cell r="AA261">
            <v>23.815999999999999</v>
          </cell>
          <cell r="AB261">
            <v>44.816000000000003</v>
          </cell>
          <cell r="AC261">
            <v>0</v>
          </cell>
          <cell r="AD261">
            <v>1769.5239999999999</v>
          </cell>
          <cell r="AE261">
            <v>99.156000000000006</v>
          </cell>
          <cell r="AF261">
            <v>156.13999999999999</v>
          </cell>
          <cell r="AG261">
            <v>0</v>
          </cell>
          <cell r="AH261">
            <v>0</v>
          </cell>
          <cell r="AI261">
            <v>2093.4519999999998</v>
          </cell>
          <cell r="AK261">
            <v>219.6</v>
          </cell>
          <cell r="AL261">
            <v>772.18999999999994</v>
          </cell>
          <cell r="AM261">
            <v>239.82</v>
          </cell>
          <cell r="AN261">
            <v>1231.6099999999999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>
            <v>43823</v>
          </cell>
          <cell r="P262">
            <v>135.4</v>
          </cell>
          <cell r="Q262">
            <v>12</v>
          </cell>
          <cell r="R262">
            <v>1.58</v>
          </cell>
          <cell r="S262">
            <v>103</v>
          </cell>
          <cell r="T262">
            <v>6.1852743999999991</v>
          </cell>
          <cell r="U262">
            <v>2.6460000000000004</v>
          </cell>
          <cell r="V262">
            <v>8.8906576000000008</v>
          </cell>
          <cell r="W262">
            <v>122.56</v>
          </cell>
          <cell r="X262">
            <v>17.68</v>
          </cell>
          <cell r="Y262">
            <v>6.51</v>
          </cell>
          <cell r="Z262">
            <v>146.75</v>
          </cell>
          <cell r="AA262">
            <v>39.26</v>
          </cell>
          <cell r="AB262">
            <v>180.04000000000002</v>
          </cell>
          <cell r="AC262">
            <v>0</v>
          </cell>
          <cell r="AD262">
            <v>207.864</v>
          </cell>
          <cell r="AE262">
            <v>192.256</v>
          </cell>
          <cell r="AF262">
            <v>0</v>
          </cell>
          <cell r="AG262">
            <v>0</v>
          </cell>
          <cell r="AH262">
            <v>0</v>
          </cell>
          <cell r="AI262">
            <v>619.41999999999996</v>
          </cell>
          <cell r="AK262">
            <v>777.67</v>
          </cell>
          <cell r="AL262">
            <v>2138.39</v>
          </cell>
          <cell r="AM262">
            <v>198.9</v>
          </cell>
          <cell r="AN262">
            <v>3114.96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>
            <v>43825</v>
          </cell>
          <cell r="P263">
            <v>135.4</v>
          </cell>
          <cell r="Q263">
            <v>12</v>
          </cell>
          <cell r="R263">
            <v>1.58</v>
          </cell>
          <cell r="S263">
            <v>103</v>
          </cell>
          <cell r="T263">
            <v>6.1852743999999991</v>
          </cell>
          <cell r="U263">
            <v>2.6460000000000004</v>
          </cell>
          <cell r="V263">
            <v>8.8906576000000008</v>
          </cell>
          <cell r="W263">
            <v>122.56</v>
          </cell>
          <cell r="X263">
            <v>17.68</v>
          </cell>
          <cell r="Y263">
            <v>6.51</v>
          </cell>
          <cell r="Z263">
            <v>146.75</v>
          </cell>
          <cell r="AA263">
            <v>39.26</v>
          </cell>
          <cell r="AB263">
            <v>180.04000000000002</v>
          </cell>
          <cell r="AC263">
            <v>0</v>
          </cell>
          <cell r="AD263">
            <v>207.864</v>
          </cell>
          <cell r="AE263">
            <v>192.256</v>
          </cell>
          <cell r="AF263">
            <v>0</v>
          </cell>
          <cell r="AG263">
            <v>0</v>
          </cell>
          <cell r="AH263">
            <v>0</v>
          </cell>
          <cell r="AI263">
            <v>619.41999999999996</v>
          </cell>
          <cell r="AK263">
            <v>777.67</v>
          </cell>
          <cell r="AL263">
            <v>2138.39</v>
          </cell>
          <cell r="AM263">
            <v>198.9</v>
          </cell>
          <cell r="AN263">
            <v>3114.96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K264">
            <v>995.56</v>
          </cell>
          <cell r="AL264">
            <v>2659.92</v>
          </cell>
          <cell r="AM264">
            <v>278.35999999999996</v>
          </cell>
          <cell r="AN264">
            <v>3933.84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K265">
            <v>339.88</v>
          </cell>
          <cell r="AL265">
            <v>1266.1399999999999</v>
          </cell>
          <cell r="AM265">
            <v>92.169999999999987</v>
          </cell>
          <cell r="AN265">
            <v>1698.19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K267">
            <v>339.88</v>
          </cell>
          <cell r="AL267">
            <v>1266.1399999999999</v>
          </cell>
          <cell r="AM267">
            <v>103.24</v>
          </cell>
          <cell r="AN267">
            <v>1709.26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K268">
            <v>219.6</v>
          </cell>
          <cell r="AL268">
            <v>772.18999999999994</v>
          </cell>
          <cell r="AM268">
            <v>239.82</v>
          </cell>
          <cell r="AN268">
            <v>1231.6099999999999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K269">
            <v>219.6</v>
          </cell>
          <cell r="AL269">
            <v>772.18999999999994</v>
          </cell>
          <cell r="AM269">
            <v>239.82</v>
          </cell>
          <cell r="AN269">
            <v>1231.6099999999999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K270">
            <v>443.13</v>
          </cell>
          <cell r="AL270">
            <v>1020.51</v>
          </cell>
          <cell r="AM270">
            <v>130.71</v>
          </cell>
          <cell r="AN270">
            <v>1594.35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K271">
            <v>43854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301.24</v>
          </cell>
          <cell r="X271">
            <v>49.2</v>
          </cell>
          <cell r="Y271">
            <v>10.3</v>
          </cell>
          <cell r="Z271">
            <v>360.74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K271">
            <v>443.13</v>
          </cell>
          <cell r="AL271">
            <v>1020.51</v>
          </cell>
          <cell r="AM271">
            <v>130.71</v>
          </cell>
          <cell r="AN271">
            <v>1594.35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>
            <v>43834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221.28</v>
          </cell>
          <cell r="X272">
            <v>29.52</v>
          </cell>
          <cell r="Y272">
            <v>8</v>
          </cell>
          <cell r="Z272">
            <v>258.8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K272">
            <v>339.88</v>
          </cell>
          <cell r="AL272">
            <v>1266.1399999999999</v>
          </cell>
          <cell r="AM272">
            <v>103.24</v>
          </cell>
          <cell r="AN272">
            <v>1709.26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K273">
            <v>997.27</v>
          </cell>
          <cell r="AL273">
            <v>2910.58</v>
          </cell>
          <cell r="AM273">
            <v>250.52</v>
          </cell>
          <cell r="AN273">
            <v>4158.37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K274">
            <v>219.6</v>
          </cell>
          <cell r="AL274">
            <v>772.18999999999994</v>
          </cell>
          <cell r="AM274">
            <v>239.82</v>
          </cell>
          <cell r="AN274">
            <v>1231.6099999999999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K275">
            <v>0</v>
          </cell>
          <cell r="AL275">
            <v>0</v>
          </cell>
          <cell r="AM275">
            <v>38.54</v>
          </cell>
          <cell r="AN275">
            <v>38.54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K276">
            <v>995.56</v>
          </cell>
          <cell r="AL276">
            <v>2659.92</v>
          </cell>
          <cell r="AM276">
            <v>228.75</v>
          </cell>
          <cell r="AN276">
            <v>3884.23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K277">
            <v>777.67</v>
          </cell>
          <cell r="AL277">
            <v>2138.39</v>
          </cell>
          <cell r="AM277">
            <v>198.9</v>
          </cell>
          <cell r="AN277">
            <v>3114.96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K278">
            <v>0</v>
          </cell>
          <cell r="P278">
            <v>301.39999999999998</v>
          </cell>
          <cell r="Q278">
            <v>27.79</v>
          </cell>
          <cell r="R278">
            <v>3.77</v>
          </cell>
          <cell r="S278">
            <v>355</v>
          </cell>
          <cell r="T278">
            <v>14.366839866666666</v>
          </cell>
          <cell r="U278">
            <v>2.6802048000000003</v>
          </cell>
          <cell r="V278">
            <v>24.131867999999994</v>
          </cell>
          <cell r="W278">
            <v>301.24</v>
          </cell>
          <cell r="X278">
            <v>49.2</v>
          </cell>
          <cell r="Y278">
            <v>10.3</v>
          </cell>
          <cell r="Z278">
            <v>360.74</v>
          </cell>
          <cell r="AA278">
            <v>23.815999999999999</v>
          </cell>
          <cell r="AB278">
            <v>44.816000000000003</v>
          </cell>
          <cell r="AC278">
            <v>0</v>
          </cell>
          <cell r="AD278">
            <v>1769.5239999999999</v>
          </cell>
          <cell r="AE278">
            <v>99.156000000000006</v>
          </cell>
          <cell r="AF278">
            <v>156.13999999999999</v>
          </cell>
          <cell r="AG278">
            <v>0</v>
          </cell>
          <cell r="AH278">
            <v>0</v>
          </cell>
          <cell r="AI278">
            <v>2093.4519999999998</v>
          </cell>
          <cell r="AK278">
            <v>995.56</v>
          </cell>
          <cell r="AL278">
            <v>2659.92</v>
          </cell>
          <cell r="AM278">
            <v>228.75</v>
          </cell>
          <cell r="AN278">
            <v>3884.23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>
            <v>43830</v>
          </cell>
          <cell r="P279">
            <v>256.5</v>
          </cell>
          <cell r="Q279">
            <v>21.86</v>
          </cell>
          <cell r="R279">
            <v>3.17</v>
          </cell>
          <cell r="S279">
            <v>189</v>
          </cell>
          <cell r="T279">
            <v>11.385160000000001</v>
          </cell>
          <cell r="U279">
            <v>2.7710591999999998</v>
          </cell>
          <cell r="V279">
            <v>18.5043808</v>
          </cell>
          <cell r="W279">
            <v>249.32</v>
          </cell>
          <cell r="X279">
            <v>32.799999999999997</v>
          </cell>
          <cell r="Y279">
            <v>8</v>
          </cell>
          <cell r="Z279">
            <v>290.12</v>
          </cell>
          <cell r="AA279">
            <v>23.815999999999999</v>
          </cell>
          <cell r="AB279">
            <v>67.180000000000007</v>
          </cell>
          <cell r="AC279">
            <v>0</v>
          </cell>
          <cell r="AD279">
            <v>1444.8600000000001</v>
          </cell>
          <cell r="AE279">
            <v>195.98</v>
          </cell>
          <cell r="AF279">
            <v>0</v>
          </cell>
          <cell r="AG279">
            <v>0</v>
          </cell>
          <cell r="AH279">
            <v>0</v>
          </cell>
          <cell r="AI279">
            <v>1731.8360000000002</v>
          </cell>
          <cell r="AK279">
            <v>995.56</v>
          </cell>
          <cell r="AL279">
            <v>2659.92</v>
          </cell>
          <cell r="AM279">
            <v>278.35999999999996</v>
          </cell>
          <cell r="AN279">
            <v>3933.84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>
            <v>43803</v>
          </cell>
          <cell r="P280">
            <v>135.4</v>
          </cell>
          <cell r="Q280">
            <v>12</v>
          </cell>
          <cell r="R280">
            <v>1.58</v>
          </cell>
          <cell r="S280">
            <v>103</v>
          </cell>
          <cell r="T280">
            <v>6.1852743999999991</v>
          </cell>
          <cell r="U280">
            <v>2.6460000000000004</v>
          </cell>
          <cell r="V280">
            <v>8.8906576000000008</v>
          </cell>
          <cell r="W280">
            <v>122.56</v>
          </cell>
          <cell r="X280">
            <v>17.68</v>
          </cell>
          <cell r="Y280">
            <v>6.51</v>
          </cell>
          <cell r="Z280">
            <v>146.75</v>
          </cell>
          <cell r="AA280">
            <v>39.26</v>
          </cell>
          <cell r="AB280">
            <v>180.04000000000002</v>
          </cell>
          <cell r="AC280">
            <v>0</v>
          </cell>
          <cell r="AD280">
            <v>207.864</v>
          </cell>
          <cell r="AE280">
            <v>192.256</v>
          </cell>
          <cell r="AF280">
            <v>0</v>
          </cell>
          <cell r="AG280">
            <v>0</v>
          </cell>
          <cell r="AH280">
            <v>0</v>
          </cell>
          <cell r="AI280">
            <v>619.41999999999996</v>
          </cell>
          <cell r="AK280">
            <v>777.67</v>
          </cell>
          <cell r="AL280">
            <v>2138.39</v>
          </cell>
          <cell r="AM280">
            <v>198.9</v>
          </cell>
          <cell r="AN280">
            <v>3114.96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>
            <v>43811</v>
          </cell>
          <cell r="P281">
            <v>151.5</v>
          </cell>
          <cell r="Q281">
            <v>13.08</v>
          </cell>
          <cell r="R281">
            <v>1.79</v>
          </cell>
          <cell r="S281">
            <v>113</v>
          </cell>
          <cell r="T281">
            <v>6.7686184000000011</v>
          </cell>
          <cell r="U281">
            <v>2.6459999999999999</v>
          </cell>
          <cell r="V281">
            <v>9.9880336000000032</v>
          </cell>
          <cell r="W281">
            <v>122.56</v>
          </cell>
          <cell r="X281">
            <v>17.68</v>
          </cell>
          <cell r="Y281">
            <v>6.51</v>
          </cell>
          <cell r="Z281">
            <v>146.75</v>
          </cell>
          <cell r="AA281">
            <v>39.26</v>
          </cell>
          <cell r="AB281">
            <v>234.23599999999999</v>
          </cell>
          <cell r="AC281">
            <v>0</v>
          </cell>
          <cell r="AD281">
            <v>282.45600000000002</v>
          </cell>
          <cell r="AE281">
            <v>192.256</v>
          </cell>
          <cell r="AF281">
            <v>0</v>
          </cell>
          <cell r="AG281">
            <v>0</v>
          </cell>
          <cell r="AH281">
            <v>0</v>
          </cell>
          <cell r="AI281">
            <v>748.20799999999997</v>
          </cell>
          <cell r="AK281">
            <v>897.94999999999993</v>
          </cell>
          <cell r="AL281">
            <v>2632.34</v>
          </cell>
          <cell r="AM281">
            <v>239.45</v>
          </cell>
          <cell r="AN281">
            <v>3769.74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>
            <v>43820</v>
          </cell>
          <cell r="P282">
            <v>151.5</v>
          </cell>
          <cell r="Q282">
            <v>13.08</v>
          </cell>
          <cell r="R282">
            <v>1.79</v>
          </cell>
          <cell r="S282">
            <v>113</v>
          </cell>
          <cell r="T282">
            <v>6.7686184000000011</v>
          </cell>
          <cell r="U282">
            <v>2.6459999999999999</v>
          </cell>
          <cell r="V282">
            <v>9.9880336000000032</v>
          </cell>
          <cell r="W282">
            <v>122.56</v>
          </cell>
          <cell r="X282">
            <v>17.68</v>
          </cell>
          <cell r="Y282">
            <v>6.51</v>
          </cell>
          <cell r="Z282">
            <v>146.75</v>
          </cell>
          <cell r="AA282">
            <v>39.26</v>
          </cell>
          <cell r="AB282">
            <v>234.23599999999999</v>
          </cell>
          <cell r="AC282">
            <v>0</v>
          </cell>
          <cell r="AD282">
            <v>282.45600000000002</v>
          </cell>
          <cell r="AE282">
            <v>192.256</v>
          </cell>
          <cell r="AF282">
            <v>0</v>
          </cell>
          <cell r="AG282">
            <v>0</v>
          </cell>
          <cell r="AH282">
            <v>0</v>
          </cell>
          <cell r="AI282">
            <v>748.20799999999997</v>
          </cell>
          <cell r="AK282">
            <v>897.94999999999993</v>
          </cell>
          <cell r="AL282">
            <v>2632.34</v>
          </cell>
          <cell r="AM282">
            <v>239.45</v>
          </cell>
          <cell r="AN282">
            <v>3769.74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>
            <v>43847</v>
          </cell>
          <cell r="P283">
            <v>216.2</v>
          </cell>
          <cell r="Q283">
            <v>19.02</v>
          </cell>
          <cell r="R283">
            <v>2.64</v>
          </cell>
          <cell r="S283">
            <v>164</v>
          </cell>
          <cell r="T283">
            <v>9.8597572000000007</v>
          </cell>
          <cell r="U283">
            <v>2.7710591999999998</v>
          </cell>
          <cell r="V283">
            <v>15.637749599999999</v>
          </cell>
          <cell r="W283">
            <v>221.28</v>
          </cell>
          <cell r="X283">
            <v>29.52</v>
          </cell>
          <cell r="Y283">
            <v>8</v>
          </cell>
          <cell r="Z283">
            <v>258.8</v>
          </cell>
          <cell r="AA283">
            <v>23.815999999999999</v>
          </cell>
          <cell r="AB283">
            <v>0</v>
          </cell>
          <cell r="AC283">
            <v>436.76000000000005</v>
          </cell>
          <cell r="AD283">
            <v>618.048</v>
          </cell>
          <cell r="AE283">
            <v>97.147999999999996</v>
          </cell>
          <cell r="AF283">
            <v>156.94399999999999</v>
          </cell>
          <cell r="AG283">
            <v>0</v>
          </cell>
          <cell r="AH283">
            <v>0</v>
          </cell>
          <cell r="AI283">
            <v>1332.7159999999999</v>
          </cell>
          <cell r="AK283">
            <v>339.88</v>
          </cell>
          <cell r="AL283">
            <v>1266.1399999999999</v>
          </cell>
          <cell r="AM283">
            <v>103.24</v>
          </cell>
          <cell r="AN283">
            <v>1709.26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K284">
            <v>339.88</v>
          </cell>
          <cell r="AL284">
            <v>1266.1399999999999</v>
          </cell>
          <cell r="AM284">
            <v>103.24</v>
          </cell>
          <cell r="AN284">
            <v>1709.26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K285">
            <v>442.2</v>
          </cell>
          <cell r="AL285">
            <v>1544.3799999999999</v>
          </cell>
          <cell r="AM285">
            <v>278.35999999999996</v>
          </cell>
          <cell r="AN285">
            <v>2264.94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K286">
            <v>442.2</v>
          </cell>
          <cell r="AL286">
            <v>1544.3799999999999</v>
          </cell>
          <cell r="AM286">
            <v>278.35999999999996</v>
          </cell>
          <cell r="AN286">
            <v>2264.94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K287">
            <v>219.6</v>
          </cell>
          <cell r="AL287">
            <v>772.18999999999994</v>
          </cell>
          <cell r="AM287">
            <v>239.82</v>
          </cell>
          <cell r="AN287">
            <v>1231.6099999999999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K288">
            <v>339.88</v>
          </cell>
          <cell r="AL288">
            <v>1266.1399999999999</v>
          </cell>
          <cell r="AM288">
            <v>103.24</v>
          </cell>
          <cell r="AN288">
            <v>1709.26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K289">
            <v>0</v>
          </cell>
          <cell r="AL289">
            <v>0</v>
          </cell>
          <cell r="AM289">
            <v>38.54</v>
          </cell>
          <cell r="AN289">
            <v>38.54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K290">
            <v>219.6</v>
          </cell>
          <cell r="AL290">
            <v>772.18999999999994</v>
          </cell>
          <cell r="AM290">
            <v>239.82</v>
          </cell>
          <cell r="AN290">
            <v>1231.6099999999999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K291">
            <v>219.6</v>
          </cell>
          <cell r="AL291">
            <v>772.18999999999994</v>
          </cell>
          <cell r="AM291">
            <v>239.82</v>
          </cell>
          <cell r="AN291">
            <v>1231.6099999999999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K292">
            <v>897.94999999999993</v>
          </cell>
          <cell r="AL292">
            <v>2632.34</v>
          </cell>
          <cell r="AM292">
            <v>239.45</v>
          </cell>
          <cell r="AN292">
            <v>3769.74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K293">
            <v>339.88</v>
          </cell>
          <cell r="AL293">
            <v>1266.1399999999999</v>
          </cell>
          <cell r="AM293">
            <v>103.24</v>
          </cell>
          <cell r="AN293">
            <v>1709.26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K294">
            <v>997.27</v>
          </cell>
          <cell r="AL294">
            <v>2910.58</v>
          </cell>
          <cell r="AM294">
            <v>250.52</v>
          </cell>
          <cell r="AN294">
            <v>4158.37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K295">
            <v>1318.4099999999999</v>
          </cell>
          <cell r="AL295">
            <v>3186.48</v>
          </cell>
          <cell r="AM295">
            <v>278.35999999999996</v>
          </cell>
          <cell r="AN295">
            <v>4783.2499999999991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K296">
            <v>443.13</v>
          </cell>
          <cell r="AL296">
            <v>1020.51</v>
          </cell>
          <cell r="AM296">
            <v>130.71</v>
          </cell>
          <cell r="AN296">
            <v>1594.35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K297">
            <v>777.67</v>
          </cell>
          <cell r="AL297">
            <v>2138.39</v>
          </cell>
          <cell r="AM297">
            <v>198.9</v>
          </cell>
          <cell r="AN297">
            <v>3114.96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K298">
            <v>897.94999999999993</v>
          </cell>
          <cell r="AL298">
            <v>2632.34</v>
          </cell>
          <cell r="AM298">
            <v>239.45</v>
          </cell>
          <cell r="AN298">
            <v>3769.74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K299">
            <v>777.67</v>
          </cell>
          <cell r="AL299">
            <v>2138.39</v>
          </cell>
          <cell r="AM299">
            <v>198.9</v>
          </cell>
          <cell r="AN299">
            <v>3114.96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K300">
            <v>997.27</v>
          </cell>
          <cell r="AL300">
            <v>2910.58</v>
          </cell>
          <cell r="AM300">
            <v>250.52</v>
          </cell>
          <cell r="AN300">
            <v>4158.37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K301">
            <v>443.13</v>
          </cell>
          <cell r="AL301">
            <v>1020.51</v>
          </cell>
          <cell r="AM301">
            <v>130.71</v>
          </cell>
          <cell r="AN301">
            <v>1594.35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>
            <v>43809</v>
          </cell>
          <cell r="P303">
            <v>151.5</v>
          </cell>
          <cell r="Q303">
            <v>13.08</v>
          </cell>
          <cell r="R303">
            <v>1.79</v>
          </cell>
          <cell r="S303">
            <v>113</v>
          </cell>
          <cell r="T303">
            <v>6.7686184000000011</v>
          </cell>
          <cell r="U303">
            <v>2.6459999999999999</v>
          </cell>
          <cell r="V303">
            <v>9.9880336000000032</v>
          </cell>
          <cell r="W303">
            <v>122.56</v>
          </cell>
          <cell r="X303">
            <v>17.68</v>
          </cell>
          <cell r="Y303">
            <v>6.51</v>
          </cell>
          <cell r="Z303">
            <v>146.75</v>
          </cell>
          <cell r="AA303">
            <v>39.26</v>
          </cell>
          <cell r="AB303">
            <v>234.23599999999999</v>
          </cell>
          <cell r="AC303">
            <v>0</v>
          </cell>
          <cell r="AD303">
            <v>282.45600000000002</v>
          </cell>
          <cell r="AE303">
            <v>192.256</v>
          </cell>
          <cell r="AF303">
            <v>0</v>
          </cell>
          <cell r="AG303">
            <v>0</v>
          </cell>
          <cell r="AH303">
            <v>0</v>
          </cell>
          <cell r="AI303">
            <v>748.20799999999997</v>
          </cell>
          <cell r="AK303">
            <v>997.27</v>
          </cell>
          <cell r="AL303">
            <v>2910.58</v>
          </cell>
          <cell r="AM303">
            <v>250.52</v>
          </cell>
          <cell r="AN303">
            <v>4158.37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>
            <v>43814</v>
          </cell>
          <cell r="P304">
            <v>151.5</v>
          </cell>
          <cell r="Q304">
            <v>13.08</v>
          </cell>
          <cell r="R304">
            <v>1.79</v>
          </cell>
          <cell r="S304">
            <v>113</v>
          </cell>
          <cell r="T304">
            <v>6.7686184000000011</v>
          </cell>
          <cell r="U304">
            <v>2.6459999999999999</v>
          </cell>
          <cell r="V304">
            <v>9.9880336000000032</v>
          </cell>
          <cell r="W304">
            <v>122.56</v>
          </cell>
          <cell r="X304">
            <v>17.68</v>
          </cell>
          <cell r="Y304">
            <v>6.51</v>
          </cell>
          <cell r="Z304">
            <v>146.75</v>
          </cell>
          <cell r="AA304">
            <v>39.26</v>
          </cell>
          <cell r="AB304">
            <v>234.23599999999999</v>
          </cell>
          <cell r="AC304">
            <v>0</v>
          </cell>
          <cell r="AD304">
            <v>282.45600000000002</v>
          </cell>
          <cell r="AE304">
            <v>192.256</v>
          </cell>
          <cell r="AF304">
            <v>0</v>
          </cell>
          <cell r="AG304">
            <v>0</v>
          </cell>
          <cell r="AH304">
            <v>0</v>
          </cell>
          <cell r="AI304">
            <v>748.20799999999997</v>
          </cell>
          <cell r="AK304">
            <v>897.94999999999993</v>
          </cell>
          <cell r="AL304">
            <v>2632.34</v>
          </cell>
          <cell r="AM304">
            <v>239.45</v>
          </cell>
          <cell r="AN304">
            <v>3769.74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K305">
            <v>43826</v>
          </cell>
          <cell r="P305">
            <v>301.39999999999998</v>
          </cell>
          <cell r="Q305">
            <v>27.79</v>
          </cell>
          <cell r="R305">
            <v>3.77</v>
          </cell>
          <cell r="S305">
            <v>239</v>
          </cell>
          <cell r="T305">
            <v>14.366839866666666</v>
          </cell>
          <cell r="U305">
            <v>2.6802048000000003</v>
          </cell>
          <cell r="V305">
            <v>24.131867999999994</v>
          </cell>
          <cell r="W305">
            <v>301.24</v>
          </cell>
          <cell r="X305">
            <v>49.2</v>
          </cell>
          <cell r="Y305">
            <v>10.3</v>
          </cell>
          <cell r="Z305">
            <v>360.74</v>
          </cell>
          <cell r="AA305">
            <v>23.815999999999999</v>
          </cell>
          <cell r="AB305">
            <v>44.816000000000003</v>
          </cell>
          <cell r="AC305">
            <v>0</v>
          </cell>
          <cell r="AD305">
            <v>1769.5239999999999</v>
          </cell>
          <cell r="AE305">
            <v>99.156000000000006</v>
          </cell>
          <cell r="AF305">
            <v>156.13999999999999</v>
          </cell>
          <cell r="AG305">
            <v>0</v>
          </cell>
          <cell r="AH305">
            <v>0</v>
          </cell>
          <cell r="AI305">
            <v>2093.4519999999998</v>
          </cell>
          <cell r="AK305">
            <v>219.6</v>
          </cell>
          <cell r="AL305">
            <v>772.18999999999994</v>
          </cell>
          <cell r="AM305">
            <v>239.82</v>
          </cell>
          <cell r="AN305">
            <v>1231.6099999999999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>
            <v>43803</v>
          </cell>
          <cell r="P306">
            <v>151.5</v>
          </cell>
          <cell r="Q306">
            <v>13.08</v>
          </cell>
          <cell r="R306">
            <v>1.79</v>
          </cell>
          <cell r="S306">
            <v>113</v>
          </cell>
          <cell r="T306">
            <v>6.7686184000000011</v>
          </cell>
          <cell r="U306">
            <v>2.6459999999999999</v>
          </cell>
          <cell r="V306">
            <v>9.9880336000000032</v>
          </cell>
          <cell r="W306">
            <v>122.56</v>
          </cell>
          <cell r="X306">
            <v>17.68</v>
          </cell>
          <cell r="Y306">
            <v>6.51</v>
          </cell>
          <cell r="Z306">
            <v>146.75</v>
          </cell>
          <cell r="AA306">
            <v>39.26</v>
          </cell>
          <cell r="AB306">
            <v>234.23599999999999</v>
          </cell>
          <cell r="AC306">
            <v>0</v>
          </cell>
          <cell r="AD306">
            <v>282.45600000000002</v>
          </cell>
          <cell r="AE306">
            <v>192.256</v>
          </cell>
          <cell r="AF306">
            <v>0</v>
          </cell>
          <cell r="AG306">
            <v>0</v>
          </cell>
          <cell r="AH306">
            <v>0</v>
          </cell>
          <cell r="AI306">
            <v>748.20799999999997</v>
          </cell>
          <cell r="AK306">
            <v>897.94999999999993</v>
          </cell>
          <cell r="AL306">
            <v>2632.34</v>
          </cell>
          <cell r="AM306">
            <v>239.45</v>
          </cell>
          <cell r="AN306">
            <v>3769.74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K307">
            <v>897.94999999999993</v>
          </cell>
          <cell r="AL307">
            <v>2632.34</v>
          </cell>
          <cell r="AM307">
            <v>239.45</v>
          </cell>
          <cell r="AN307">
            <v>3769.74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K308">
            <v>995.56</v>
          </cell>
          <cell r="AL308">
            <v>2659.92</v>
          </cell>
          <cell r="AM308">
            <v>278.35999999999996</v>
          </cell>
          <cell r="AN308">
            <v>3933.84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>
            <v>43850</v>
          </cell>
          <cell r="P309">
            <v>151.5</v>
          </cell>
          <cell r="Q309">
            <v>13.08</v>
          </cell>
          <cell r="R309">
            <v>1.79</v>
          </cell>
          <cell r="S309">
            <v>113</v>
          </cell>
          <cell r="T309">
            <v>6.7686184000000011</v>
          </cell>
          <cell r="U309">
            <v>2.6459999999999999</v>
          </cell>
          <cell r="V309">
            <v>9.9880336000000032</v>
          </cell>
          <cell r="W309">
            <v>122.56</v>
          </cell>
          <cell r="X309">
            <v>17.68</v>
          </cell>
          <cell r="Y309">
            <v>6.51</v>
          </cell>
          <cell r="Z309">
            <v>146.75</v>
          </cell>
          <cell r="AA309">
            <v>39.26</v>
          </cell>
          <cell r="AB309">
            <v>234.23599999999999</v>
          </cell>
          <cell r="AC309">
            <v>0</v>
          </cell>
          <cell r="AD309">
            <v>282.45600000000002</v>
          </cell>
          <cell r="AE309">
            <v>192.256</v>
          </cell>
          <cell r="AF309">
            <v>0</v>
          </cell>
          <cell r="AG309">
            <v>0</v>
          </cell>
          <cell r="AH309">
            <v>0</v>
          </cell>
          <cell r="AI309">
            <v>748.20799999999997</v>
          </cell>
          <cell r="AK309">
            <v>1318.4099999999999</v>
          </cell>
          <cell r="AL309">
            <v>3186.48</v>
          </cell>
          <cell r="AM309">
            <v>138.82999999999998</v>
          </cell>
          <cell r="AN309">
            <v>4643.7199999999993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K310">
            <v>339.88</v>
          </cell>
          <cell r="AL310">
            <v>1266.1399999999999</v>
          </cell>
          <cell r="AM310">
            <v>103.24</v>
          </cell>
          <cell r="AN310">
            <v>1709.26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K311">
            <v>997.27</v>
          </cell>
          <cell r="AL311">
            <v>2910.58</v>
          </cell>
          <cell r="AM311">
            <v>250.52</v>
          </cell>
          <cell r="AN311">
            <v>4158.37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K312">
            <v>43851</v>
          </cell>
          <cell r="P312">
            <v>216.2</v>
          </cell>
          <cell r="Q312">
            <v>19.02</v>
          </cell>
          <cell r="R312">
            <v>2.64</v>
          </cell>
          <cell r="S312">
            <v>164</v>
          </cell>
          <cell r="T312">
            <v>9.8597572000000007</v>
          </cell>
          <cell r="U312">
            <v>2.7710591999999998</v>
          </cell>
          <cell r="V312">
            <v>15.637749599999999</v>
          </cell>
          <cell r="W312">
            <v>221.28</v>
          </cell>
          <cell r="X312">
            <v>29.52</v>
          </cell>
          <cell r="Y312">
            <v>8</v>
          </cell>
          <cell r="Z312">
            <v>258.8</v>
          </cell>
          <cell r="AA312">
            <v>23.815999999999999</v>
          </cell>
          <cell r="AB312">
            <v>0</v>
          </cell>
          <cell r="AC312">
            <v>436.76000000000005</v>
          </cell>
          <cell r="AD312">
            <v>618.048</v>
          </cell>
          <cell r="AE312">
            <v>97.147999999999996</v>
          </cell>
          <cell r="AF312">
            <v>156.94399999999999</v>
          </cell>
          <cell r="AG312">
            <v>0</v>
          </cell>
          <cell r="AH312">
            <v>0</v>
          </cell>
          <cell r="AI312">
            <v>1332.7159999999999</v>
          </cell>
          <cell r="AK312">
            <v>219.6</v>
          </cell>
          <cell r="AL312">
            <v>772.18999999999994</v>
          </cell>
          <cell r="AM312">
            <v>38.54</v>
          </cell>
          <cell r="AN312">
            <v>1030.33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FD+0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K315">
            <v>219.6</v>
          </cell>
          <cell r="AL315">
            <v>772.18999999999994</v>
          </cell>
          <cell r="AM315">
            <v>239.82</v>
          </cell>
          <cell r="AN315">
            <v>1231.6099999999999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K316">
            <v>777.67</v>
          </cell>
          <cell r="AL316">
            <v>2138.39</v>
          </cell>
          <cell r="AM316">
            <v>198.9</v>
          </cell>
          <cell r="AN316">
            <v>3114.96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K317">
            <v>777.67</v>
          </cell>
          <cell r="AL317">
            <v>2138.39</v>
          </cell>
          <cell r="AM317">
            <v>198.9</v>
          </cell>
          <cell r="AN317">
            <v>3114.96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K318">
            <v>1318.4099999999999</v>
          </cell>
          <cell r="AL318">
            <v>3186.48</v>
          </cell>
          <cell r="AM318">
            <v>130.71</v>
          </cell>
          <cell r="AN318">
            <v>4635.5999999999995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K319">
            <v>995.56</v>
          </cell>
          <cell r="AL319">
            <v>2659.92</v>
          </cell>
          <cell r="AM319">
            <v>228.75</v>
          </cell>
          <cell r="AN319">
            <v>3884.23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K320">
            <v>0</v>
          </cell>
          <cell r="AL320">
            <v>0</v>
          </cell>
          <cell r="AM320">
            <v>38.54</v>
          </cell>
          <cell r="AN320">
            <v>38.54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K321">
            <v>995.56</v>
          </cell>
          <cell r="AL321">
            <v>2659.92</v>
          </cell>
          <cell r="AM321">
            <v>228.75</v>
          </cell>
          <cell r="AN321">
            <v>3884.23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K322">
            <v>1318.4099999999999</v>
          </cell>
          <cell r="AL322">
            <v>3186.48</v>
          </cell>
          <cell r="AM322">
            <v>278.35999999999996</v>
          </cell>
          <cell r="AN322">
            <v>4783.2499999999991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K323">
            <v>442.2</v>
          </cell>
          <cell r="AL323">
            <v>1544.3799999999999</v>
          </cell>
          <cell r="AM323">
            <v>278.35999999999996</v>
          </cell>
          <cell r="AN323">
            <v>2264.94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K324">
            <v>442.2</v>
          </cell>
          <cell r="AL324">
            <v>1544.3799999999999</v>
          </cell>
          <cell r="AM324">
            <v>278.35999999999996</v>
          </cell>
          <cell r="AN324">
            <v>2264.94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K325">
            <v>339.88</v>
          </cell>
          <cell r="AL325">
            <v>1266.1399999999999</v>
          </cell>
          <cell r="AM325">
            <v>103.24</v>
          </cell>
          <cell r="AN325">
            <v>1709.26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K326">
            <v>339.88</v>
          </cell>
          <cell r="AL326">
            <v>1266.1399999999999</v>
          </cell>
          <cell r="AM326">
            <v>92.169999999999987</v>
          </cell>
          <cell r="AN326">
            <v>1698.19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K327">
            <v>339.88</v>
          </cell>
          <cell r="AL327">
            <v>1266.1399999999999</v>
          </cell>
          <cell r="AM327">
            <v>92.169999999999987</v>
          </cell>
          <cell r="AN327">
            <v>1698.19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>
            <v>43830</v>
          </cell>
          <cell r="P328">
            <v>135.4</v>
          </cell>
          <cell r="Q328">
            <v>12</v>
          </cell>
          <cell r="R328">
            <v>1.58</v>
          </cell>
          <cell r="S328">
            <v>103</v>
          </cell>
          <cell r="T328">
            <v>6.1852743999999991</v>
          </cell>
          <cell r="U328">
            <v>2.6460000000000004</v>
          </cell>
          <cell r="V328">
            <v>8.8906576000000008</v>
          </cell>
          <cell r="W328">
            <v>122.56</v>
          </cell>
          <cell r="X328">
            <v>17.68</v>
          </cell>
          <cell r="Y328">
            <v>6.51</v>
          </cell>
          <cell r="Z328">
            <v>146.75</v>
          </cell>
          <cell r="AA328">
            <v>39.26</v>
          </cell>
          <cell r="AB328">
            <v>180.04000000000002</v>
          </cell>
          <cell r="AC328">
            <v>0</v>
          </cell>
          <cell r="AD328">
            <v>207.864</v>
          </cell>
          <cell r="AE328">
            <v>192.256</v>
          </cell>
          <cell r="AF328">
            <v>0</v>
          </cell>
          <cell r="AG328">
            <v>0</v>
          </cell>
          <cell r="AH328">
            <v>0</v>
          </cell>
          <cell r="AI328">
            <v>619.41999999999996</v>
          </cell>
          <cell r="AK328">
            <v>777.67</v>
          </cell>
          <cell r="AL328">
            <v>2138.39</v>
          </cell>
          <cell r="AM328">
            <v>198.9</v>
          </cell>
          <cell r="AN328">
            <v>3114.96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>
            <v>43822</v>
          </cell>
          <cell r="P329">
            <v>301.39999999999998</v>
          </cell>
          <cell r="Q329">
            <v>27.79</v>
          </cell>
          <cell r="R329">
            <v>3.77</v>
          </cell>
          <cell r="S329">
            <v>239</v>
          </cell>
          <cell r="T329">
            <v>14.366839866666666</v>
          </cell>
          <cell r="U329">
            <v>2.6802048000000003</v>
          </cell>
          <cell r="V329">
            <v>24.131867999999994</v>
          </cell>
          <cell r="W329">
            <v>301.24</v>
          </cell>
          <cell r="X329">
            <v>49.2</v>
          </cell>
          <cell r="Y329">
            <v>10.3</v>
          </cell>
          <cell r="Z329">
            <v>360.74</v>
          </cell>
          <cell r="AA329">
            <v>23.815999999999999</v>
          </cell>
          <cell r="AB329">
            <v>44.816000000000003</v>
          </cell>
          <cell r="AC329">
            <v>0</v>
          </cell>
          <cell r="AD329">
            <v>1769.5239999999999</v>
          </cell>
          <cell r="AE329">
            <v>99.156000000000006</v>
          </cell>
          <cell r="AF329">
            <v>156.13999999999999</v>
          </cell>
          <cell r="AG329">
            <v>0</v>
          </cell>
          <cell r="AH329">
            <v>0</v>
          </cell>
          <cell r="AI329">
            <v>2093.4519999999998</v>
          </cell>
          <cell r="AK329">
            <v>219.6</v>
          </cell>
          <cell r="AL329">
            <v>772.18999999999994</v>
          </cell>
          <cell r="AM329">
            <v>239.82</v>
          </cell>
          <cell r="AN329">
            <v>1231.6099999999999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>
            <v>43824</v>
          </cell>
          <cell r="P330">
            <v>135.4</v>
          </cell>
          <cell r="Q330">
            <v>12</v>
          </cell>
          <cell r="R330">
            <v>1.58</v>
          </cell>
          <cell r="S330">
            <v>103</v>
          </cell>
          <cell r="T330">
            <v>6.1852743999999991</v>
          </cell>
          <cell r="U330">
            <v>2.6460000000000004</v>
          </cell>
          <cell r="V330">
            <v>8.8906576000000008</v>
          </cell>
          <cell r="W330">
            <v>122.56</v>
          </cell>
          <cell r="X330">
            <v>17.68</v>
          </cell>
          <cell r="Y330">
            <v>6.51</v>
          </cell>
          <cell r="Z330">
            <v>146.75</v>
          </cell>
          <cell r="AA330">
            <v>39.26</v>
          </cell>
          <cell r="AB330">
            <v>180.04000000000002</v>
          </cell>
          <cell r="AC330">
            <v>0</v>
          </cell>
          <cell r="AD330">
            <v>207.864</v>
          </cell>
          <cell r="AE330">
            <v>192.256</v>
          </cell>
          <cell r="AF330">
            <v>0</v>
          </cell>
          <cell r="AG330">
            <v>0</v>
          </cell>
          <cell r="AH330">
            <v>0</v>
          </cell>
          <cell r="AI330">
            <v>619.41999999999996</v>
          </cell>
          <cell r="AK330">
            <v>777.67</v>
          </cell>
          <cell r="AL330">
            <v>2138.39</v>
          </cell>
          <cell r="AM330">
            <v>198.9</v>
          </cell>
          <cell r="AN330">
            <v>3114.96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K331">
            <v>0</v>
          </cell>
          <cell r="P331">
            <v>135.4</v>
          </cell>
          <cell r="Q331">
            <v>12</v>
          </cell>
          <cell r="R331">
            <v>1.58</v>
          </cell>
          <cell r="S331">
            <v>103</v>
          </cell>
          <cell r="T331">
            <v>6.1852743999999991</v>
          </cell>
          <cell r="U331">
            <v>2.6460000000000004</v>
          </cell>
          <cell r="V331">
            <v>8.8906576000000008</v>
          </cell>
          <cell r="W331">
            <v>122.56</v>
          </cell>
          <cell r="X331">
            <v>17.68</v>
          </cell>
          <cell r="Y331">
            <v>6.51</v>
          </cell>
          <cell r="Z331">
            <v>146.75</v>
          </cell>
          <cell r="AA331">
            <v>39.26</v>
          </cell>
          <cell r="AB331">
            <v>180.04000000000002</v>
          </cell>
          <cell r="AC331">
            <v>0</v>
          </cell>
          <cell r="AD331">
            <v>207.864</v>
          </cell>
          <cell r="AE331">
            <v>192.256</v>
          </cell>
          <cell r="AF331">
            <v>0</v>
          </cell>
          <cell r="AG331">
            <v>0</v>
          </cell>
          <cell r="AH331">
            <v>0</v>
          </cell>
          <cell r="AI331">
            <v>619.41999999999996</v>
          </cell>
          <cell r="AK331">
            <v>777.67</v>
          </cell>
          <cell r="AL331">
            <v>2138.39</v>
          </cell>
          <cell r="AM331">
            <v>198.9</v>
          </cell>
          <cell r="AN331">
            <v>3114.96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K332">
            <v>219.6</v>
          </cell>
          <cell r="AL332">
            <v>772.18999999999994</v>
          </cell>
          <cell r="AM332">
            <v>239.82</v>
          </cell>
          <cell r="AN332">
            <v>1231.6099999999999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>
            <v>43813</v>
          </cell>
          <cell r="P333">
            <v>135.4</v>
          </cell>
          <cell r="Q333">
            <v>12</v>
          </cell>
          <cell r="R333">
            <v>1.58</v>
          </cell>
          <cell r="S333">
            <v>103</v>
          </cell>
          <cell r="T333">
            <v>6.1852743999999991</v>
          </cell>
          <cell r="U333">
            <v>2.6460000000000004</v>
          </cell>
          <cell r="V333">
            <v>8.8906576000000008</v>
          </cell>
          <cell r="W333">
            <v>122.56</v>
          </cell>
          <cell r="X333">
            <v>17.68</v>
          </cell>
          <cell r="Y333">
            <v>6.51</v>
          </cell>
          <cell r="Z333">
            <v>146.75</v>
          </cell>
          <cell r="AA333">
            <v>39.26</v>
          </cell>
          <cell r="AB333">
            <v>180.04000000000002</v>
          </cell>
          <cell r="AC333">
            <v>0</v>
          </cell>
          <cell r="AD333">
            <v>207.864</v>
          </cell>
          <cell r="AE333">
            <v>192.256</v>
          </cell>
          <cell r="AF333">
            <v>0</v>
          </cell>
          <cell r="AG333">
            <v>0</v>
          </cell>
          <cell r="AH333">
            <v>0</v>
          </cell>
          <cell r="AI333">
            <v>619.41999999999996</v>
          </cell>
          <cell r="AK333">
            <v>777.67</v>
          </cell>
          <cell r="AL333">
            <v>2138.39</v>
          </cell>
          <cell r="AM333">
            <v>198.9</v>
          </cell>
          <cell r="AN333">
            <v>3114.96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H334">
            <v>0</v>
          </cell>
          <cell r="I334">
            <v>130</v>
          </cell>
          <cell r="J334" t="str">
            <v>RAJESH</v>
          </cell>
          <cell r="K334">
            <v>43827</v>
          </cell>
          <cell r="P334">
            <v>216.2</v>
          </cell>
          <cell r="Q334">
            <v>19.02</v>
          </cell>
          <cell r="R334">
            <v>2.64</v>
          </cell>
          <cell r="S334">
            <v>164</v>
          </cell>
          <cell r="T334">
            <v>9.8597572000000007</v>
          </cell>
          <cell r="U334">
            <v>2.7710591999999998</v>
          </cell>
          <cell r="V334">
            <v>15.637749599999999</v>
          </cell>
          <cell r="W334">
            <v>221.28</v>
          </cell>
          <cell r="X334">
            <v>29.52</v>
          </cell>
          <cell r="Y334">
            <v>8</v>
          </cell>
          <cell r="Z334">
            <v>258.8</v>
          </cell>
          <cell r="AA334">
            <v>23.815999999999999</v>
          </cell>
          <cell r="AB334">
            <v>0</v>
          </cell>
          <cell r="AC334">
            <v>436.76000000000005</v>
          </cell>
          <cell r="AD334">
            <v>618.048</v>
          </cell>
          <cell r="AE334">
            <v>97.147999999999996</v>
          </cell>
          <cell r="AF334">
            <v>156.94399999999999</v>
          </cell>
          <cell r="AG334">
            <v>0</v>
          </cell>
          <cell r="AH334">
            <v>0</v>
          </cell>
          <cell r="AI334">
            <v>1332.7159999999999</v>
          </cell>
          <cell r="AK334">
            <v>339.88</v>
          </cell>
          <cell r="AL334">
            <v>1266.1399999999999</v>
          </cell>
          <cell r="AM334">
            <v>103.24</v>
          </cell>
          <cell r="AN334">
            <v>1709.26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FG+0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>
            <v>43775</v>
          </cell>
          <cell r="P335">
            <v>387.3</v>
          </cell>
          <cell r="Q335">
            <v>37.950000000000003</v>
          </cell>
          <cell r="R335">
            <v>4.92</v>
          </cell>
          <cell r="S335">
            <v>326</v>
          </cell>
          <cell r="T335">
            <v>19.52230826666667</v>
          </cell>
          <cell r="U335">
            <v>2.5893504000000003</v>
          </cell>
          <cell r="V335">
            <v>33.813055999999996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23.815999999999999</v>
          </cell>
          <cell r="AB335">
            <v>0</v>
          </cell>
          <cell r="AC335">
            <v>133.07599999999999</v>
          </cell>
          <cell r="AD335">
            <v>2201.4639999999999</v>
          </cell>
          <cell r="AE335">
            <v>198.316</v>
          </cell>
          <cell r="AF335">
            <v>0</v>
          </cell>
          <cell r="AG335">
            <v>0</v>
          </cell>
          <cell r="AH335">
            <v>0</v>
          </cell>
          <cell r="AI335">
            <v>2556.6719999999996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>
            <v>43760</v>
          </cell>
          <cell r="P336">
            <v>151.5</v>
          </cell>
          <cell r="Q336">
            <v>13.08</v>
          </cell>
          <cell r="R336">
            <v>1.79</v>
          </cell>
          <cell r="S336">
            <v>113</v>
          </cell>
          <cell r="T336">
            <v>6.7686184000000011</v>
          </cell>
          <cell r="U336">
            <v>2.6459999999999999</v>
          </cell>
          <cell r="V336">
            <v>9.9880336000000032</v>
          </cell>
          <cell r="W336">
            <v>122.56</v>
          </cell>
          <cell r="X336">
            <v>17.68</v>
          </cell>
          <cell r="Y336">
            <v>6.51</v>
          </cell>
          <cell r="Z336">
            <v>146.75</v>
          </cell>
          <cell r="AA336">
            <v>39.26</v>
          </cell>
          <cell r="AB336">
            <v>234.23599999999999</v>
          </cell>
          <cell r="AC336">
            <v>0</v>
          </cell>
          <cell r="AD336">
            <v>282.45600000000002</v>
          </cell>
          <cell r="AE336">
            <v>192.256</v>
          </cell>
          <cell r="AF336">
            <v>0</v>
          </cell>
          <cell r="AG336">
            <v>0</v>
          </cell>
          <cell r="AH336">
            <v>0</v>
          </cell>
          <cell r="AI336">
            <v>748.20799999999997</v>
          </cell>
          <cell r="AK336">
            <v>997.27</v>
          </cell>
          <cell r="AL336">
            <v>2910.58</v>
          </cell>
          <cell r="AM336">
            <v>250.52</v>
          </cell>
          <cell r="AN336">
            <v>4158.37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>
            <v>43767</v>
          </cell>
          <cell r="P337">
            <v>301.39999999999998</v>
          </cell>
          <cell r="Q337">
            <v>27.79</v>
          </cell>
          <cell r="R337">
            <v>3.77</v>
          </cell>
          <cell r="S337">
            <v>239</v>
          </cell>
          <cell r="T337">
            <v>14.366839866666666</v>
          </cell>
          <cell r="U337">
            <v>2.6802048000000003</v>
          </cell>
          <cell r="V337">
            <v>24.131867999999994</v>
          </cell>
          <cell r="W337">
            <v>301.24</v>
          </cell>
          <cell r="X337">
            <v>49.2</v>
          </cell>
          <cell r="Y337">
            <v>10.3</v>
          </cell>
          <cell r="Z337">
            <v>360.74</v>
          </cell>
          <cell r="AA337">
            <v>23.815999999999999</v>
          </cell>
          <cell r="AB337">
            <v>44.816000000000003</v>
          </cell>
          <cell r="AC337">
            <v>0</v>
          </cell>
          <cell r="AD337">
            <v>1769.5239999999999</v>
          </cell>
          <cell r="AE337">
            <v>99.156000000000006</v>
          </cell>
          <cell r="AF337">
            <v>156.13999999999999</v>
          </cell>
          <cell r="AG337">
            <v>0</v>
          </cell>
          <cell r="AH337">
            <v>0</v>
          </cell>
          <cell r="AI337">
            <v>2093.4519999999998</v>
          </cell>
          <cell r="AK337">
            <v>219.6</v>
          </cell>
          <cell r="AL337">
            <v>772.18999999999994</v>
          </cell>
          <cell r="AM337">
            <v>239.82</v>
          </cell>
          <cell r="AN337">
            <v>1231.6099999999999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>
            <v>43797</v>
          </cell>
          <cell r="P338">
            <v>135.4</v>
          </cell>
          <cell r="Q338">
            <v>12</v>
          </cell>
          <cell r="R338">
            <v>1.58</v>
          </cell>
          <cell r="S338">
            <v>103</v>
          </cell>
          <cell r="T338">
            <v>6.1852743999999991</v>
          </cell>
          <cell r="U338">
            <v>2.6460000000000004</v>
          </cell>
          <cell r="V338">
            <v>8.8906576000000008</v>
          </cell>
          <cell r="W338">
            <v>122.56</v>
          </cell>
          <cell r="X338">
            <v>17.68</v>
          </cell>
          <cell r="Y338">
            <v>6.51</v>
          </cell>
          <cell r="Z338">
            <v>146.75</v>
          </cell>
          <cell r="AA338">
            <v>39.26</v>
          </cell>
          <cell r="AB338">
            <v>180.04000000000002</v>
          </cell>
          <cell r="AC338">
            <v>0</v>
          </cell>
          <cell r="AD338">
            <v>207.864</v>
          </cell>
          <cell r="AE338">
            <v>192.256</v>
          </cell>
          <cell r="AF338">
            <v>0</v>
          </cell>
          <cell r="AG338">
            <v>0</v>
          </cell>
          <cell r="AH338">
            <v>0</v>
          </cell>
          <cell r="AI338">
            <v>619.41999999999996</v>
          </cell>
          <cell r="AK338">
            <v>777.67</v>
          </cell>
          <cell r="AL338">
            <v>2138.39</v>
          </cell>
          <cell r="AM338">
            <v>198.9</v>
          </cell>
          <cell r="AN338">
            <v>3114.96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K339">
            <v>43795</v>
          </cell>
          <cell r="P339">
            <v>135.4</v>
          </cell>
          <cell r="Q339">
            <v>12</v>
          </cell>
          <cell r="R339">
            <v>1.58</v>
          </cell>
          <cell r="S339">
            <v>103</v>
          </cell>
          <cell r="T339">
            <v>6.1852743999999991</v>
          </cell>
          <cell r="U339">
            <v>2.6460000000000004</v>
          </cell>
          <cell r="V339">
            <v>8.8906576000000008</v>
          </cell>
          <cell r="W339">
            <v>122.56</v>
          </cell>
          <cell r="X339">
            <v>17.68</v>
          </cell>
          <cell r="Y339">
            <v>6.51</v>
          </cell>
          <cell r="Z339">
            <v>146.75</v>
          </cell>
          <cell r="AA339">
            <v>39.26</v>
          </cell>
          <cell r="AB339">
            <v>180.04000000000002</v>
          </cell>
          <cell r="AC339">
            <v>0</v>
          </cell>
          <cell r="AD339">
            <v>207.864</v>
          </cell>
          <cell r="AE339">
            <v>192.256</v>
          </cell>
          <cell r="AF339">
            <v>0</v>
          </cell>
          <cell r="AG339">
            <v>0</v>
          </cell>
          <cell r="AH339">
            <v>0</v>
          </cell>
          <cell r="AI339">
            <v>619.41999999999996</v>
          </cell>
          <cell r="AK339">
            <v>777.67</v>
          </cell>
          <cell r="AL339">
            <v>2138.39</v>
          </cell>
          <cell r="AM339">
            <v>198.9</v>
          </cell>
          <cell r="AN339">
            <v>3114.96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>
            <v>43779</v>
          </cell>
          <cell r="P340">
            <v>151.5</v>
          </cell>
          <cell r="Q340">
            <v>13.08</v>
          </cell>
          <cell r="R340">
            <v>1.79</v>
          </cell>
          <cell r="S340">
            <v>113</v>
          </cell>
          <cell r="T340">
            <v>6.7686184000000011</v>
          </cell>
          <cell r="U340">
            <v>2.6459999999999999</v>
          </cell>
          <cell r="V340">
            <v>9.9880336000000032</v>
          </cell>
          <cell r="W340">
            <v>122.56</v>
          </cell>
          <cell r="X340">
            <v>17.68</v>
          </cell>
          <cell r="Y340">
            <v>6.51</v>
          </cell>
          <cell r="Z340">
            <v>146.75</v>
          </cell>
          <cell r="AA340">
            <v>39.26</v>
          </cell>
          <cell r="AB340">
            <v>234.23599999999999</v>
          </cell>
          <cell r="AC340">
            <v>0</v>
          </cell>
          <cell r="AD340">
            <v>282.45600000000002</v>
          </cell>
          <cell r="AE340">
            <v>192.256</v>
          </cell>
          <cell r="AF340">
            <v>0</v>
          </cell>
          <cell r="AG340">
            <v>0</v>
          </cell>
          <cell r="AH340">
            <v>0</v>
          </cell>
          <cell r="AI340">
            <v>748.20799999999997</v>
          </cell>
          <cell r="AK340">
            <v>897.94999999999993</v>
          </cell>
          <cell r="AL340">
            <v>2632.34</v>
          </cell>
          <cell r="AM340">
            <v>239.45</v>
          </cell>
          <cell r="AN340">
            <v>3769.74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>
            <v>43786</v>
          </cell>
          <cell r="P341">
            <v>135.4</v>
          </cell>
          <cell r="Q341">
            <v>12</v>
          </cell>
          <cell r="R341">
            <v>1.58</v>
          </cell>
          <cell r="S341">
            <v>103</v>
          </cell>
          <cell r="T341">
            <v>6.1852743999999991</v>
          </cell>
          <cell r="U341">
            <v>2.6460000000000004</v>
          </cell>
          <cell r="V341">
            <v>8.8906576000000008</v>
          </cell>
          <cell r="W341">
            <v>122.56</v>
          </cell>
          <cell r="X341">
            <v>17.68</v>
          </cell>
          <cell r="Y341">
            <v>6.51</v>
          </cell>
          <cell r="Z341">
            <v>146.75</v>
          </cell>
          <cell r="AA341">
            <v>39.26</v>
          </cell>
          <cell r="AB341">
            <v>180.04000000000002</v>
          </cell>
          <cell r="AC341">
            <v>0</v>
          </cell>
          <cell r="AD341">
            <v>207.864</v>
          </cell>
          <cell r="AE341">
            <v>192.256</v>
          </cell>
          <cell r="AF341">
            <v>0</v>
          </cell>
          <cell r="AG341">
            <v>0</v>
          </cell>
          <cell r="AH341">
            <v>0</v>
          </cell>
          <cell r="AI341">
            <v>619.41999999999996</v>
          </cell>
          <cell r="AK341">
            <v>777.67</v>
          </cell>
          <cell r="AL341">
            <v>2138.39</v>
          </cell>
          <cell r="AM341">
            <v>198.9</v>
          </cell>
          <cell r="AN341">
            <v>3114.96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>
            <v>43782</v>
          </cell>
          <cell r="P342">
            <v>135.4</v>
          </cell>
          <cell r="Q342">
            <v>12</v>
          </cell>
          <cell r="R342">
            <v>1.58</v>
          </cell>
          <cell r="S342">
            <v>103</v>
          </cell>
          <cell r="T342">
            <v>6.1852743999999991</v>
          </cell>
          <cell r="U342">
            <v>2.6460000000000004</v>
          </cell>
          <cell r="V342">
            <v>8.8906576000000008</v>
          </cell>
          <cell r="W342">
            <v>122.56</v>
          </cell>
          <cell r="X342">
            <v>17.68</v>
          </cell>
          <cell r="Y342">
            <v>6.51</v>
          </cell>
          <cell r="Z342">
            <v>146.75</v>
          </cell>
          <cell r="AA342">
            <v>39.26</v>
          </cell>
          <cell r="AB342">
            <v>180.04000000000002</v>
          </cell>
          <cell r="AC342">
            <v>0</v>
          </cell>
          <cell r="AD342">
            <v>207.864</v>
          </cell>
          <cell r="AE342">
            <v>192.256</v>
          </cell>
          <cell r="AF342">
            <v>0</v>
          </cell>
          <cell r="AG342">
            <v>0</v>
          </cell>
          <cell r="AH342">
            <v>0</v>
          </cell>
          <cell r="AI342">
            <v>619.41999999999996</v>
          </cell>
          <cell r="AK342">
            <v>777.67</v>
          </cell>
          <cell r="AL342">
            <v>2138.39</v>
          </cell>
          <cell r="AM342">
            <v>198.9</v>
          </cell>
          <cell r="AN342">
            <v>3114.96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>
            <v>43789</v>
          </cell>
          <cell r="P343">
            <v>135.4</v>
          </cell>
          <cell r="Q343">
            <v>12</v>
          </cell>
          <cell r="R343">
            <v>1.58</v>
          </cell>
          <cell r="S343">
            <v>103</v>
          </cell>
          <cell r="T343">
            <v>6.1852743999999991</v>
          </cell>
          <cell r="U343">
            <v>2.6460000000000004</v>
          </cell>
          <cell r="V343">
            <v>8.8906576000000008</v>
          </cell>
          <cell r="W343">
            <v>122.56</v>
          </cell>
          <cell r="X343">
            <v>17.68</v>
          </cell>
          <cell r="Y343">
            <v>6.51</v>
          </cell>
          <cell r="Z343">
            <v>146.75</v>
          </cell>
          <cell r="AA343">
            <v>39.26</v>
          </cell>
          <cell r="AB343">
            <v>180.04000000000002</v>
          </cell>
          <cell r="AC343">
            <v>0</v>
          </cell>
          <cell r="AD343">
            <v>207.864</v>
          </cell>
          <cell r="AE343">
            <v>192.256</v>
          </cell>
          <cell r="AF343">
            <v>0</v>
          </cell>
          <cell r="AG343">
            <v>0</v>
          </cell>
          <cell r="AH343">
            <v>0</v>
          </cell>
          <cell r="AI343">
            <v>619.41999999999996</v>
          </cell>
          <cell r="AK343">
            <v>777.67</v>
          </cell>
          <cell r="AL343">
            <v>2138.39</v>
          </cell>
          <cell r="AM343">
            <v>198.9</v>
          </cell>
          <cell r="AN343">
            <v>3114.96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>
            <v>43791</v>
          </cell>
          <cell r="P344">
            <v>135.4</v>
          </cell>
          <cell r="Q344">
            <v>12</v>
          </cell>
          <cell r="R344">
            <v>1.58</v>
          </cell>
          <cell r="S344">
            <v>103</v>
          </cell>
          <cell r="T344">
            <v>6.1852743999999991</v>
          </cell>
          <cell r="U344">
            <v>2.6460000000000004</v>
          </cell>
          <cell r="V344">
            <v>8.8906576000000008</v>
          </cell>
          <cell r="W344">
            <v>122.56</v>
          </cell>
          <cell r="X344">
            <v>17.68</v>
          </cell>
          <cell r="Y344">
            <v>6.51</v>
          </cell>
          <cell r="Z344">
            <v>146.75</v>
          </cell>
          <cell r="AA344">
            <v>39.26</v>
          </cell>
          <cell r="AB344">
            <v>180.04000000000002</v>
          </cell>
          <cell r="AC344">
            <v>0</v>
          </cell>
          <cell r="AD344">
            <v>207.864</v>
          </cell>
          <cell r="AE344">
            <v>192.256</v>
          </cell>
          <cell r="AF344">
            <v>0</v>
          </cell>
          <cell r="AG344">
            <v>0</v>
          </cell>
          <cell r="AH344">
            <v>0</v>
          </cell>
          <cell r="AI344">
            <v>619.41999999999996</v>
          </cell>
          <cell r="AK344">
            <v>777.67</v>
          </cell>
          <cell r="AL344">
            <v>2138.39</v>
          </cell>
          <cell r="AM344">
            <v>198.9</v>
          </cell>
          <cell r="AN344">
            <v>3114.96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FG+0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>
            <v>43794</v>
          </cell>
          <cell r="P345">
            <v>387.3</v>
          </cell>
          <cell r="Q345">
            <v>37.950000000000003</v>
          </cell>
          <cell r="R345">
            <v>4.92</v>
          </cell>
          <cell r="S345">
            <v>326</v>
          </cell>
          <cell r="T345">
            <v>19.52230826666667</v>
          </cell>
          <cell r="U345">
            <v>2.5893504000000003</v>
          </cell>
          <cell r="V345">
            <v>33.813055999999996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23.815999999999999</v>
          </cell>
          <cell r="AB345">
            <v>0</v>
          </cell>
          <cell r="AC345">
            <v>133.07599999999999</v>
          </cell>
          <cell r="AD345">
            <v>2201.4639999999999</v>
          </cell>
          <cell r="AE345">
            <v>198.316</v>
          </cell>
          <cell r="AF345">
            <v>0</v>
          </cell>
          <cell r="AG345">
            <v>0</v>
          </cell>
          <cell r="AH345">
            <v>0</v>
          </cell>
          <cell r="AI345">
            <v>2556.6719999999996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>
            <v>43792</v>
          </cell>
          <cell r="P346">
            <v>151.5</v>
          </cell>
          <cell r="Q346">
            <v>13.08</v>
          </cell>
          <cell r="R346">
            <v>1.79</v>
          </cell>
          <cell r="S346">
            <v>113</v>
          </cell>
          <cell r="T346">
            <v>6.7686184000000011</v>
          </cell>
          <cell r="U346">
            <v>2.6459999999999999</v>
          </cell>
          <cell r="V346">
            <v>9.9880336000000032</v>
          </cell>
          <cell r="W346">
            <v>122.56</v>
          </cell>
          <cell r="X346">
            <v>17.68</v>
          </cell>
          <cell r="Y346">
            <v>6.51</v>
          </cell>
          <cell r="Z346">
            <v>146.75</v>
          </cell>
          <cell r="AA346">
            <v>39.26</v>
          </cell>
          <cell r="AB346">
            <v>234.23599999999999</v>
          </cell>
          <cell r="AC346">
            <v>0</v>
          </cell>
          <cell r="AD346">
            <v>282.45600000000002</v>
          </cell>
          <cell r="AE346">
            <v>192.256</v>
          </cell>
          <cell r="AF346">
            <v>0</v>
          </cell>
          <cell r="AG346">
            <v>0</v>
          </cell>
          <cell r="AH346">
            <v>0</v>
          </cell>
          <cell r="AI346">
            <v>748.20799999999997</v>
          </cell>
          <cell r="AK346">
            <v>897.94999999999993</v>
          </cell>
          <cell r="AL346">
            <v>2632.34</v>
          </cell>
          <cell r="AM346">
            <v>239.45</v>
          </cell>
          <cell r="AN346">
            <v>3769.74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>
            <v>43843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301.24</v>
          </cell>
          <cell r="X347">
            <v>49.2</v>
          </cell>
          <cell r="Y347">
            <v>10.3</v>
          </cell>
          <cell r="Z347">
            <v>360.74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K347">
            <v>339.88</v>
          </cell>
          <cell r="AL347">
            <v>1266.1399999999999</v>
          </cell>
          <cell r="AM347">
            <v>92.169999999999987</v>
          </cell>
          <cell r="AN347">
            <v>1698.19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>
            <v>0</v>
          </cell>
          <cell r="G348">
            <v>0</v>
          </cell>
          <cell r="H348">
            <v>3</v>
          </cell>
          <cell r="I348">
            <v>0</v>
          </cell>
          <cell r="J348">
            <v>0</v>
          </cell>
          <cell r="K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>
            <v>43789</v>
          </cell>
          <cell r="P349">
            <v>301.39999999999998</v>
          </cell>
          <cell r="Q349">
            <v>27.79</v>
          </cell>
          <cell r="R349">
            <v>3.77</v>
          </cell>
          <cell r="S349">
            <v>355</v>
          </cell>
          <cell r="T349">
            <v>14.366839866666666</v>
          </cell>
          <cell r="U349">
            <v>2.6802048000000003</v>
          </cell>
          <cell r="V349">
            <v>24.131867999999994</v>
          </cell>
          <cell r="W349">
            <v>301.24</v>
          </cell>
          <cell r="X349">
            <v>49.2</v>
          </cell>
          <cell r="Y349">
            <v>10.3</v>
          </cell>
          <cell r="Z349">
            <v>360.74</v>
          </cell>
          <cell r="AA349">
            <v>23.815999999999999</v>
          </cell>
          <cell r="AB349">
            <v>44.816000000000003</v>
          </cell>
          <cell r="AC349">
            <v>0</v>
          </cell>
          <cell r="AD349">
            <v>1769.5239999999999</v>
          </cell>
          <cell r="AE349">
            <v>99.156000000000006</v>
          </cell>
          <cell r="AF349">
            <v>156.13999999999999</v>
          </cell>
          <cell r="AG349">
            <v>0</v>
          </cell>
          <cell r="AH349">
            <v>0</v>
          </cell>
          <cell r="AI349">
            <v>2093.4519999999998</v>
          </cell>
          <cell r="AK349">
            <v>995.56</v>
          </cell>
          <cell r="AL349">
            <v>2659.92</v>
          </cell>
          <cell r="AM349">
            <v>228.75</v>
          </cell>
          <cell r="AN349">
            <v>3884.23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>
            <v>43771</v>
          </cell>
          <cell r="P350">
            <v>135.4</v>
          </cell>
          <cell r="Q350">
            <v>12</v>
          </cell>
          <cell r="R350">
            <v>1.58</v>
          </cell>
          <cell r="S350">
            <v>103</v>
          </cell>
          <cell r="T350">
            <v>6.1852743999999991</v>
          </cell>
          <cell r="U350">
            <v>2.6460000000000004</v>
          </cell>
          <cell r="V350">
            <v>8.8906576000000008</v>
          </cell>
          <cell r="W350">
            <v>122.56</v>
          </cell>
          <cell r="X350">
            <v>17.68</v>
          </cell>
          <cell r="Y350">
            <v>6.51</v>
          </cell>
          <cell r="Z350">
            <v>146.75</v>
          </cell>
          <cell r="AA350">
            <v>39.26</v>
          </cell>
          <cell r="AB350">
            <v>180.04000000000002</v>
          </cell>
          <cell r="AC350">
            <v>0</v>
          </cell>
          <cell r="AD350">
            <v>207.864</v>
          </cell>
          <cell r="AE350">
            <v>192.256</v>
          </cell>
          <cell r="AF350">
            <v>0</v>
          </cell>
          <cell r="AG350">
            <v>0</v>
          </cell>
          <cell r="AH350">
            <v>0</v>
          </cell>
          <cell r="AI350">
            <v>619.41999999999996</v>
          </cell>
          <cell r="AK350">
            <v>777.67</v>
          </cell>
          <cell r="AL350">
            <v>2138.39</v>
          </cell>
          <cell r="AM350">
            <v>198.9</v>
          </cell>
          <cell r="AN350">
            <v>3114.96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>
            <v>43773</v>
          </cell>
          <cell r="P351">
            <v>151.5</v>
          </cell>
          <cell r="Q351">
            <v>13.08</v>
          </cell>
          <cell r="R351">
            <v>1.79</v>
          </cell>
          <cell r="S351">
            <v>113</v>
          </cell>
          <cell r="T351">
            <v>6.7686184000000011</v>
          </cell>
          <cell r="U351">
            <v>2.6459999999999999</v>
          </cell>
          <cell r="V351">
            <v>9.9880336000000032</v>
          </cell>
          <cell r="W351">
            <v>122.56</v>
          </cell>
          <cell r="X351">
            <v>17.68</v>
          </cell>
          <cell r="Y351">
            <v>6.51</v>
          </cell>
          <cell r="Z351">
            <v>146.75</v>
          </cell>
          <cell r="AA351">
            <v>39.26</v>
          </cell>
          <cell r="AB351">
            <v>234.23599999999999</v>
          </cell>
          <cell r="AC351">
            <v>0</v>
          </cell>
          <cell r="AD351">
            <v>282.45600000000002</v>
          </cell>
          <cell r="AE351">
            <v>192.256</v>
          </cell>
          <cell r="AF351">
            <v>0</v>
          </cell>
          <cell r="AG351">
            <v>0</v>
          </cell>
          <cell r="AH351">
            <v>0</v>
          </cell>
          <cell r="AI351">
            <v>748.20799999999997</v>
          </cell>
          <cell r="AK351">
            <v>897.94999999999993</v>
          </cell>
          <cell r="AL351">
            <v>2632.34</v>
          </cell>
          <cell r="AM351">
            <v>239.45</v>
          </cell>
          <cell r="AN351">
            <v>3769.74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>
            <v>43769</v>
          </cell>
          <cell r="P352">
            <v>151.5</v>
          </cell>
          <cell r="Q352">
            <v>13.08</v>
          </cell>
          <cell r="R352">
            <v>1.79</v>
          </cell>
          <cell r="S352">
            <v>113</v>
          </cell>
          <cell r="T352">
            <v>6.7686184000000011</v>
          </cell>
          <cell r="U352">
            <v>2.6459999999999999</v>
          </cell>
          <cell r="V352">
            <v>9.9880336000000032</v>
          </cell>
          <cell r="W352">
            <v>122.56</v>
          </cell>
          <cell r="X352">
            <v>17.68</v>
          </cell>
          <cell r="Y352">
            <v>6.51</v>
          </cell>
          <cell r="Z352">
            <v>146.75</v>
          </cell>
          <cell r="AA352">
            <v>39.26</v>
          </cell>
          <cell r="AB352">
            <v>234.23599999999999</v>
          </cell>
          <cell r="AC352">
            <v>0</v>
          </cell>
          <cell r="AD352">
            <v>282.45600000000002</v>
          </cell>
          <cell r="AE352">
            <v>192.256</v>
          </cell>
          <cell r="AF352">
            <v>0</v>
          </cell>
          <cell r="AG352">
            <v>0</v>
          </cell>
          <cell r="AH352">
            <v>0</v>
          </cell>
          <cell r="AI352">
            <v>748.20799999999997</v>
          </cell>
          <cell r="AK352">
            <v>997.27</v>
          </cell>
          <cell r="AL352">
            <v>2910.58</v>
          </cell>
          <cell r="AM352">
            <v>250.52</v>
          </cell>
          <cell r="AN352">
            <v>4158.37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>
            <v>43776</v>
          </cell>
          <cell r="P353">
            <v>301.39999999999998</v>
          </cell>
          <cell r="Q353">
            <v>27.79</v>
          </cell>
          <cell r="R353">
            <v>3.77</v>
          </cell>
          <cell r="S353">
            <v>239</v>
          </cell>
          <cell r="T353">
            <v>14.366839866666666</v>
          </cell>
          <cell r="U353">
            <v>2.6802048000000003</v>
          </cell>
          <cell r="V353">
            <v>24.131867999999994</v>
          </cell>
          <cell r="W353">
            <v>301.24</v>
          </cell>
          <cell r="X353">
            <v>49.2</v>
          </cell>
          <cell r="Y353">
            <v>10.3</v>
          </cell>
          <cell r="Z353">
            <v>360.74</v>
          </cell>
          <cell r="AA353">
            <v>23.815999999999999</v>
          </cell>
          <cell r="AB353">
            <v>44.816000000000003</v>
          </cell>
          <cell r="AC353">
            <v>0</v>
          </cell>
          <cell r="AD353">
            <v>1769.5239999999999</v>
          </cell>
          <cell r="AE353">
            <v>99.156000000000006</v>
          </cell>
          <cell r="AF353">
            <v>156.13999999999999</v>
          </cell>
          <cell r="AG353">
            <v>0</v>
          </cell>
          <cell r="AH353">
            <v>0</v>
          </cell>
          <cell r="AI353">
            <v>2093.4519999999998</v>
          </cell>
          <cell r="AK353">
            <v>219.6</v>
          </cell>
          <cell r="AL353">
            <v>772.18999999999994</v>
          </cell>
          <cell r="AM353">
            <v>239.82</v>
          </cell>
          <cell r="AN353">
            <v>1231.6099999999999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>
            <v>43778</v>
          </cell>
          <cell r="P354">
            <v>135.4</v>
          </cell>
          <cell r="Q354">
            <v>12</v>
          </cell>
          <cell r="R354">
            <v>1.58</v>
          </cell>
          <cell r="S354">
            <v>103</v>
          </cell>
          <cell r="T354">
            <v>6.1852743999999991</v>
          </cell>
          <cell r="U354">
            <v>2.6460000000000004</v>
          </cell>
          <cell r="V354">
            <v>8.8906576000000008</v>
          </cell>
          <cell r="W354">
            <v>122.56</v>
          </cell>
          <cell r="X354">
            <v>17.68</v>
          </cell>
          <cell r="Y354">
            <v>6.51</v>
          </cell>
          <cell r="Z354">
            <v>146.75</v>
          </cell>
          <cell r="AA354">
            <v>39.26</v>
          </cell>
          <cell r="AB354">
            <v>180.04000000000002</v>
          </cell>
          <cell r="AC354">
            <v>0</v>
          </cell>
          <cell r="AD354">
            <v>207.864</v>
          </cell>
          <cell r="AE354">
            <v>192.256</v>
          </cell>
          <cell r="AF354">
            <v>0</v>
          </cell>
          <cell r="AG354">
            <v>0</v>
          </cell>
          <cell r="AH354">
            <v>0</v>
          </cell>
          <cell r="AI354">
            <v>619.41999999999996</v>
          </cell>
          <cell r="AK354">
            <v>777.67</v>
          </cell>
          <cell r="AL354">
            <v>2138.39</v>
          </cell>
          <cell r="AM354">
            <v>198.9</v>
          </cell>
          <cell r="AN354">
            <v>3114.96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>
            <v>43782</v>
          </cell>
          <cell r="P355">
            <v>135.4</v>
          </cell>
          <cell r="Q355">
            <v>12</v>
          </cell>
          <cell r="R355">
            <v>1.58</v>
          </cell>
          <cell r="S355">
            <v>103</v>
          </cell>
          <cell r="T355">
            <v>6.1852743999999991</v>
          </cell>
          <cell r="U355">
            <v>2.6460000000000004</v>
          </cell>
          <cell r="V355">
            <v>8.8906576000000008</v>
          </cell>
          <cell r="W355">
            <v>122.56</v>
          </cell>
          <cell r="X355">
            <v>17.68</v>
          </cell>
          <cell r="Y355">
            <v>6.51</v>
          </cell>
          <cell r="Z355">
            <v>146.75</v>
          </cell>
          <cell r="AA355">
            <v>39.26</v>
          </cell>
          <cell r="AB355">
            <v>180.04000000000002</v>
          </cell>
          <cell r="AC355">
            <v>0</v>
          </cell>
          <cell r="AD355">
            <v>207.864</v>
          </cell>
          <cell r="AE355">
            <v>192.256</v>
          </cell>
          <cell r="AF355">
            <v>0</v>
          </cell>
          <cell r="AG355">
            <v>0</v>
          </cell>
          <cell r="AH355">
            <v>0</v>
          </cell>
          <cell r="AI355">
            <v>619.41999999999996</v>
          </cell>
          <cell r="AK355">
            <v>777.67</v>
          </cell>
          <cell r="AL355">
            <v>2138.39</v>
          </cell>
          <cell r="AM355">
            <v>198.9</v>
          </cell>
          <cell r="AN355">
            <v>3114.96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>
            <v>43779</v>
          </cell>
          <cell r="P356">
            <v>151.5</v>
          </cell>
          <cell r="Q356">
            <v>13.08</v>
          </cell>
          <cell r="R356">
            <v>1.79</v>
          </cell>
          <cell r="S356">
            <v>113</v>
          </cell>
          <cell r="T356">
            <v>6.7686184000000011</v>
          </cell>
          <cell r="U356">
            <v>2.6459999999999999</v>
          </cell>
          <cell r="V356">
            <v>9.9880336000000032</v>
          </cell>
          <cell r="W356">
            <v>122.56</v>
          </cell>
          <cell r="X356">
            <v>17.68</v>
          </cell>
          <cell r="Y356">
            <v>6.51</v>
          </cell>
          <cell r="Z356">
            <v>146.75</v>
          </cell>
          <cell r="AA356">
            <v>39.26</v>
          </cell>
          <cell r="AB356">
            <v>234.23599999999999</v>
          </cell>
          <cell r="AC356">
            <v>0</v>
          </cell>
          <cell r="AD356">
            <v>282.45600000000002</v>
          </cell>
          <cell r="AE356">
            <v>192.256</v>
          </cell>
          <cell r="AF356">
            <v>0</v>
          </cell>
          <cell r="AG356">
            <v>0</v>
          </cell>
          <cell r="AH356">
            <v>0</v>
          </cell>
          <cell r="AI356">
            <v>748.20799999999997</v>
          </cell>
          <cell r="AK356">
            <v>997.27</v>
          </cell>
          <cell r="AL356">
            <v>2910.58</v>
          </cell>
          <cell r="AM356">
            <v>250.52</v>
          </cell>
          <cell r="AN356">
            <v>4158.37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>
            <v>43785</v>
          </cell>
          <cell r="P357">
            <v>365.6</v>
          </cell>
          <cell r="Q357">
            <v>33.04</v>
          </cell>
          <cell r="R357">
            <v>4.63</v>
          </cell>
          <cell r="S357">
            <v>285</v>
          </cell>
          <cell r="T357">
            <v>17.142331466666665</v>
          </cell>
          <cell r="U357">
            <v>2.6802048000000003</v>
          </cell>
          <cell r="V357">
            <v>29.331774399999993</v>
          </cell>
          <cell r="W357">
            <v>301.24</v>
          </cell>
          <cell r="X357">
            <v>49.2</v>
          </cell>
          <cell r="Y357">
            <v>10.3</v>
          </cell>
          <cell r="Z357">
            <v>360.74</v>
          </cell>
          <cell r="AA357">
            <v>23.815999999999999</v>
          </cell>
          <cell r="AB357">
            <v>54</v>
          </cell>
          <cell r="AC357">
            <v>0</v>
          </cell>
          <cell r="AD357">
            <v>2268.62</v>
          </cell>
          <cell r="AE357">
            <v>99.156000000000006</v>
          </cell>
          <cell r="AF357">
            <v>156.13999999999999</v>
          </cell>
          <cell r="AG357">
            <v>0</v>
          </cell>
          <cell r="AH357">
            <v>0</v>
          </cell>
          <cell r="AI357">
            <v>2601.7319999999995</v>
          </cell>
          <cell r="AK357">
            <v>219.6</v>
          </cell>
          <cell r="AL357">
            <v>772.18999999999994</v>
          </cell>
          <cell r="AM357">
            <v>239.82</v>
          </cell>
          <cell r="AN357">
            <v>1231.6099999999999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>
            <v>43801</v>
          </cell>
          <cell r="P358">
            <v>135.4</v>
          </cell>
          <cell r="Q358">
            <v>12</v>
          </cell>
          <cell r="R358">
            <v>1.58</v>
          </cell>
          <cell r="S358">
            <v>103</v>
          </cell>
          <cell r="T358">
            <v>6.1852743999999991</v>
          </cell>
          <cell r="U358">
            <v>2.6460000000000004</v>
          </cell>
          <cell r="V358">
            <v>8.8906576000000008</v>
          </cell>
          <cell r="W358">
            <v>122.56</v>
          </cell>
          <cell r="X358">
            <v>17.68</v>
          </cell>
          <cell r="Y358">
            <v>6.51</v>
          </cell>
          <cell r="Z358">
            <v>146.75</v>
          </cell>
          <cell r="AA358">
            <v>39.26</v>
          </cell>
          <cell r="AB358">
            <v>180.04000000000002</v>
          </cell>
          <cell r="AC358">
            <v>0</v>
          </cell>
          <cell r="AD358">
            <v>207.864</v>
          </cell>
          <cell r="AE358">
            <v>192.256</v>
          </cell>
          <cell r="AF358">
            <v>0</v>
          </cell>
          <cell r="AG358">
            <v>0</v>
          </cell>
          <cell r="AH358">
            <v>0</v>
          </cell>
          <cell r="AI358">
            <v>619.41999999999996</v>
          </cell>
          <cell r="AK358">
            <v>777.67</v>
          </cell>
          <cell r="AL358">
            <v>2138.39</v>
          </cell>
          <cell r="AM358">
            <v>198.9</v>
          </cell>
          <cell r="AN358">
            <v>3114.96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>
            <v>43807</v>
          </cell>
          <cell r="P359">
            <v>151.5</v>
          </cell>
          <cell r="Q359">
            <v>13.08</v>
          </cell>
          <cell r="R359">
            <v>1.79</v>
          </cell>
          <cell r="S359">
            <v>113</v>
          </cell>
          <cell r="T359">
            <v>6.7686184000000011</v>
          </cell>
          <cell r="U359">
            <v>2.6459999999999999</v>
          </cell>
          <cell r="V359">
            <v>9.9880336000000032</v>
          </cell>
          <cell r="W359">
            <v>122.56</v>
          </cell>
          <cell r="X359">
            <v>17.68</v>
          </cell>
          <cell r="Y359">
            <v>6.51</v>
          </cell>
          <cell r="Z359">
            <v>146.75</v>
          </cell>
          <cell r="AA359">
            <v>39.26</v>
          </cell>
          <cell r="AB359">
            <v>234.23599999999999</v>
          </cell>
          <cell r="AC359">
            <v>0</v>
          </cell>
          <cell r="AD359">
            <v>282.45600000000002</v>
          </cell>
          <cell r="AE359">
            <v>192.256</v>
          </cell>
          <cell r="AF359">
            <v>0</v>
          </cell>
          <cell r="AG359">
            <v>0</v>
          </cell>
          <cell r="AH359">
            <v>0</v>
          </cell>
          <cell r="AI359">
            <v>748.20799999999997</v>
          </cell>
          <cell r="AK359">
            <v>997.27</v>
          </cell>
          <cell r="AL359">
            <v>2910.58</v>
          </cell>
          <cell r="AM359">
            <v>250.52</v>
          </cell>
          <cell r="AN359">
            <v>4158.37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K360">
            <v>1318.4099999999999</v>
          </cell>
          <cell r="AL360">
            <v>3186.48</v>
          </cell>
          <cell r="AM360">
            <v>130.71</v>
          </cell>
          <cell r="AN360">
            <v>4635.5999999999995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K361">
            <v>777.67</v>
          </cell>
          <cell r="AL361">
            <v>2138.39</v>
          </cell>
          <cell r="AM361">
            <v>198.9</v>
          </cell>
          <cell r="AN361">
            <v>3114.96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K362">
            <v>777.67</v>
          </cell>
          <cell r="AL362">
            <v>2138.39</v>
          </cell>
          <cell r="AM362">
            <v>198.9</v>
          </cell>
          <cell r="AN362">
            <v>3114.96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>
            <v>43804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122.56</v>
          </cell>
          <cell r="X363">
            <v>17.68</v>
          </cell>
          <cell r="Y363">
            <v>6.51</v>
          </cell>
          <cell r="Z363">
            <v>146.75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K363">
            <v>897.94999999999993</v>
          </cell>
          <cell r="AL363">
            <v>2632.34</v>
          </cell>
          <cell r="AM363">
            <v>239.45</v>
          </cell>
          <cell r="AN363">
            <v>3769.74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>
            <v>43799</v>
          </cell>
          <cell r="P364">
            <v>216.2</v>
          </cell>
          <cell r="Q364">
            <v>19.02</v>
          </cell>
          <cell r="R364">
            <v>2.64</v>
          </cell>
          <cell r="S364">
            <v>164</v>
          </cell>
          <cell r="T364">
            <v>9.8597572000000007</v>
          </cell>
          <cell r="U364">
            <v>2.7710591999999998</v>
          </cell>
          <cell r="V364">
            <v>15.637749599999999</v>
          </cell>
          <cell r="W364">
            <v>221.28</v>
          </cell>
          <cell r="X364">
            <v>29.52</v>
          </cell>
          <cell r="Y364">
            <v>8</v>
          </cell>
          <cell r="Z364">
            <v>258.8</v>
          </cell>
          <cell r="AA364">
            <v>23.815999999999999</v>
          </cell>
          <cell r="AB364">
            <v>0</v>
          </cell>
          <cell r="AC364">
            <v>436.76000000000005</v>
          </cell>
          <cell r="AD364">
            <v>618.048</v>
          </cell>
          <cell r="AE364">
            <v>97.147999999999996</v>
          </cell>
          <cell r="AF364">
            <v>156.94399999999999</v>
          </cell>
          <cell r="AG364">
            <v>0</v>
          </cell>
          <cell r="AH364">
            <v>0</v>
          </cell>
          <cell r="AI364">
            <v>1332.7159999999999</v>
          </cell>
          <cell r="AK364">
            <v>339.88</v>
          </cell>
          <cell r="AL364">
            <v>1266.1399999999999</v>
          </cell>
          <cell r="AM364">
            <v>103.24</v>
          </cell>
          <cell r="AN364">
            <v>1709.26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>
            <v>43763</v>
          </cell>
          <cell r="P365">
            <v>135.4</v>
          </cell>
          <cell r="Q365">
            <v>12</v>
          </cell>
          <cell r="R365">
            <v>1.58</v>
          </cell>
          <cell r="S365">
            <v>103</v>
          </cell>
          <cell r="T365">
            <v>6.1852743999999991</v>
          </cell>
          <cell r="U365">
            <v>2.6460000000000004</v>
          </cell>
          <cell r="V365">
            <v>8.8906576000000008</v>
          </cell>
          <cell r="W365">
            <v>122.56</v>
          </cell>
          <cell r="X365">
            <v>17.68</v>
          </cell>
          <cell r="Y365">
            <v>6.51</v>
          </cell>
          <cell r="Z365">
            <v>146.75</v>
          </cell>
          <cell r="AA365">
            <v>39.26</v>
          </cell>
          <cell r="AB365">
            <v>180.04000000000002</v>
          </cell>
          <cell r="AC365">
            <v>0</v>
          </cell>
          <cell r="AD365">
            <v>207.864</v>
          </cell>
          <cell r="AE365">
            <v>192.256</v>
          </cell>
          <cell r="AF365">
            <v>0</v>
          </cell>
          <cell r="AG365">
            <v>0</v>
          </cell>
          <cell r="AH365">
            <v>0</v>
          </cell>
          <cell r="AI365">
            <v>619.41999999999996</v>
          </cell>
          <cell r="AK365">
            <v>777.67</v>
          </cell>
          <cell r="AL365">
            <v>2138.39</v>
          </cell>
          <cell r="AM365">
            <v>198.9</v>
          </cell>
          <cell r="AN365">
            <v>3114.96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>
            <v>43761</v>
          </cell>
          <cell r="P366">
            <v>135.4</v>
          </cell>
          <cell r="Q366">
            <v>12</v>
          </cell>
          <cell r="R366">
            <v>1.58</v>
          </cell>
          <cell r="S366">
            <v>103</v>
          </cell>
          <cell r="T366">
            <v>6.1852743999999991</v>
          </cell>
          <cell r="U366">
            <v>2.6460000000000004</v>
          </cell>
          <cell r="V366">
            <v>8.8906576000000008</v>
          </cell>
          <cell r="W366">
            <v>122.56</v>
          </cell>
          <cell r="X366">
            <v>17.68</v>
          </cell>
          <cell r="Y366">
            <v>6.51</v>
          </cell>
          <cell r="Z366">
            <v>146.75</v>
          </cell>
          <cell r="AA366">
            <v>39.26</v>
          </cell>
          <cell r="AB366">
            <v>180.04000000000002</v>
          </cell>
          <cell r="AC366">
            <v>0</v>
          </cell>
          <cell r="AD366">
            <v>207.864</v>
          </cell>
          <cell r="AE366">
            <v>192.256</v>
          </cell>
          <cell r="AF366">
            <v>0</v>
          </cell>
          <cell r="AG366">
            <v>0</v>
          </cell>
          <cell r="AH366">
            <v>0</v>
          </cell>
          <cell r="AI366">
            <v>619.41999999999996</v>
          </cell>
          <cell r="AK366">
            <v>777.67</v>
          </cell>
          <cell r="AL366">
            <v>2138.39</v>
          </cell>
          <cell r="AM366">
            <v>198.9</v>
          </cell>
          <cell r="AN366">
            <v>3114.96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>
            <v>43761</v>
          </cell>
          <cell r="P367">
            <v>301.39999999999998</v>
          </cell>
          <cell r="Q367">
            <v>27.79</v>
          </cell>
          <cell r="R367">
            <v>3.77</v>
          </cell>
          <cell r="S367">
            <v>355</v>
          </cell>
          <cell r="T367">
            <v>14.366839866666666</v>
          </cell>
          <cell r="U367">
            <v>2.6802048000000003</v>
          </cell>
          <cell r="V367">
            <v>24.131867999999994</v>
          </cell>
          <cell r="W367">
            <v>301.24</v>
          </cell>
          <cell r="X367">
            <v>49.2</v>
          </cell>
          <cell r="Y367">
            <v>10.3</v>
          </cell>
          <cell r="Z367">
            <v>360.74</v>
          </cell>
          <cell r="AA367">
            <v>23.815999999999999</v>
          </cell>
          <cell r="AB367">
            <v>44.816000000000003</v>
          </cell>
          <cell r="AC367">
            <v>0</v>
          </cell>
          <cell r="AD367">
            <v>1769.5239999999999</v>
          </cell>
          <cell r="AE367">
            <v>99.156000000000006</v>
          </cell>
          <cell r="AF367">
            <v>156.13999999999999</v>
          </cell>
          <cell r="AG367">
            <v>0</v>
          </cell>
          <cell r="AH367">
            <v>0</v>
          </cell>
          <cell r="AI367">
            <v>2093.4519999999998</v>
          </cell>
          <cell r="AK367">
            <v>0</v>
          </cell>
          <cell r="AL367">
            <v>0</v>
          </cell>
          <cell r="AM367">
            <v>38.54</v>
          </cell>
          <cell r="AN367">
            <v>38.54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>
            <v>43724</v>
          </cell>
          <cell r="P368">
            <v>216.2</v>
          </cell>
          <cell r="Q368">
            <v>19.02</v>
          </cell>
          <cell r="R368">
            <v>2.64</v>
          </cell>
          <cell r="S368">
            <v>164</v>
          </cell>
          <cell r="T368">
            <v>9.8597572000000007</v>
          </cell>
          <cell r="U368">
            <v>2.7710591999999998</v>
          </cell>
          <cell r="V368">
            <v>15.637749599999999</v>
          </cell>
          <cell r="W368">
            <v>221.28</v>
          </cell>
          <cell r="X368">
            <v>29.52</v>
          </cell>
          <cell r="Y368">
            <v>8</v>
          </cell>
          <cell r="Z368">
            <v>258.8</v>
          </cell>
          <cell r="AA368">
            <v>23.815999999999999</v>
          </cell>
          <cell r="AB368">
            <v>0</v>
          </cell>
          <cell r="AC368">
            <v>436.76000000000005</v>
          </cell>
          <cell r="AD368">
            <v>618.048</v>
          </cell>
          <cell r="AE368">
            <v>97.147999999999996</v>
          </cell>
          <cell r="AF368">
            <v>156.94399999999999</v>
          </cell>
          <cell r="AG368">
            <v>0</v>
          </cell>
          <cell r="AH368">
            <v>0</v>
          </cell>
          <cell r="AI368">
            <v>1332.7159999999999</v>
          </cell>
          <cell r="AK368">
            <v>439.2</v>
          </cell>
          <cell r="AL368">
            <v>1544.3799999999999</v>
          </cell>
          <cell r="AM368">
            <v>239.82</v>
          </cell>
          <cell r="AN368">
            <v>2223.4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>
            <v>43714</v>
          </cell>
          <cell r="P369">
            <v>135.4</v>
          </cell>
          <cell r="Q369">
            <v>12</v>
          </cell>
          <cell r="R369">
            <v>1.58</v>
          </cell>
          <cell r="S369">
            <v>103</v>
          </cell>
          <cell r="T369">
            <v>6.1852743999999991</v>
          </cell>
          <cell r="U369">
            <v>2.6460000000000004</v>
          </cell>
          <cell r="V369">
            <v>8.8906576000000008</v>
          </cell>
          <cell r="W369">
            <v>122.56</v>
          </cell>
          <cell r="X369">
            <v>17.68</v>
          </cell>
          <cell r="Y369">
            <v>6.51</v>
          </cell>
          <cell r="Z369">
            <v>146.75</v>
          </cell>
          <cell r="AA369">
            <v>39.26</v>
          </cell>
          <cell r="AB369">
            <v>180.04000000000002</v>
          </cell>
          <cell r="AC369">
            <v>0</v>
          </cell>
          <cell r="AD369">
            <v>207.864</v>
          </cell>
          <cell r="AE369">
            <v>192.256</v>
          </cell>
          <cell r="AF369">
            <v>0</v>
          </cell>
          <cell r="AG369">
            <v>0</v>
          </cell>
          <cell r="AH369">
            <v>0</v>
          </cell>
          <cell r="AI369">
            <v>619.41999999999996</v>
          </cell>
          <cell r="AK369">
            <v>777.67</v>
          </cell>
          <cell r="AL369">
            <v>2138.39</v>
          </cell>
          <cell r="AM369">
            <v>198.9</v>
          </cell>
          <cell r="AN369">
            <v>3114.96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>
            <v>43755</v>
          </cell>
          <cell r="P370">
            <v>256.5</v>
          </cell>
          <cell r="Q370">
            <v>21.86</v>
          </cell>
          <cell r="R370">
            <v>3.17</v>
          </cell>
          <cell r="S370">
            <v>189</v>
          </cell>
          <cell r="T370">
            <v>11.385160000000001</v>
          </cell>
          <cell r="U370">
            <v>2.7710591999999998</v>
          </cell>
          <cell r="V370">
            <v>18.5043808</v>
          </cell>
          <cell r="W370">
            <v>249.32</v>
          </cell>
          <cell r="X370">
            <v>32.799999999999997</v>
          </cell>
          <cell r="Y370">
            <v>8</v>
          </cell>
          <cell r="Z370">
            <v>290.12</v>
          </cell>
          <cell r="AA370">
            <v>23.815999999999999</v>
          </cell>
          <cell r="AB370">
            <v>67.180000000000007</v>
          </cell>
          <cell r="AC370">
            <v>0</v>
          </cell>
          <cell r="AD370">
            <v>1444.8600000000001</v>
          </cell>
          <cell r="AE370">
            <v>195.98</v>
          </cell>
          <cell r="AF370">
            <v>0</v>
          </cell>
          <cell r="AG370">
            <v>0</v>
          </cell>
          <cell r="AH370">
            <v>0</v>
          </cell>
          <cell r="AI370">
            <v>1731.8360000000002</v>
          </cell>
          <cell r="AK370">
            <v>995.56</v>
          </cell>
          <cell r="AL370">
            <v>2659.92</v>
          </cell>
          <cell r="AM370">
            <v>278.35999999999996</v>
          </cell>
          <cell r="AN370">
            <v>3933.84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>
            <v>43718</v>
          </cell>
          <cell r="P371">
            <v>151.5</v>
          </cell>
          <cell r="Q371">
            <v>13.08</v>
          </cell>
          <cell r="R371">
            <v>1.79</v>
          </cell>
          <cell r="S371">
            <v>113</v>
          </cell>
          <cell r="T371">
            <v>6.7686184000000011</v>
          </cell>
          <cell r="U371">
            <v>2.6459999999999999</v>
          </cell>
          <cell r="V371">
            <v>9.9880336000000032</v>
          </cell>
          <cell r="W371">
            <v>122.56</v>
          </cell>
          <cell r="X371">
            <v>17.68</v>
          </cell>
          <cell r="Y371">
            <v>6.51</v>
          </cell>
          <cell r="Z371">
            <v>146.75</v>
          </cell>
          <cell r="AA371">
            <v>39.26</v>
          </cell>
          <cell r="AB371">
            <v>234.23599999999999</v>
          </cell>
          <cell r="AC371">
            <v>0</v>
          </cell>
          <cell r="AD371">
            <v>282.45600000000002</v>
          </cell>
          <cell r="AE371">
            <v>192.256</v>
          </cell>
          <cell r="AF371">
            <v>0</v>
          </cell>
          <cell r="AG371">
            <v>0</v>
          </cell>
          <cell r="AH371">
            <v>0</v>
          </cell>
          <cell r="AI371">
            <v>748.20799999999997</v>
          </cell>
          <cell r="AK371">
            <v>897.94999999999993</v>
          </cell>
          <cell r="AL371">
            <v>2632.34</v>
          </cell>
          <cell r="AM371">
            <v>239.45</v>
          </cell>
          <cell r="AN371">
            <v>3769.74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WET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>
            <v>43821</v>
          </cell>
          <cell r="P372">
            <v>135.4</v>
          </cell>
          <cell r="Q372">
            <v>12</v>
          </cell>
          <cell r="R372">
            <v>1.58</v>
          </cell>
          <cell r="S372">
            <v>103</v>
          </cell>
          <cell r="T372">
            <v>6.1852743999999991</v>
          </cell>
          <cell r="U372">
            <v>2.6460000000000004</v>
          </cell>
          <cell r="V372">
            <v>8.8906576000000008</v>
          </cell>
          <cell r="W372">
            <v>122.56</v>
          </cell>
          <cell r="X372">
            <v>17.68</v>
          </cell>
          <cell r="Y372">
            <v>6.51</v>
          </cell>
          <cell r="Z372">
            <v>146.75</v>
          </cell>
          <cell r="AA372">
            <v>39.26</v>
          </cell>
          <cell r="AB372">
            <v>180.04000000000002</v>
          </cell>
          <cell r="AC372">
            <v>0</v>
          </cell>
          <cell r="AD372">
            <v>207.864</v>
          </cell>
          <cell r="AE372">
            <v>192.256</v>
          </cell>
          <cell r="AF372">
            <v>0</v>
          </cell>
          <cell r="AG372">
            <v>0</v>
          </cell>
          <cell r="AH372">
            <v>0</v>
          </cell>
          <cell r="AI372">
            <v>619.41999999999996</v>
          </cell>
          <cell r="AK372">
            <v>777.67</v>
          </cell>
          <cell r="AL372">
            <v>2138.39</v>
          </cell>
          <cell r="AM372">
            <v>198.9</v>
          </cell>
          <cell r="AN372">
            <v>3114.96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K373">
            <v>997.27</v>
          </cell>
          <cell r="AL373">
            <v>2910.58</v>
          </cell>
          <cell r="AM373">
            <v>250.52</v>
          </cell>
          <cell r="AN373">
            <v>4158.37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K374">
            <v>439.2</v>
          </cell>
          <cell r="AL374">
            <v>1544.3799999999999</v>
          </cell>
          <cell r="AM374">
            <v>239.82</v>
          </cell>
          <cell r="AN374">
            <v>2223.4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>
            <v>43732</v>
          </cell>
          <cell r="P375">
            <v>135.4</v>
          </cell>
          <cell r="Q375">
            <v>12</v>
          </cell>
          <cell r="R375">
            <v>1.58</v>
          </cell>
          <cell r="S375">
            <v>103</v>
          </cell>
          <cell r="T375">
            <v>6.1852743999999991</v>
          </cell>
          <cell r="U375">
            <v>2.6460000000000004</v>
          </cell>
          <cell r="V375">
            <v>8.8906576000000008</v>
          </cell>
          <cell r="W375">
            <v>122.56</v>
          </cell>
          <cell r="X375">
            <v>17.68</v>
          </cell>
          <cell r="Y375">
            <v>6.51</v>
          </cell>
          <cell r="Z375">
            <v>146.75</v>
          </cell>
          <cell r="AA375">
            <v>39.26</v>
          </cell>
          <cell r="AB375">
            <v>180.04000000000002</v>
          </cell>
          <cell r="AC375">
            <v>0</v>
          </cell>
          <cell r="AD375">
            <v>207.864</v>
          </cell>
          <cell r="AE375">
            <v>192.256</v>
          </cell>
          <cell r="AF375">
            <v>0</v>
          </cell>
          <cell r="AG375">
            <v>0</v>
          </cell>
          <cell r="AH375">
            <v>0</v>
          </cell>
          <cell r="AI375">
            <v>619.41999999999996</v>
          </cell>
          <cell r="AK375">
            <v>777.67</v>
          </cell>
          <cell r="AL375">
            <v>2138.39</v>
          </cell>
          <cell r="AM375">
            <v>198.9</v>
          </cell>
          <cell r="AN375">
            <v>3114.96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>
            <v>43718</v>
          </cell>
          <cell r="P376">
            <v>151.5</v>
          </cell>
          <cell r="Q376">
            <v>13.08</v>
          </cell>
          <cell r="R376">
            <v>1.79</v>
          </cell>
          <cell r="S376">
            <v>113</v>
          </cell>
          <cell r="T376">
            <v>6.7686184000000011</v>
          </cell>
          <cell r="U376">
            <v>2.6459999999999999</v>
          </cell>
          <cell r="V376">
            <v>9.9880336000000032</v>
          </cell>
          <cell r="W376">
            <v>122.56</v>
          </cell>
          <cell r="X376">
            <v>17.68</v>
          </cell>
          <cell r="Y376">
            <v>6.51</v>
          </cell>
          <cell r="Z376">
            <v>146.75</v>
          </cell>
          <cell r="AA376">
            <v>39.26</v>
          </cell>
          <cell r="AB376">
            <v>234.23599999999999</v>
          </cell>
          <cell r="AC376">
            <v>0</v>
          </cell>
          <cell r="AD376">
            <v>282.45600000000002</v>
          </cell>
          <cell r="AE376">
            <v>192.256</v>
          </cell>
          <cell r="AF376">
            <v>0</v>
          </cell>
          <cell r="AG376">
            <v>0</v>
          </cell>
          <cell r="AH376">
            <v>0</v>
          </cell>
          <cell r="AI376">
            <v>748.20799999999997</v>
          </cell>
          <cell r="AK376">
            <v>897.94999999999993</v>
          </cell>
          <cell r="AL376">
            <v>2632.34</v>
          </cell>
          <cell r="AM376">
            <v>239.45</v>
          </cell>
          <cell r="AN376">
            <v>3769.74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>
            <v>43717</v>
          </cell>
          <cell r="P377">
            <v>256.5</v>
          </cell>
          <cell r="Q377">
            <v>21.86</v>
          </cell>
          <cell r="R377">
            <v>3.17</v>
          </cell>
          <cell r="S377">
            <v>189</v>
          </cell>
          <cell r="T377">
            <v>11.385160000000001</v>
          </cell>
          <cell r="U377">
            <v>2.7710591999999998</v>
          </cell>
          <cell r="V377">
            <v>18.5043808</v>
          </cell>
          <cell r="W377">
            <v>249.32</v>
          </cell>
          <cell r="X377">
            <v>32.799999999999997</v>
          </cell>
          <cell r="Y377">
            <v>8</v>
          </cell>
          <cell r="Z377">
            <v>290.12</v>
          </cell>
          <cell r="AA377">
            <v>23.815999999999999</v>
          </cell>
          <cell r="AB377">
            <v>67.180000000000007</v>
          </cell>
          <cell r="AC377">
            <v>0</v>
          </cell>
          <cell r="AD377">
            <v>1444.8600000000001</v>
          </cell>
          <cell r="AE377">
            <v>195.98</v>
          </cell>
          <cell r="AF377">
            <v>0</v>
          </cell>
          <cell r="AG377">
            <v>0</v>
          </cell>
          <cell r="AH377">
            <v>0</v>
          </cell>
          <cell r="AI377">
            <v>1731.8360000000002</v>
          </cell>
          <cell r="AK377">
            <v>995.56</v>
          </cell>
          <cell r="AL377">
            <v>2659.92</v>
          </cell>
          <cell r="AM377">
            <v>278.35999999999996</v>
          </cell>
          <cell r="AN377">
            <v>3933.84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>
            <v>43715</v>
          </cell>
          <cell r="P378">
            <v>135.4</v>
          </cell>
          <cell r="Q378">
            <v>12</v>
          </cell>
          <cell r="R378">
            <v>1.58</v>
          </cell>
          <cell r="S378">
            <v>103</v>
          </cell>
          <cell r="T378">
            <v>6.1852743999999991</v>
          </cell>
          <cell r="U378">
            <v>2.6460000000000004</v>
          </cell>
          <cell r="V378">
            <v>8.8906576000000008</v>
          </cell>
          <cell r="W378">
            <v>122.56</v>
          </cell>
          <cell r="X378">
            <v>17.68</v>
          </cell>
          <cell r="Y378">
            <v>6.51</v>
          </cell>
          <cell r="Z378">
            <v>146.75</v>
          </cell>
          <cell r="AA378">
            <v>39.26</v>
          </cell>
          <cell r="AB378">
            <v>180.04000000000002</v>
          </cell>
          <cell r="AC378">
            <v>0</v>
          </cell>
          <cell r="AD378">
            <v>207.864</v>
          </cell>
          <cell r="AE378">
            <v>192.256</v>
          </cell>
          <cell r="AF378">
            <v>0</v>
          </cell>
          <cell r="AG378">
            <v>0</v>
          </cell>
          <cell r="AH378">
            <v>0</v>
          </cell>
          <cell r="AI378">
            <v>619.41999999999996</v>
          </cell>
          <cell r="AK378">
            <v>777.67</v>
          </cell>
          <cell r="AL378">
            <v>2138.39</v>
          </cell>
          <cell r="AM378">
            <v>198.9</v>
          </cell>
          <cell r="AN378">
            <v>3114.96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>
            <v>43714</v>
          </cell>
          <cell r="P379">
            <v>135.4</v>
          </cell>
          <cell r="Q379">
            <v>12</v>
          </cell>
          <cell r="R379">
            <v>1.58</v>
          </cell>
          <cell r="S379">
            <v>103</v>
          </cell>
          <cell r="T379">
            <v>6.1852743999999991</v>
          </cell>
          <cell r="U379">
            <v>2.6460000000000004</v>
          </cell>
          <cell r="V379">
            <v>8.8906576000000008</v>
          </cell>
          <cell r="W379">
            <v>122.56</v>
          </cell>
          <cell r="X379">
            <v>17.68</v>
          </cell>
          <cell r="Y379">
            <v>6.51</v>
          </cell>
          <cell r="Z379">
            <v>146.75</v>
          </cell>
          <cell r="AA379">
            <v>39.26</v>
          </cell>
          <cell r="AB379">
            <v>180.04000000000002</v>
          </cell>
          <cell r="AC379">
            <v>0</v>
          </cell>
          <cell r="AD379">
            <v>207.864</v>
          </cell>
          <cell r="AE379">
            <v>192.256</v>
          </cell>
          <cell r="AF379">
            <v>0</v>
          </cell>
          <cell r="AG379">
            <v>0</v>
          </cell>
          <cell r="AH379">
            <v>0</v>
          </cell>
          <cell r="AI379">
            <v>619.41999999999996</v>
          </cell>
          <cell r="AK379">
            <v>777.67</v>
          </cell>
          <cell r="AL379">
            <v>2138.39</v>
          </cell>
          <cell r="AM379">
            <v>198.9</v>
          </cell>
          <cell r="AN379">
            <v>3114.96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>
            <v>43724</v>
          </cell>
          <cell r="P380">
            <v>301.39999999999998</v>
          </cell>
          <cell r="Q380">
            <v>27.79</v>
          </cell>
          <cell r="R380">
            <v>3.77</v>
          </cell>
          <cell r="S380">
            <v>239</v>
          </cell>
          <cell r="T380">
            <v>14.366839866666666</v>
          </cell>
          <cell r="U380">
            <v>2.6802048000000003</v>
          </cell>
          <cell r="V380">
            <v>24.131867999999994</v>
          </cell>
          <cell r="W380">
            <v>301.24</v>
          </cell>
          <cell r="X380">
            <v>49.2</v>
          </cell>
          <cell r="Y380">
            <v>10.3</v>
          </cell>
          <cell r="Z380">
            <v>360.74</v>
          </cell>
          <cell r="AA380">
            <v>23.815999999999999</v>
          </cell>
          <cell r="AB380">
            <v>44.816000000000003</v>
          </cell>
          <cell r="AC380">
            <v>0</v>
          </cell>
          <cell r="AD380">
            <v>1769.5239999999999</v>
          </cell>
          <cell r="AE380">
            <v>99.156000000000006</v>
          </cell>
          <cell r="AF380">
            <v>156.13999999999999</v>
          </cell>
          <cell r="AG380">
            <v>0</v>
          </cell>
          <cell r="AH380">
            <v>0</v>
          </cell>
          <cell r="AI380">
            <v>2093.4519999999998</v>
          </cell>
          <cell r="AK380">
            <v>219.6</v>
          </cell>
          <cell r="AL380">
            <v>772.18999999999994</v>
          </cell>
          <cell r="AM380">
            <v>239.82</v>
          </cell>
          <cell r="AN380">
            <v>1231.6099999999999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>
            <v>43778</v>
          </cell>
          <cell r="P381">
            <v>151.5</v>
          </cell>
          <cell r="Q381">
            <v>13.08</v>
          </cell>
          <cell r="R381">
            <v>1.79</v>
          </cell>
          <cell r="S381">
            <v>113</v>
          </cell>
          <cell r="T381">
            <v>6.7686184000000011</v>
          </cell>
          <cell r="U381">
            <v>2.6459999999999999</v>
          </cell>
          <cell r="V381">
            <v>9.9880336000000032</v>
          </cell>
          <cell r="W381">
            <v>122.56</v>
          </cell>
          <cell r="X381">
            <v>17.68</v>
          </cell>
          <cell r="Y381">
            <v>6.51</v>
          </cell>
          <cell r="Z381">
            <v>146.75</v>
          </cell>
          <cell r="AA381">
            <v>39.26</v>
          </cell>
          <cell r="AB381">
            <v>234.23599999999999</v>
          </cell>
          <cell r="AC381">
            <v>0</v>
          </cell>
          <cell r="AD381">
            <v>282.45600000000002</v>
          </cell>
          <cell r="AE381">
            <v>192.256</v>
          </cell>
          <cell r="AF381">
            <v>0</v>
          </cell>
          <cell r="AG381">
            <v>0</v>
          </cell>
          <cell r="AH381">
            <v>0</v>
          </cell>
          <cell r="AI381">
            <v>748.20799999999997</v>
          </cell>
          <cell r="AK381">
            <v>897.94999999999993</v>
          </cell>
          <cell r="AL381">
            <v>2632.34</v>
          </cell>
          <cell r="AM381">
            <v>239.45</v>
          </cell>
          <cell r="AN381">
            <v>3769.74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>
            <v>43832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122.56</v>
          </cell>
          <cell r="X382">
            <v>17.68</v>
          </cell>
          <cell r="Y382">
            <v>6.51</v>
          </cell>
          <cell r="Z382">
            <v>146.75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K382">
            <v>777.67</v>
          </cell>
          <cell r="AL382">
            <v>2138.39</v>
          </cell>
          <cell r="AM382">
            <v>198.9</v>
          </cell>
          <cell r="AN382">
            <v>3114.96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K383">
            <v>777.67</v>
          </cell>
          <cell r="AL383">
            <v>2138.39</v>
          </cell>
          <cell r="AM383">
            <v>198.9</v>
          </cell>
          <cell r="AN383">
            <v>3114.96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K384">
            <v>777.67</v>
          </cell>
          <cell r="AL384">
            <v>2138.39</v>
          </cell>
          <cell r="AM384">
            <v>198.9</v>
          </cell>
          <cell r="AN384">
            <v>3114.96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>
            <v>43731</v>
          </cell>
          <cell r="P385">
            <v>151.5</v>
          </cell>
          <cell r="Q385">
            <v>13.08</v>
          </cell>
          <cell r="R385">
            <v>1.79</v>
          </cell>
          <cell r="S385">
            <v>113</v>
          </cell>
          <cell r="T385">
            <v>6.7686184000000011</v>
          </cell>
          <cell r="U385">
            <v>2.6459999999999999</v>
          </cell>
          <cell r="V385">
            <v>9.9880336000000032</v>
          </cell>
          <cell r="W385">
            <v>122.56</v>
          </cell>
          <cell r="X385">
            <v>17.68</v>
          </cell>
          <cell r="Y385">
            <v>6.51</v>
          </cell>
          <cell r="Z385">
            <v>146.75</v>
          </cell>
          <cell r="AA385">
            <v>39.26</v>
          </cell>
          <cell r="AB385">
            <v>234.23599999999999</v>
          </cell>
          <cell r="AC385">
            <v>0</v>
          </cell>
          <cell r="AD385">
            <v>282.45600000000002</v>
          </cell>
          <cell r="AE385">
            <v>192.256</v>
          </cell>
          <cell r="AF385">
            <v>0</v>
          </cell>
          <cell r="AG385">
            <v>0</v>
          </cell>
          <cell r="AH385">
            <v>0</v>
          </cell>
          <cell r="AI385">
            <v>748.20799999999997</v>
          </cell>
          <cell r="AK385">
            <v>897.94999999999993</v>
          </cell>
          <cell r="AL385">
            <v>2632.34</v>
          </cell>
          <cell r="AM385">
            <v>239.45</v>
          </cell>
          <cell r="AN385">
            <v>3769.74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>
            <v>43780</v>
          </cell>
          <cell r="P386">
            <v>135.4</v>
          </cell>
          <cell r="Q386">
            <v>12</v>
          </cell>
          <cell r="R386">
            <v>1.58</v>
          </cell>
          <cell r="S386">
            <v>103</v>
          </cell>
          <cell r="T386">
            <v>6.1852743999999991</v>
          </cell>
          <cell r="U386">
            <v>2.6460000000000004</v>
          </cell>
          <cell r="V386">
            <v>8.8906576000000008</v>
          </cell>
          <cell r="W386">
            <v>122.56</v>
          </cell>
          <cell r="X386">
            <v>17.68</v>
          </cell>
          <cell r="Y386">
            <v>6.51</v>
          </cell>
          <cell r="Z386">
            <v>146.75</v>
          </cell>
          <cell r="AA386">
            <v>39.26</v>
          </cell>
          <cell r="AB386">
            <v>180.04000000000002</v>
          </cell>
          <cell r="AC386">
            <v>0</v>
          </cell>
          <cell r="AD386">
            <v>207.864</v>
          </cell>
          <cell r="AE386">
            <v>192.256</v>
          </cell>
          <cell r="AF386">
            <v>0</v>
          </cell>
          <cell r="AG386">
            <v>0</v>
          </cell>
          <cell r="AH386">
            <v>0</v>
          </cell>
          <cell r="AI386">
            <v>619.41999999999996</v>
          </cell>
          <cell r="AK386">
            <v>777.67</v>
          </cell>
          <cell r="AL386">
            <v>2138.39</v>
          </cell>
          <cell r="AM386">
            <v>198.9</v>
          </cell>
          <cell r="AN386">
            <v>3114.96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K387">
            <v>0</v>
          </cell>
          <cell r="AL387">
            <v>0</v>
          </cell>
          <cell r="AM387">
            <v>38.54</v>
          </cell>
          <cell r="AN387">
            <v>38.54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>
            <v>43774</v>
          </cell>
          <cell r="P388">
            <v>135.4</v>
          </cell>
          <cell r="Q388">
            <v>12</v>
          </cell>
          <cell r="R388">
            <v>1.58</v>
          </cell>
          <cell r="S388">
            <v>103</v>
          </cell>
          <cell r="T388">
            <v>6.1852743999999991</v>
          </cell>
          <cell r="U388">
            <v>2.6460000000000004</v>
          </cell>
          <cell r="V388">
            <v>8.8906576000000008</v>
          </cell>
          <cell r="W388">
            <v>122.56</v>
          </cell>
          <cell r="X388">
            <v>17.68</v>
          </cell>
          <cell r="Y388">
            <v>6.51</v>
          </cell>
          <cell r="Z388">
            <v>146.75</v>
          </cell>
          <cell r="AA388">
            <v>39.26</v>
          </cell>
          <cell r="AB388">
            <v>180.04000000000002</v>
          </cell>
          <cell r="AC388">
            <v>0</v>
          </cell>
          <cell r="AD388">
            <v>207.864</v>
          </cell>
          <cell r="AE388">
            <v>192.256</v>
          </cell>
          <cell r="AF388">
            <v>0</v>
          </cell>
          <cell r="AG388">
            <v>0</v>
          </cell>
          <cell r="AH388">
            <v>0</v>
          </cell>
          <cell r="AI388">
            <v>619.41999999999996</v>
          </cell>
          <cell r="AK388">
            <v>777.67</v>
          </cell>
          <cell r="AL388">
            <v>2138.39</v>
          </cell>
          <cell r="AM388">
            <v>198.9</v>
          </cell>
          <cell r="AN388">
            <v>3114.96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>
            <v>43781</v>
          </cell>
          <cell r="P389">
            <v>135.4</v>
          </cell>
          <cell r="Q389">
            <v>12</v>
          </cell>
          <cell r="R389">
            <v>1.58</v>
          </cell>
          <cell r="S389">
            <v>103</v>
          </cell>
          <cell r="T389">
            <v>6.1852743999999991</v>
          </cell>
          <cell r="U389">
            <v>2.6460000000000004</v>
          </cell>
          <cell r="V389">
            <v>8.8906576000000008</v>
          </cell>
          <cell r="W389">
            <v>122.56</v>
          </cell>
          <cell r="X389">
            <v>17.68</v>
          </cell>
          <cell r="Y389">
            <v>6.51</v>
          </cell>
          <cell r="Z389">
            <v>146.75</v>
          </cell>
          <cell r="AA389">
            <v>39.26</v>
          </cell>
          <cell r="AB389">
            <v>180.04000000000002</v>
          </cell>
          <cell r="AC389">
            <v>0</v>
          </cell>
          <cell r="AD389">
            <v>207.864</v>
          </cell>
          <cell r="AE389">
            <v>192.256</v>
          </cell>
          <cell r="AF389">
            <v>0</v>
          </cell>
          <cell r="AG389">
            <v>0</v>
          </cell>
          <cell r="AH389">
            <v>0</v>
          </cell>
          <cell r="AI389">
            <v>619.41999999999996</v>
          </cell>
          <cell r="AK389">
            <v>777.67</v>
          </cell>
          <cell r="AL389">
            <v>2138.39</v>
          </cell>
          <cell r="AM389">
            <v>198.9</v>
          </cell>
          <cell r="AN389">
            <v>3114.96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>
            <v>43772</v>
          </cell>
          <cell r="P390">
            <v>151.5</v>
          </cell>
          <cell r="Q390">
            <v>13.08</v>
          </cell>
          <cell r="R390">
            <v>1.79</v>
          </cell>
          <cell r="S390">
            <v>113</v>
          </cell>
          <cell r="T390">
            <v>6.7686184000000011</v>
          </cell>
          <cell r="U390">
            <v>2.6459999999999999</v>
          </cell>
          <cell r="V390">
            <v>9.9880336000000032</v>
          </cell>
          <cell r="W390">
            <v>122.56</v>
          </cell>
          <cell r="X390">
            <v>17.68</v>
          </cell>
          <cell r="Y390">
            <v>6.51</v>
          </cell>
          <cell r="Z390">
            <v>146.75</v>
          </cell>
          <cell r="AA390">
            <v>39.26</v>
          </cell>
          <cell r="AB390">
            <v>234.23599999999999</v>
          </cell>
          <cell r="AC390">
            <v>0</v>
          </cell>
          <cell r="AD390">
            <v>282.45600000000002</v>
          </cell>
          <cell r="AE390">
            <v>192.256</v>
          </cell>
          <cell r="AF390">
            <v>0</v>
          </cell>
          <cell r="AG390">
            <v>0</v>
          </cell>
          <cell r="AH390">
            <v>0</v>
          </cell>
          <cell r="AI390">
            <v>748.20799999999997</v>
          </cell>
          <cell r="AK390">
            <v>897.94999999999993</v>
          </cell>
          <cell r="AL390">
            <v>2632.34</v>
          </cell>
          <cell r="AM390">
            <v>239.45</v>
          </cell>
          <cell r="AN390">
            <v>3769.74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>
            <v>43850</v>
          </cell>
          <cell r="P391">
            <v>216.2</v>
          </cell>
          <cell r="Q391">
            <v>19.02</v>
          </cell>
          <cell r="R391">
            <v>2.64</v>
          </cell>
          <cell r="S391">
            <v>164</v>
          </cell>
          <cell r="T391">
            <v>9.8597572000000007</v>
          </cell>
          <cell r="U391">
            <v>2.7710591999999998</v>
          </cell>
          <cell r="V391">
            <v>15.637749599999999</v>
          </cell>
          <cell r="W391">
            <v>221.28</v>
          </cell>
          <cell r="X391">
            <v>29.52</v>
          </cell>
          <cell r="Y391">
            <v>8</v>
          </cell>
          <cell r="Z391">
            <v>258.8</v>
          </cell>
          <cell r="AA391">
            <v>23.815999999999999</v>
          </cell>
          <cell r="AB391">
            <v>0</v>
          </cell>
          <cell r="AC391">
            <v>436.76000000000005</v>
          </cell>
          <cell r="AD391">
            <v>618.048</v>
          </cell>
          <cell r="AE391">
            <v>97.147999999999996</v>
          </cell>
          <cell r="AF391">
            <v>156.94399999999999</v>
          </cell>
          <cell r="AG391">
            <v>0</v>
          </cell>
          <cell r="AH391">
            <v>0</v>
          </cell>
          <cell r="AI391">
            <v>1332.7159999999999</v>
          </cell>
          <cell r="AK391">
            <v>439.2</v>
          </cell>
          <cell r="AL391">
            <v>1544.3799999999999</v>
          </cell>
          <cell r="AM391">
            <v>239.82</v>
          </cell>
          <cell r="AN391">
            <v>2223.4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K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221.28</v>
          </cell>
          <cell r="X392">
            <v>29.52</v>
          </cell>
          <cell r="Y392">
            <v>8</v>
          </cell>
          <cell r="Z392">
            <v>258.8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>
            <v>43770</v>
          </cell>
          <cell r="P393">
            <v>151.5</v>
          </cell>
          <cell r="Q393">
            <v>13.08</v>
          </cell>
          <cell r="R393">
            <v>1.79</v>
          </cell>
          <cell r="S393">
            <v>113</v>
          </cell>
          <cell r="T393">
            <v>6.7686184000000011</v>
          </cell>
          <cell r="U393">
            <v>2.6459999999999999</v>
          </cell>
          <cell r="V393">
            <v>9.9880336000000032</v>
          </cell>
          <cell r="W393">
            <v>122.56</v>
          </cell>
          <cell r="X393">
            <v>17.68</v>
          </cell>
          <cell r="Y393">
            <v>6.51</v>
          </cell>
          <cell r="Z393">
            <v>146.75</v>
          </cell>
          <cell r="AA393">
            <v>39.26</v>
          </cell>
          <cell r="AB393">
            <v>234.23599999999999</v>
          </cell>
          <cell r="AC393">
            <v>0</v>
          </cell>
          <cell r="AD393">
            <v>282.45600000000002</v>
          </cell>
          <cell r="AE393">
            <v>192.256</v>
          </cell>
          <cell r="AF393">
            <v>0</v>
          </cell>
          <cell r="AG393">
            <v>0</v>
          </cell>
          <cell r="AH393">
            <v>0</v>
          </cell>
          <cell r="AI393">
            <v>748.20799999999997</v>
          </cell>
          <cell r="AK393">
            <v>997.27</v>
          </cell>
          <cell r="AL393">
            <v>2910.58</v>
          </cell>
          <cell r="AM393">
            <v>250.52</v>
          </cell>
          <cell r="AN393">
            <v>4158.37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>
            <v>43768</v>
          </cell>
          <cell r="P394">
            <v>301.39999999999998</v>
          </cell>
          <cell r="Q394">
            <v>27.79</v>
          </cell>
          <cell r="R394">
            <v>3.77</v>
          </cell>
          <cell r="S394">
            <v>239</v>
          </cell>
          <cell r="T394">
            <v>14.366839866666666</v>
          </cell>
          <cell r="U394">
            <v>2.6802048000000003</v>
          </cell>
          <cell r="V394">
            <v>24.131867999999994</v>
          </cell>
          <cell r="W394">
            <v>301.24</v>
          </cell>
          <cell r="X394">
            <v>49.2</v>
          </cell>
          <cell r="Y394">
            <v>10.3</v>
          </cell>
          <cell r="Z394">
            <v>360.74</v>
          </cell>
          <cell r="AA394">
            <v>23.815999999999999</v>
          </cell>
          <cell r="AB394">
            <v>44.816000000000003</v>
          </cell>
          <cell r="AC394">
            <v>0</v>
          </cell>
          <cell r="AD394">
            <v>1769.5239999999999</v>
          </cell>
          <cell r="AE394">
            <v>99.156000000000006</v>
          </cell>
          <cell r="AF394">
            <v>156.13999999999999</v>
          </cell>
          <cell r="AG394">
            <v>0</v>
          </cell>
          <cell r="AH394">
            <v>0</v>
          </cell>
          <cell r="AI394">
            <v>2093.4519999999998</v>
          </cell>
          <cell r="AK394">
            <v>219.6</v>
          </cell>
          <cell r="AL394">
            <v>772.18999999999994</v>
          </cell>
          <cell r="AM394">
            <v>239.82</v>
          </cell>
          <cell r="AN394">
            <v>1231.6099999999999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>
            <v>43783</v>
          </cell>
          <cell r="P395">
            <v>216.2</v>
          </cell>
          <cell r="Q395">
            <v>19.02</v>
          </cell>
          <cell r="R395">
            <v>2.64</v>
          </cell>
          <cell r="S395">
            <v>164</v>
          </cell>
          <cell r="T395">
            <v>9.8597572000000007</v>
          </cell>
          <cell r="U395">
            <v>2.7710591999999998</v>
          </cell>
          <cell r="V395">
            <v>15.637749599999999</v>
          </cell>
          <cell r="W395">
            <v>221.28</v>
          </cell>
          <cell r="X395">
            <v>29.52</v>
          </cell>
          <cell r="Y395">
            <v>8</v>
          </cell>
          <cell r="Z395">
            <v>258.8</v>
          </cell>
          <cell r="AA395">
            <v>23.815999999999999</v>
          </cell>
          <cell r="AB395">
            <v>0</v>
          </cell>
          <cell r="AC395">
            <v>436.76000000000005</v>
          </cell>
          <cell r="AD395">
            <v>618.048</v>
          </cell>
          <cell r="AE395">
            <v>97.147999999999996</v>
          </cell>
          <cell r="AF395">
            <v>156.94399999999999</v>
          </cell>
          <cell r="AG395">
            <v>0</v>
          </cell>
          <cell r="AH395">
            <v>0</v>
          </cell>
          <cell r="AI395">
            <v>1332.7159999999999</v>
          </cell>
          <cell r="AK395">
            <v>219.6</v>
          </cell>
          <cell r="AL395">
            <v>772.18999999999994</v>
          </cell>
          <cell r="AM395">
            <v>38.54</v>
          </cell>
          <cell r="AN395">
            <v>1030.33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F396">
            <v>0</v>
          </cell>
          <cell r="G396">
            <v>3.5</v>
          </cell>
          <cell r="H396">
            <v>0</v>
          </cell>
          <cell r="I396">
            <v>159</v>
          </cell>
          <cell r="J396">
            <v>0</v>
          </cell>
          <cell r="K396">
            <v>43845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301.24</v>
          </cell>
          <cell r="X396">
            <v>49.2</v>
          </cell>
          <cell r="Y396">
            <v>10.3</v>
          </cell>
          <cell r="Z396">
            <v>360.74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K396">
            <v>339.88</v>
          </cell>
          <cell r="AL396">
            <v>1266.1399999999999</v>
          </cell>
          <cell r="AM396">
            <v>92.169999999999987</v>
          </cell>
          <cell r="AN396">
            <v>1698.19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>
            <v>43851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301.24</v>
          </cell>
          <cell r="X397">
            <v>49.2</v>
          </cell>
          <cell r="Y397">
            <v>10.3</v>
          </cell>
          <cell r="Z397">
            <v>360.74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K397">
            <v>339.88</v>
          </cell>
          <cell r="AL397">
            <v>1266.1399999999999</v>
          </cell>
          <cell r="AM397">
            <v>92.169999999999987</v>
          </cell>
          <cell r="AN397">
            <v>1698.19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>
            <v>43763</v>
          </cell>
          <cell r="P398">
            <v>216.2</v>
          </cell>
          <cell r="Q398">
            <v>19.02</v>
          </cell>
          <cell r="R398">
            <v>2.64</v>
          </cell>
          <cell r="S398">
            <v>164</v>
          </cell>
          <cell r="T398">
            <v>9.8597572000000007</v>
          </cell>
          <cell r="U398">
            <v>2.7710591999999998</v>
          </cell>
          <cell r="V398">
            <v>15.637749599999999</v>
          </cell>
          <cell r="W398">
            <v>221.28</v>
          </cell>
          <cell r="X398">
            <v>29.52</v>
          </cell>
          <cell r="Y398">
            <v>8</v>
          </cell>
          <cell r="Z398">
            <v>258.8</v>
          </cell>
          <cell r="AA398">
            <v>23.815999999999999</v>
          </cell>
          <cell r="AB398">
            <v>0</v>
          </cell>
          <cell r="AC398">
            <v>436.76000000000005</v>
          </cell>
          <cell r="AD398">
            <v>618.048</v>
          </cell>
          <cell r="AE398">
            <v>97.147999999999996</v>
          </cell>
          <cell r="AF398">
            <v>156.94399999999999</v>
          </cell>
          <cell r="AG398">
            <v>0</v>
          </cell>
          <cell r="AH398">
            <v>0</v>
          </cell>
          <cell r="AI398">
            <v>1332.7159999999999</v>
          </cell>
          <cell r="AK398">
            <v>339.88</v>
          </cell>
          <cell r="AL398">
            <v>1266.1399999999999</v>
          </cell>
          <cell r="AM398">
            <v>103.24</v>
          </cell>
          <cell r="AN398">
            <v>1709.26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>
            <v>43762</v>
          </cell>
          <cell r="P399">
            <v>151.5</v>
          </cell>
          <cell r="Q399">
            <v>13.08</v>
          </cell>
          <cell r="R399">
            <v>1.79</v>
          </cell>
          <cell r="S399">
            <v>113</v>
          </cell>
          <cell r="T399">
            <v>6.7686184000000011</v>
          </cell>
          <cell r="U399">
            <v>2.6459999999999999</v>
          </cell>
          <cell r="V399">
            <v>9.9880336000000032</v>
          </cell>
          <cell r="W399">
            <v>122.56</v>
          </cell>
          <cell r="X399">
            <v>17.68</v>
          </cell>
          <cell r="Y399">
            <v>6.51</v>
          </cell>
          <cell r="Z399">
            <v>146.75</v>
          </cell>
          <cell r="AA399">
            <v>39.26</v>
          </cell>
          <cell r="AB399">
            <v>234.23599999999999</v>
          </cell>
          <cell r="AC399">
            <v>0</v>
          </cell>
          <cell r="AD399">
            <v>282.45600000000002</v>
          </cell>
          <cell r="AE399">
            <v>192.256</v>
          </cell>
          <cell r="AF399">
            <v>0</v>
          </cell>
          <cell r="AG399">
            <v>0</v>
          </cell>
          <cell r="AH399">
            <v>0</v>
          </cell>
          <cell r="AI399">
            <v>748.20799999999997</v>
          </cell>
          <cell r="AK399">
            <v>897.94999999999993</v>
          </cell>
          <cell r="AL399">
            <v>2632.34</v>
          </cell>
          <cell r="AM399">
            <v>239.45</v>
          </cell>
          <cell r="AN399">
            <v>3769.74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>
            <v>43756</v>
          </cell>
          <cell r="P400">
            <v>135.4</v>
          </cell>
          <cell r="Q400">
            <v>12</v>
          </cell>
          <cell r="R400">
            <v>1.58</v>
          </cell>
          <cell r="S400">
            <v>103</v>
          </cell>
          <cell r="T400">
            <v>6.1852743999999991</v>
          </cell>
          <cell r="U400">
            <v>2.6460000000000004</v>
          </cell>
          <cell r="V400">
            <v>8.8906576000000008</v>
          </cell>
          <cell r="W400">
            <v>122.56</v>
          </cell>
          <cell r="X400">
            <v>17.68</v>
          </cell>
          <cell r="Y400">
            <v>6.51</v>
          </cell>
          <cell r="Z400">
            <v>146.75</v>
          </cell>
          <cell r="AA400">
            <v>39.26</v>
          </cell>
          <cell r="AB400">
            <v>180.04000000000002</v>
          </cell>
          <cell r="AC400">
            <v>0</v>
          </cell>
          <cell r="AD400">
            <v>207.864</v>
          </cell>
          <cell r="AE400">
            <v>192.256</v>
          </cell>
          <cell r="AF400">
            <v>0</v>
          </cell>
          <cell r="AG400">
            <v>0</v>
          </cell>
          <cell r="AH400">
            <v>0</v>
          </cell>
          <cell r="AI400">
            <v>619.41999999999996</v>
          </cell>
          <cell r="AK400">
            <v>777.67</v>
          </cell>
          <cell r="AL400">
            <v>2138.39</v>
          </cell>
          <cell r="AM400">
            <v>198.9</v>
          </cell>
          <cell r="AN400">
            <v>3114.96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>
            <v>43758</v>
          </cell>
          <cell r="P401">
            <v>216.2</v>
          </cell>
          <cell r="Q401">
            <v>19.02</v>
          </cell>
          <cell r="R401">
            <v>2.64</v>
          </cell>
          <cell r="S401">
            <v>164</v>
          </cell>
          <cell r="T401">
            <v>9.8597572000000007</v>
          </cell>
          <cell r="U401">
            <v>2.7710591999999998</v>
          </cell>
          <cell r="V401">
            <v>15.637749599999999</v>
          </cell>
          <cell r="W401">
            <v>221.28</v>
          </cell>
          <cell r="X401">
            <v>29.52</v>
          </cell>
          <cell r="Y401">
            <v>8</v>
          </cell>
          <cell r="Z401">
            <v>258.8</v>
          </cell>
          <cell r="AA401">
            <v>23.815999999999999</v>
          </cell>
          <cell r="AB401">
            <v>0</v>
          </cell>
          <cell r="AC401">
            <v>436.76000000000005</v>
          </cell>
          <cell r="AD401">
            <v>618.048</v>
          </cell>
          <cell r="AE401">
            <v>97.147999999999996</v>
          </cell>
          <cell r="AF401">
            <v>156.94399999999999</v>
          </cell>
          <cell r="AG401">
            <v>0</v>
          </cell>
          <cell r="AH401">
            <v>0</v>
          </cell>
          <cell r="AI401">
            <v>1332.7159999999999</v>
          </cell>
          <cell r="AK401">
            <v>339.88</v>
          </cell>
          <cell r="AL401">
            <v>1266.1399999999999</v>
          </cell>
          <cell r="AM401">
            <v>103.24</v>
          </cell>
          <cell r="AN401">
            <v>1709.26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>
            <v>43758</v>
          </cell>
          <cell r="P402">
            <v>135.4</v>
          </cell>
          <cell r="Q402">
            <v>12</v>
          </cell>
          <cell r="R402">
            <v>1.58</v>
          </cell>
          <cell r="S402">
            <v>103</v>
          </cell>
          <cell r="T402">
            <v>6.1852743999999991</v>
          </cell>
          <cell r="U402">
            <v>2.6460000000000004</v>
          </cell>
          <cell r="V402">
            <v>8.8906576000000008</v>
          </cell>
          <cell r="W402">
            <v>122.56</v>
          </cell>
          <cell r="X402">
            <v>17.68</v>
          </cell>
          <cell r="Y402">
            <v>6.51</v>
          </cell>
          <cell r="Z402">
            <v>146.75</v>
          </cell>
          <cell r="AA402">
            <v>39.26</v>
          </cell>
          <cell r="AB402">
            <v>180.04000000000002</v>
          </cell>
          <cell r="AC402">
            <v>0</v>
          </cell>
          <cell r="AD402">
            <v>207.864</v>
          </cell>
          <cell r="AE402">
            <v>192.256</v>
          </cell>
          <cell r="AF402">
            <v>0</v>
          </cell>
          <cell r="AG402">
            <v>0</v>
          </cell>
          <cell r="AH402">
            <v>0</v>
          </cell>
          <cell r="AI402">
            <v>619.41999999999996</v>
          </cell>
          <cell r="AK402">
            <v>777.67</v>
          </cell>
          <cell r="AL402">
            <v>2138.39</v>
          </cell>
          <cell r="AM402">
            <v>198.9</v>
          </cell>
          <cell r="AN402">
            <v>3114.96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>
            <v>43761</v>
          </cell>
          <cell r="P403">
            <v>216.2</v>
          </cell>
          <cell r="Q403">
            <v>19.02</v>
          </cell>
          <cell r="R403">
            <v>2.64</v>
          </cell>
          <cell r="S403">
            <v>164</v>
          </cell>
          <cell r="T403">
            <v>9.8597572000000007</v>
          </cell>
          <cell r="U403">
            <v>2.7710591999999998</v>
          </cell>
          <cell r="V403">
            <v>15.637749599999999</v>
          </cell>
          <cell r="W403">
            <v>221.28</v>
          </cell>
          <cell r="X403">
            <v>29.52</v>
          </cell>
          <cell r="Y403">
            <v>8</v>
          </cell>
          <cell r="Z403">
            <v>258.8</v>
          </cell>
          <cell r="AA403">
            <v>23.815999999999999</v>
          </cell>
          <cell r="AB403">
            <v>0</v>
          </cell>
          <cell r="AC403">
            <v>436.76000000000005</v>
          </cell>
          <cell r="AD403">
            <v>618.048</v>
          </cell>
          <cell r="AE403">
            <v>97.147999999999996</v>
          </cell>
          <cell r="AF403">
            <v>156.94399999999999</v>
          </cell>
          <cell r="AG403">
            <v>0</v>
          </cell>
          <cell r="AH403">
            <v>0</v>
          </cell>
          <cell r="AI403">
            <v>1332.7159999999999</v>
          </cell>
          <cell r="AK403">
            <v>339.88</v>
          </cell>
          <cell r="AL403">
            <v>1266.1399999999999</v>
          </cell>
          <cell r="AM403">
            <v>103.24</v>
          </cell>
          <cell r="AN403">
            <v>1709.26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>
            <v>43764</v>
          </cell>
          <cell r="P404">
            <v>135.4</v>
          </cell>
          <cell r="Q404">
            <v>12</v>
          </cell>
          <cell r="R404">
            <v>1.58</v>
          </cell>
          <cell r="S404">
            <v>103</v>
          </cell>
          <cell r="T404">
            <v>6.1852743999999991</v>
          </cell>
          <cell r="U404">
            <v>2.6460000000000004</v>
          </cell>
          <cell r="V404">
            <v>8.8906576000000008</v>
          </cell>
          <cell r="W404">
            <v>122.56</v>
          </cell>
          <cell r="X404">
            <v>17.68</v>
          </cell>
          <cell r="Y404">
            <v>6.51</v>
          </cell>
          <cell r="Z404">
            <v>146.75</v>
          </cell>
          <cell r="AA404">
            <v>39.26</v>
          </cell>
          <cell r="AB404">
            <v>180.04000000000002</v>
          </cell>
          <cell r="AC404">
            <v>0</v>
          </cell>
          <cell r="AD404">
            <v>207.864</v>
          </cell>
          <cell r="AE404">
            <v>192.256</v>
          </cell>
          <cell r="AF404">
            <v>0</v>
          </cell>
          <cell r="AG404">
            <v>0</v>
          </cell>
          <cell r="AH404">
            <v>0</v>
          </cell>
          <cell r="AI404">
            <v>619.41999999999996</v>
          </cell>
          <cell r="AK404">
            <v>777.67</v>
          </cell>
          <cell r="AL404">
            <v>2138.39</v>
          </cell>
          <cell r="AM404">
            <v>198.9</v>
          </cell>
          <cell r="AN404">
            <v>3114.96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>
            <v>43777</v>
          </cell>
          <cell r="P405">
            <v>216.2</v>
          </cell>
          <cell r="Q405">
            <v>19.02</v>
          </cell>
          <cell r="R405">
            <v>2.64</v>
          </cell>
          <cell r="S405">
            <v>164</v>
          </cell>
          <cell r="T405">
            <v>9.8597572000000007</v>
          </cell>
          <cell r="U405">
            <v>2.7710591999999998</v>
          </cell>
          <cell r="V405">
            <v>15.637749599999999</v>
          </cell>
          <cell r="W405">
            <v>221.28</v>
          </cell>
          <cell r="X405">
            <v>29.52</v>
          </cell>
          <cell r="Y405">
            <v>8</v>
          </cell>
          <cell r="Z405">
            <v>258.8</v>
          </cell>
          <cell r="AA405">
            <v>23.815999999999999</v>
          </cell>
          <cell r="AB405">
            <v>0</v>
          </cell>
          <cell r="AC405">
            <v>436.76000000000005</v>
          </cell>
          <cell r="AD405">
            <v>618.048</v>
          </cell>
          <cell r="AE405">
            <v>97.147999999999996</v>
          </cell>
          <cell r="AF405">
            <v>156.94399999999999</v>
          </cell>
          <cell r="AG405">
            <v>0</v>
          </cell>
          <cell r="AH405">
            <v>0</v>
          </cell>
          <cell r="AI405">
            <v>1332.7159999999999</v>
          </cell>
          <cell r="AK405">
            <v>339.88</v>
          </cell>
          <cell r="AL405">
            <v>1266.1399999999999</v>
          </cell>
          <cell r="AM405">
            <v>103.24</v>
          </cell>
          <cell r="AN405">
            <v>1709.26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K406">
            <v>777.67</v>
          </cell>
          <cell r="AL406">
            <v>2138.39</v>
          </cell>
          <cell r="AM406">
            <v>198.9</v>
          </cell>
          <cell r="AN406">
            <v>3114.96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K407">
            <v>995.56</v>
          </cell>
          <cell r="AL407">
            <v>2659.92</v>
          </cell>
          <cell r="AM407">
            <v>228.75</v>
          </cell>
          <cell r="AN407">
            <v>3884.23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K408">
            <v>1318.4099999999999</v>
          </cell>
          <cell r="AL408">
            <v>3186.48</v>
          </cell>
          <cell r="AM408">
            <v>278.35999999999996</v>
          </cell>
          <cell r="AN408">
            <v>4783.2499999999991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K409">
            <v>339.88</v>
          </cell>
          <cell r="AL409">
            <v>1266.1399999999999</v>
          </cell>
          <cell r="AM409">
            <v>103.24</v>
          </cell>
          <cell r="AN409">
            <v>1709.26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>
            <v>43835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301.24</v>
          </cell>
          <cell r="X410">
            <v>49.2</v>
          </cell>
          <cell r="Y410">
            <v>10.3</v>
          </cell>
          <cell r="Z410">
            <v>360.74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K410">
            <v>339.88</v>
          </cell>
          <cell r="AL410">
            <v>1266.1399999999999</v>
          </cell>
          <cell r="AM410">
            <v>92.169999999999987</v>
          </cell>
          <cell r="AN410">
            <v>1698.19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>
            <v>43840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301.24</v>
          </cell>
          <cell r="X411">
            <v>49.2</v>
          </cell>
          <cell r="Y411">
            <v>10.3</v>
          </cell>
          <cell r="Z411">
            <v>360.74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K411">
            <v>339.88</v>
          </cell>
          <cell r="AL411">
            <v>1266.1399999999999</v>
          </cell>
          <cell r="AM411">
            <v>92.169999999999987</v>
          </cell>
          <cell r="AN411">
            <v>1698.19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>
            <v>43785</v>
          </cell>
          <cell r="P412">
            <v>151.5</v>
          </cell>
          <cell r="Q412">
            <v>13.08</v>
          </cell>
          <cell r="R412">
            <v>1.79</v>
          </cell>
          <cell r="S412">
            <v>113</v>
          </cell>
          <cell r="T412">
            <v>6.7686184000000011</v>
          </cell>
          <cell r="U412">
            <v>2.6459999999999999</v>
          </cell>
          <cell r="V412">
            <v>9.9880336000000032</v>
          </cell>
          <cell r="W412">
            <v>122.56</v>
          </cell>
          <cell r="X412">
            <v>17.68</v>
          </cell>
          <cell r="Y412">
            <v>6.51</v>
          </cell>
          <cell r="Z412">
            <v>146.75</v>
          </cell>
          <cell r="AA412">
            <v>39.26</v>
          </cell>
          <cell r="AB412">
            <v>234.23599999999999</v>
          </cell>
          <cell r="AC412">
            <v>0</v>
          </cell>
          <cell r="AD412">
            <v>282.45600000000002</v>
          </cell>
          <cell r="AE412">
            <v>192.256</v>
          </cell>
          <cell r="AF412">
            <v>0</v>
          </cell>
          <cell r="AG412">
            <v>0</v>
          </cell>
          <cell r="AH412">
            <v>0</v>
          </cell>
          <cell r="AI412">
            <v>748.20799999999997</v>
          </cell>
          <cell r="AK412">
            <v>997.27</v>
          </cell>
          <cell r="AL412">
            <v>2910.58</v>
          </cell>
          <cell r="AM412">
            <v>250.52</v>
          </cell>
          <cell r="AN412">
            <v>4158.37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>
            <v>43787</v>
          </cell>
          <cell r="P413">
            <v>173.5</v>
          </cell>
          <cell r="Q413">
            <v>14.57</v>
          </cell>
          <cell r="R413">
            <v>2.0699999999999998</v>
          </cell>
          <cell r="S413">
            <v>126</v>
          </cell>
          <cell r="T413">
            <v>7.5705603999999989</v>
          </cell>
          <cell r="U413">
            <v>2.6459999999999999</v>
          </cell>
          <cell r="V413">
            <v>11.495301599999998</v>
          </cell>
          <cell r="W413">
            <v>122.56</v>
          </cell>
          <cell r="X413">
            <v>17.68</v>
          </cell>
          <cell r="Y413">
            <v>6.51</v>
          </cell>
          <cell r="Z413">
            <v>146.75</v>
          </cell>
          <cell r="AA413">
            <v>39.26</v>
          </cell>
          <cell r="AB413">
            <v>261.07600000000002</v>
          </cell>
          <cell r="AC413">
            <v>0</v>
          </cell>
          <cell r="AD413">
            <v>305.32799999999997</v>
          </cell>
          <cell r="AE413">
            <v>192.256</v>
          </cell>
          <cell r="AF413">
            <v>0</v>
          </cell>
          <cell r="AG413">
            <v>0</v>
          </cell>
          <cell r="AH413">
            <v>0</v>
          </cell>
          <cell r="AI413">
            <v>797.92</v>
          </cell>
          <cell r="AK413">
            <v>777.67</v>
          </cell>
          <cell r="AL413">
            <v>2138.39</v>
          </cell>
          <cell r="AM413">
            <v>198.9</v>
          </cell>
          <cell r="AN413">
            <v>3114.96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>
            <v>43789</v>
          </cell>
          <cell r="P414">
            <v>173.5</v>
          </cell>
          <cell r="Q414">
            <v>14.57</v>
          </cell>
          <cell r="R414">
            <v>2.0699999999999998</v>
          </cell>
          <cell r="S414">
            <v>126</v>
          </cell>
          <cell r="T414">
            <v>7.5705603999999989</v>
          </cell>
          <cell r="U414">
            <v>2.6459999999999999</v>
          </cell>
          <cell r="V414">
            <v>11.495301599999998</v>
          </cell>
          <cell r="W414">
            <v>122.56</v>
          </cell>
          <cell r="X414">
            <v>17.68</v>
          </cell>
          <cell r="Y414">
            <v>6.51</v>
          </cell>
          <cell r="Z414">
            <v>146.75</v>
          </cell>
          <cell r="AA414">
            <v>39.26</v>
          </cell>
          <cell r="AB414">
            <v>261.07600000000002</v>
          </cell>
          <cell r="AC414">
            <v>0</v>
          </cell>
          <cell r="AD414">
            <v>305.32799999999997</v>
          </cell>
          <cell r="AE414">
            <v>192.256</v>
          </cell>
          <cell r="AF414">
            <v>0</v>
          </cell>
          <cell r="AG414">
            <v>0</v>
          </cell>
          <cell r="AH414">
            <v>0</v>
          </cell>
          <cell r="AI414">
            <v>797.92</v>
          </cell>
          <cell r="AK414">
            <v>777.67</v>
          </cell>
          <cell r="AL414">
            <v>2138.39</v>
          </cell>
          <cell r="AM414">
            <v>198.9</v>
          </cell>
          <cell r="AN414">
            <v>3114.96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>
            <v>43810</v>
          </cell>
          <cell r="P415">
            <v>301.39999999999998</v>
          </cell>
          <cell r="Q415">
            <v>27.79</v>
          </cell>
          <cell r="R415">
            <v>3.77</v>
          </cell>
          <cell r="S415">
            <v>355</v>
          </cell>
          <cell r="T415">
            <v>14.366839866666666</v>
          </cell>
          <cell r="U415">
            <v>2.6802048000000003</v>
          </cell>
          <cell r="V415">
            <v>24.131867999999994</v>
          </cell>
          <cell r="W415">
            <v>301.24</v>
          </cell>
          <cell r="X415">
            <v>49.2</v>
          </cell>
          <cell r="Y415">
            <v>10.3</v>
          </cell>
          <cell r="Z415">
            <v>360.74</v>
          </cell>
          <cell r="AA415">
            <v>23.815999999999999</v>
          </cell>
          <cell r="AB415">
            <v>44.816000000000003</v>
          </cell>
          <cell r="AC415">
            <v>0</v>
          </cell>
          <cell r="AD415">
            <v>1769.5239999999999</v>
          </cell>
          <cell r="AE415">
            <v>99.156000000000006</v>
          </cell>
          <cell r="AF415">
            <v>156.13999999999999</v>
          </cell>
          <cell r="AG415">
            <v>0</v>
          </cell>
          <cell r="AH415">
            <v>0</v>
          </cell>
          <cell r="AI415">
            <v>2093.4519999999998</v>
          </cell>
          <cell r="AK415">
            <v>0</v>
          </cell>
          <cell r="AL415">
            <v>0</v>
          </cell>
          <cell r="AM415">
            <v>38.54</v>
          </cell>
          <cell r="AN415">
            <v>38.54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>
            <v>43814</v>
          </cell>
          <cell r="P416">
            <v>191.7</v>
          </cell>
          <cell r="Q416">
            <v>15.96</v>
          </cell>
          <cell r="R416">
            <v>2.31</v>
          </cell>
          <cell r="S416">
            <v>138</v>
          </cell>
          <cell r="T416">
            <v>8.3118736000000002</v>
          </cell>
          <cell r="U416">
            <v>2.6459999999999999</v>
          </cell>
          <cell r="V416">
            <v>12.885734399999999</v>
          </cell>
          <cell r="W416">
            <v>122.56</v>
          </cell>
          <cell r="X416">
            <v>17.68</v>
          </cell>
          <cell r="Y416">
            <v>6.51</v>
          </cell>
          <cell r="Z416">
            <v>146.75</v>
          </cell>
          <cell r="AA416">
            <v>39.26</v>
          </cell>
          <cell r="AB416">
            <v>309.08</v>
          </cell>
          <cell r="AC416">
            <v>0</v>
          </cell>
          <cell r="AD416">
            <v>392.49599999999998</v>
          </cell>
          <cell r="AE416">
            <v>192.256</v>
          </cell>
          <cell r="AF416">
            <v>0</v>
          </cell>
          <cell r="AG416">
            <v>0</v>
          </cell>
          <cell r="AH416">
            <v>0</v>
          </cell>
          <cell r="AI416">
            <v>933.09199999999998</v>
          </cell>
          <cell r="AK416">
            <v>897.94999999999993</v>
          </cell>
          <cell r="AL416">
            <v>2632.34</v>
          </cell>
          <cell r="AM416">
            <v>239.45</v>
          </cell>
          <cell r="AN416">
            <v>3769.74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>
            <v>43804</v>
          </cell>
          <cell r="P417">
            <v>135.4</v>
          </cell>
          <cell r="Q417">
            <v>12</v>
          </cell>
          <cell r="R417">
            <v>1.58</v>
          </cell>
          <cell r="S417">
            <v>103</v>
          </cell>
          <cell r="T417">
            <v>6.1852743999999991</v>
          </cell>
          <cell r="U417">
            <v>2.6460000000000004</v>
          </cell>
          <cell r="V417">
            <v>8.8906576000000008</v>
          </cell>
          <cell r="W417">
            <v>122.56</v>
          </cell>
          <cell r="X417">
            <v>17.68</v>
          </cell>
          <cell r="Y417">
            <v>6.51</v>
          </cell>
          <cell r="Z417">
            <v>146.75</v>
          </cell>
          <cell r="AA417">
            <v>39.26</v>
          </cell>
          <cell r="AB417">
            <v>180.04000000000002</v>
          </cell>
          <cell r="AC417">
            <v>0</v>
          </cell>
          <cell r="AD417">
            <v>207.864</v>
          </cell>
          <cell r="AE417">
            <v>192.256</v>
          </cell>
          <cell r="AF417">
            <v>0</v>
          </cell>
          <cell r="AG417">
            <v>0</v>
          </cell>
          <cell r="AH417">
            <v>0</v>
          </cell>
          <cell r="AI417">
            <v>619.41999999999996</v>
          </cell>
          <cell r="AK417">
            <v>777.67</v>
          </cell>
          <cell r="AL417">
            <v>2138.39</v>
          </cell>
          <cell r="AM417">
            <v>198.9</v>
          </cell>
          <cell r="AN417">
            <v>3114.96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>
            <v>43809</v>
          </cell>
          <cell r="P418">
            <v>191.7</v>
          </cell>
          <cell r="Q418">
            <v>15.96</v>
          </cell>
          <cell r="R418">
            <v>2.31</v>
          </cell>
          <cell r="S418">
            <v>138</v>
          </cell>
          <cell r="T418">
            <v>8.3118736000000002</v>
          </cell>
          <cell r="U418">
            <v>2.6459999999999999</v>
          </cell>
          <cell r="V418">
            <v>12.885734399999999</v>
          </cell>
          <cell r="W418">
            <v>122.56</v>
          </cell>
          <cell r="X418">
            <v>17.68</v>
          </cell>
          <cell r="Y418">
            <v>6.51</v>
          </cell>
          <cell r="Z418">
            <v>146.75</v>
          </cell>
          <cell r="AA418">
            <v>39.26</v>
          </cell>
          <cell r="AB418">
            <v>309.08</v>
          </cell>
          <cell r="AC418">
            <v>0</v>
          </cell>
          <cell r="AD418">
            <v>392.49599999999998</v>
          </cell>
          <cell r="AE418">
            <v>192.256</v>
          </cell>
          <cell r="AF418">
            <v>0</v>
          </cell>
          <cell r="AG418">
            <v>0</v>
          </cell>
          <cell r="AH418">
            <v>0</v>
          </cell>
          <cell r="AI418">
            <v>933.09199999999998</v>
          </cell>
          <cell r="AK418">
            <v>897.94999999999993</v>
          </cell>
          <cell r="AL418">
            <v>2632.34</v>
          </cell>
          <cell r="AM418">
            <v>239.45</v>
          </cell>
          <cell r="AN418">
            <v>3769.74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>
            <v>43795</v>
          </cell>
          <cell r="P419">
            <v>191.7</v>
          </cell>
          <cell r="Q419">
            <v>15.96</v>
          </cell>
          <cell r="R419">
            <v>2.31</v>
          </cell>
          <cell r="S419">
            <v>138</v>
          </cell>
          <cell r="T419">
            <v>8.3118736000000002</v>
          </cell>
          <cell r="U419">
            <v>2.6459999999999999</v>
          </cell>
          <cell r="V419">
            <v>12.885734399999999</v>
          </cell>
          <cell r="W419">
            <v>122.56</v>
          </cell>
          <cell r="X419">
            <v>17.68</v>
          </cell>
          <cell r="Y419">
            <v>6.51</v>
          </cell>
          <cell r="Z419">
            <v>146.75</v>
          </cell>
          <cell r="AA419">
            <v>39.26</v>
          </cell>
          <cell r="AB419">
            <v>309.08</v>
          </cell>
          <cell r="AC419">
            <v>0</v>
          </cell>
          <cell r="AD419">
            <v>392.49599999999998</v>
          </cell>
          <cell r="AE419">
            <v>192.256</v>
          </cell>
          <cell r="AF419">
            <v>0</v>
          </cell>
          <cell r="AG419">
            <v>0</v>
          </cell>
          <cell r="AH419">
            <v>0</v>
          </cell>
          <cell r="AI419">
            <v>933.09199999999998</v>
          </cell>
          <cell r="AK419">
            <v>897.94999999999993</v>
          </cell>
          <cell r="AL419">
            <v>2632.34</v>
          </cell>
          <cell r="AM419">
            <v>239.45</v>
          </cell>
          <cell r="AN419">
            <v>3769.74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>
            <v>43799</v>
          </cell>
          <cell r="P420">
            <v>135.4</v>
          </cell>
          <cell r="Q420">
            <v>12</v>
          </cell>
          <cell r="R420">
            <v>1.58</v>
          </cell>
          <cell r="S420">
            <v>103</v>
          </cell>
          <cell r="T420">
            <v>6.1852743999999991</v>
          </cell>
          <cell r="U420">
            <v>2.6460000000000004</v>
          </cell>
          <cell r="V420">
            <v>8.8906576000000008</v>
          </cell>
          <cell r="W420">
            <v>122.56</v>
          </cell>
          <cell r="X420">
            <v>17.68</v>
          </cell>
          <cell r="Y420">
            <v>6.51</v>
          </cell>
          <cell r="Z420">
            <v>146.75</v>
          </cell>
          <cell r="AA420">
            <v>39.26</v>
          </cell>
          <cell r="AB420">
            <v>180.04000000000002</v>
          </cell>
          <cell r="AC420">
            <v>0</v>
          </cell>
          <cell r="AD420">
            <v>207.864</v>
          </cell>
          <cell r="AE420">
            <v>192.256</v>
          </cell>
          <cell r="AF420">
            <v>0</v>
          </cell>
          <cell r="AG420">
            <v>0</v>
          </cell>
          <cell r="AH420">
            <v>0</v>
          </cell>
          <cell r="AI420">
            <v>619.41999999999996</v>
          </cell>
          <cell r="AK420">
            <v>777.67</v>
          </cell>
          <cell r="AL420">
            <v>2138.39</v>
          </cell>
          <cell r="AM420">
            <v>198.9</v>
          </cell>
          <cell r="AN420">
            <v>3114.96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>
            <v>43792</v>
          </cell>
          <cell r="P421">
            <v>301.39999999999998</v>
          </cell>
          <cell r="Q421">
            <v>27.79</v>
          </cell>
          <cell r="R421">
            <v>3.77</v>
          </cell>
          <cell r="S421">
            <v>239</v>
          </cell>
          <cell r="T421">
            <v>14.366839866666666</v>
          </cell>
          <cell r="U421">
            <v>2.6802048000000003</v>
          </cell>
          <cell r="V421">
            <v>24.131867999999994</v>
          </cell>
          <cell r="W421">
            <v>301.24</v>
          </cell>
          <cell r="X421">
            <v>49.2</v>
          </cell>
          <cell r="Y421">
            <v>10.3</v>
          </cell>
          <cell r="Z421">
            <v>360.74</v>
          </cell>
          <cell r="AA421">
            <v>23.815999999999999</v>
          </cell>
          <cell r="AB421">
            <v>44.816000000000003</v>
          </cell>
          <cell r="AC421">
            <v>0</v>
          </cell>
          <cell r="AD421">
            <v>1769.5239999999999</v>
          </cell>
          <cell r="AE421">
            <v>99.156000000000006</v>
          </cell>
          <cell r="AF421">
            <v>156.13999999999999</v>
          </cell>
          <cell r="AG421">
            <v>0</v>
          </cell>
          <cell r="AH421">
            <v>0</v>
          </cell>
          <cell r="AI421">
            <v>2093.4519999999998</v>
          </cell>
          <cell r="AK421">
            <v>219.6</v>
          </cell>
          <cell r="AL421">
            <v>772.18999999999994</v>
          </cell>
          <cell r="AM421">
            <v>239.82</v>
          </cell>
          <cell r="AN421">
            <v>1231.6099999999999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>
            <v>43802</v>
          </cell>
          <cell r="P422">
            <v>151.5</v>
          </cell>
          <cell r="Q422">
            <v>13.08</v>
          </cell>
          <cell r="R422">
            <v>1.79</v>
          </cell>
          <cell r="S422">
            <v>113</v>
          </cell>
          <cell r="T422">
            <v>6.7686184000000011</v>
          </cell>
          <cell r="U422">
            <v>2.6459999999999999</v>
          </cell>
          <cell r="V422">
            <v>9.9880336000000032</v>
          </cell>
          <cell r="W422">
            <v>122.56</v>
          </cell>
          <cell r="X422">
            <v>17.68</v>
          </cell>
          <cell r="Y422">
            <v>6.51</v>
          </cell>
          <cell r="Z422">
            <v>146.75</v>
          </cell>
          <cell r="AA422">
            <v>39.26</v>
          </cell>
          <cell r="AB422">
            <v>234.23599999999999</v>
          </cell>
          <cell r="AC422">
            <v>0</v>
          </cell>
          <cell r="AD422">
            <v>282.45600000000002</v>
          </cell>
          <cell r="AE422">
            <v>192.256</v>
          </cell>
          <cell r="AF422">
            <v>0</v>
          </cell>
          <cell r="AG422">
            <v>0</v>
          </cell>
          <cell r="AH422">
            <v>0</v>
          </cell>
          <cell r="AI422">
            <v>748.20799999999997</v>
          </cell>
          <cell r="AK422">
            <v>897.94999999999993</v>
          </cell>
          <cell r="AL422">
            <v>2632.34</v>
          </cell>
          <cell r="AM422">
            <v>239.45</v>
          </cell>
          <cell r="AN422">
            <v>3769.74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>
            <v>43810</v>
          </cell>
          <cell r="P423">
            <v>256.5</v>
          </cell>
          <cell r="Q423">
            <v>21.86</v>
          </cell>
          <cell r="R423">
            <v>3.17</v>
          </cell>
          <cell r="S423">
            <v>189</v>
          </cell>
          <cell r="T423">
            <v>11.385160000000001</v>
          </cell>
          <cell r="U423">
            <v>2.7710591999999998</v>
          </cell>
          <cell r="V423">
            <v>18.5043808</v>
          </cell>
          <cell r="W423">
            <v>249.32</v>
          </cell>
          <cell r="X423">
            <v>32.799999999999997</v>
          </cell>
          <cell r="Y423">
            <v>8</v>
          </cell>
          <cell r="Z423">
            <v>290.12</v>
          </cell>
          <cell r="AA423">
            <v>23.815999999999999</v>
          </cell>
          <cell r="AB423">
            <v>67.180000000000007</v>
          </cell>
          <cell r="AC423">
            <v>0</v>
          </cell>
          <cell r="AD423">
            <v>1444.8600000000001</v>
          </cell>
          <cell r="AE423">
            <v>195.98</v>
          </cell>
          <cell r="AF423">
            <v>0</v>
          </cell>
          <cell r="AG423">
            <v>0</v>
          </cell>
          <cell r="AH423">
            <v>0</v>
          </cell>
          <cell r="AI423">
            <v>1731.8360000000002</v>
          </cell>
          <cell r="AK423">
            <v>995.56</v>
          </cell>
          <cell r="AL423">
            <v>2659.92</v>
          </cell>
          <cell r="AM423">
            <v>278.35999999999996</v>
          </cell>
          <cell r="AN423">
            <v>3933.84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>
            <v>43816</v>
          </cell>
          <cell r="P424">
            <v>191.7</v>
          </cell>
          <cell r="Q424">
            <v>15.96</v>
          </cell>
          <cell r="R424">
            <v>2.31</v>
          </cell>
          <cell r="S424">
            <v>138</v>
          </cell>
          <cell r="T424">
            <v>8.3118736000000002</v>
          </cell>
          <cell r="U424">
            <v>2.6459999999999999</v>
          </cell>
          <cell r="V424">
            <v>12.885734399999999</v>
          </cell>
          <cell r="W424">
            <v>122.56</v>
          </cell>
          <cell r="X424">
            <v>17.68</v>
          </cell>
          <cell r="Y424">
            <v>6.51</v>
          </cell>
          <cell r="Z424">
            <v>146.75</v>
          </cell>
          <cell r="AA424">
            <v>39.26</v>
          </cell>
          <cell r="AB424">
            <v>309.08</v>
          </cell>
          <cell r="AC424">
            <v>0</v>
          </cell>
          <cell r="AD424">
            <v>392.49599999999998</v>
          </cell>
          <cell r="AE424">
            <v>192.256</v>
          </cell>
          <cell r="AF424">
            <v>0</v>
          </cell>
          <cell r="AG424">
            <v>0</v>
          </cell>
          <cell r="AH424">
            <v>0</v>
          </cell>
          <cell r="AI424">
            <v>933.09199999999998</v>
          </cell>
          <cell r="AK424">
            <v>997.27</v>
          </cell>
          <cell r="AL424">
            <v>2910.58</v>
          </cell>
          <cell r="AM424">
            <v>250.52</v>
          </cell>
          <cell r="AN424">
            <v>4158.37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K425">
            <v>339.88</v>
          </cell>
          <cell r="AL425">
            <v>1266.1399999999999</v>
          </cell>
          <cell r="AM425">
            <v>103.24</v>
          </cell>
          <cell r="AN425">
            <v>1709.26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K426">
            <v>777.67</v>
          </cell>
          <cell r="AL426">
            <v>2138.39</v>
          </cell>
          <cell r="AM426">
            <v>198.9</v>
          </cell>
          <cell r="AN426">
            <v>3114.96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K427">
            <v>777.67</v>
          </cell>
          <cell r="AL427">
            <v>2138.39</v>
          </cell>
          <cell r="AM427">
            <v>198.9</v>
          </cell>
          <cell r="AN427">
            <v>3114.96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K428">
            <v>897.94999999999993</v>
          </cell>
          <cell r="AL428">
            <v>2632.34</v>
          </cell>
          <cell r="AM428">
            <v>239.45</v>
          </cell>
          <cell r="AN428">
            <v>3769.74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K429">
            <v>777.67</v>
          </cell>
          <cell r="AL429">
            <v>2138.39</v>
          </cell>
          <cell r="AM429">
            <v>198.9</v>
          </cell>
          <cell r="AN429">
            <v>3114.96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K430">
            <v>777.67</v>
          </cell>
          <cell r="AL430">
            <v>2138.39</v>
          </cell>
          <cell r="AM430">
            <v>198.9</v>
          </cell>
          <cell r="AN430">
            <v>3114.96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K431">
            <v>219.6</v>
          </cell>
          <cell r="AL431">
            <v>772.18999999999994</v>
          </cell>
          <cell r="AM431">
            <v>239.82</v>
          </cell>
          <cell r="AN431">
            <v>1231.6099999999999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K432">
            <v>777.67</v>
          </cell>
          <cell r="AL432">
            <v>2138.39</v>
          </cell>
          <cell r="AM432">
            <v>198.9</v>
          </cell>
          <cell r="AN432">
            <v>3114.96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K433">
            <v>777.67</v>
          </cell>
          <cell r="AL433">
            <v>2138.39</v>
          </cell>
          <cell r="AM433">
            <v>198.9</v>
          </cell>
          <cell r="AN433">
            <v>3114.96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K434">
            <v>897.94999999999993</v>
          </cell>
          <cell r="AL434">
            <v>2632.34</v>
          </cell>
          <cell r="AM434">
            <v>239.45</v>
          </cell>
          <cell r="AN434">
            <v>3769.74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K435">
            <v>777.67</v>
          </cell>
          <cell r="AL435">
            <v>2138.39</v>
          </cell>
          <cell r="AM435">
            <v>198.9</v>
          </cell>
          <cell r="AN435">
            <v>3114.96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K436">
            <v>897.94999999999993</v>
          </cell>
          <cell r="AL436">
            <v>2632.34</v>
          </cell>
          <cell r="AM436">
            <v>239.45</v>
          </cell>
          <cell r="AN436">
            <v>3769.74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K437">
            <v>995.56</v>
          </cell>
          <cell r="AL437">
            <v>2659.92</v>
          </cell>
          <cell r="AM437">
            <v>278.35999999999996</v>
          </cell>
          <cell r="AN437">
            <v>3933.84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K438">
            <v>777.67</v>
          </cell>
          <cell r="AL438">
            <v>2138.39</v>
          </cell>
          <cell r="AM438">
            <v>198.9</v>
          </cell>
          <cell r="AN438">
            <v>3114.96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K439">
            <v>43851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122.56</v>
          </cell>
          <cell r="X439">
            <v>17.68</v>
          </cell>
          <cell r="Y439">
            <v>6.51</v>
          </cell>
          <cell r="Z439">
            <v>146.75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K439">
            <v>777.67</v>
          </cell>
          <cell r="AL439">
            <v>2138.39</v>
          </cell>
          <cell r="AM439">
            <v>198.9</v>
          </cell>
          <cell r="AN439">
            <v>3114.96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K440">
            <v>43840</v>
          </cell>
          <cell r="P440">
            <v>173.5</v>
          </cell>
          <cell r="Q440">
            <v>14.57</v>
          </cell>
          <cell r="R440">
            <v>2.0699999999999998</v>
          </cell>
          <cell r="S440">
            <v>126</v>
          </cell>
          <cell r="T440">
            <v>7.5705603999999989</v>
          </cell>
          <cell r="U440">
            <v>2.6459999999999999</v>
          </cell>
          <cell r="V440">
            <v>11.495301599999998</v>
          </cell>
          <cell r="W440">
            <v>122.56</v>
          </cell>
          <cell r="X440">
            <v>17.68</v>
          </cell>
          <cell r="Y440">
            <v>6.51</v>
          </cell>
          <cell r="Z440">
            <v>146.75</v>
          </cell>
          <cell r="AA440">
            <v>39.26</v>
          </cell>
          <cell r="AB440">
            <v>261.07600000000002</v>
          </cell>
          <cell r="AC440">
            <v>0</v>
          </cell>
          <cell r="AD440">
            <v>305.32799999999997</v>
          </cell>
          <cell r="AE440">
            <v>192.256</v>
          </cell>
          <cell r="AF440">
            <v>0</v>
          </cell>
          <cell r="AG440">
            <v>0</v>
          </cell>
          <cell r="AH440">
            <v>0</v>
          </cell>
          <cell r="AI440">
            <v>797.92</v>
          </cell>
          <cell r="AK440">
            <v>777.67</v>
          </cell>
          <cell r="AL440">
            <v>2138.39</v>
          </cell>
          <cell r="AM440">
            <v>198.9</v>
          </cell>
          <cell r="AN440">
            <v>3114.96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K441">
            <v>43828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122.56</v>
          </cell>
          <cell r="X441">
            <v>17.68</v>
          </cell>
          <cell r="Y441">
            <v>6.51</v>
          </cell>
          <cell r="Z441">
            <v>146.75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K441">
            <v>777.67</v>
          </cell>
          <cell r="AL441">
            <v>2138.39</v>
          </cell>
          <cell r="AM441">
            <v>198.9</v>
          </cell>
          <cell r="AN441">
            <v>3114.96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K442">
            <v>339.88</v>
          </cell>
          <cell r="AL442">
            <v>1266.1399999999999</v>
          </cell>
          <cell r="AM442">
            <v>103.24</v>
          </cell>
          <cell r="AN442">
            <v>1709.26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K443">
            <v>777.67</v>
          </cell>
          <cell r="AL443">
            <v>2138.39</v>
          </cell>
          <cell r="AM443">
            <v>198.9</v>
          </cell>
          <cell r="AN443">
            <v>3114.96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K444">
            <v>777.67</v>
          </cell>
          <cell r="AL444">
            <v>2138.39</v>
          </cell>
          <cell r="AM444">
            <v>198.9</v>
          </cell>
          <cell r="AN444">
            <v>3114.96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K445">
            <v>777.67</v>
          </cell>
          <cell r="AL445">
            <v>2138.39</v>
          </cell>
          <cell r="AM445">
            <v>198.9</v>
          </cell>
          <cell r="AN445">
            <v>3114.96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K446">
            <v>777.67</v>
          </cell>
          <cell r="AL446">
            <v>2138.39</v>
          </cell>
          <cell r="AM446">
            <v>198.9</v>
          </cell>
          <cell r="AN446">
            <v>3114.96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K447">
            <v>439.2</v>
          </cell>
          <cell r="AL447">
            <v>1544.3799999999999</v>
          </cell>
          <cell r="AM447">
            <v>239.82</v>
          </cell>
          <cell r="AN447">
            <v>2223.4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K448">
            <v>443.13</v>
          </cell>
          <cell r="AL448">
            <v>1020.51</v>
          </cell>
          <cell r="AM448">
            <v>143.79</v>
          </cell>
          <cell r="AN448">
            <v>1607.4299999999998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K449">
            <v>777.67</v>
          </cell>
          <cell r="AL449">
            <v>2138.39</v>
          </cell>
          <cell r="AM449">
            <v>198.9</v>
          </cell>
          <cell r="AN449">
            <v>3114.96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K450">
            <v>777.67</v>
          </cell>
          <cell r="AL450">
            <v>2138.39</v>
          </cell>
          <cell r="AM450">
            <v>198.9</v>
          </cell>
          <cell r="AN450">
            <v>3114.96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K451">
            <v>339.88</v>
          </cell>
          <cell r="AL451">
            <v>1266.1399999999999</v>
          </cell>
          <cell r="AM451">
            <v>103.24</v>
          </cell>
          <cell r="AN451">
            <v>1709.26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K452">
            <v>995.56</v>
          </cell>
          <cell r="AL452">
            <v>2659.92</v>
          </cell>
          <cell r="AM452">
            <v>278.35999999999996</v>
          </cell>
          <cell r="AN452">
            <v>3933.84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K453">
            <v>777.67</v>
          </cell>
          <cell r="AL453">
            <v>2138.39</v>
          </cell>
          <cell r="AM453">
            <v>198.9</v>
          </cell>
          <cell r="AN453">
            <v>3114.96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K454">
            <v>897.94999999999993</v>
          </cell>
          <cell r="AL454">
            <v>2632.34</v>
          </cell>
          <cell r="AM454">
            <v>239.45</v>
          </cell>
          <cell r="AN454">
            <v>3769.74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K455">
            <v>777.67</v>
          </cell>
          <cell r="AL455">
            <v>2138.39</v>
          </cell>
          <cell r="AM455">
            <v>198.9</v>
          </cell>
          <cell r="AN455">
            <v>3114.96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K456">
            <v>339.88</v>
          </cell>
          <cell r="AL456">
            <v>1266.1399999999999</v>
          </cell>
          <cell r="AM456">
            <v>103.24</v>
          </cell>
          <cell r="AN456">
            <v>1709.26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K457">
            <v>777.67</v>
          </cell>
          <cell r="AL457">
            <v>2138.39</v>
          </cell>
          <cell r="AM457">
            <v>198.9</v>
          </cell>
          <cell r="AN457">
            <v>3114.96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K458">
            <v>995.56</v>
          </cell>
          <cell r="AL458">
            <v>2659.92</v>
          </cell>
          <cell r="AM458">
            <v>278.35999999999996</v>
          </cell>
          <cell r="AN458">
            <v>3933.84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K459">
            <v>777.67</v>
          </cell>
          <cell r="AL459">
            <v>2138.39</v>
          </cell>
          <cell r="AM459">
            <v>198.9</v>
          </cell>
          <cell r="AN459">
            <v>3114.96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K460">
            <v>219.6</v>
          </cell>
          <cell r="AL460">
            <v>772.18999999999994</v>
          </cell>
          <cell r="AM460">
            <v>239.82</v>
          </cell>
          <cell r="AN460">
            <v>1231.6099999999999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>
            <v>43815</v>
          </cell>
          <cell r="P461">
            <v>173.5</v>
          </cell>
          <cell r="Q461">
            <v>14.57</v>
          </cell>
          <cell r="R461">
            <v>2.0699999999999998</v>
          </cell>
          <cell r="S461">
            <v>126</v>
          </cell>
          <cell r="T461">
            <v>7.5705603999999989</v>
          </cell>
          <cell r="U461">
            <v>2.6459999999999999</v>
          </cell>
          <cell r="V461">
            <v>11.495301599999998</v>
          </cell>
          <cell r="W461">
            <v>122.56</v>
          </cell>
          <cell r="X461">
            <v>17.68</v>
          </cell>
          <cell r="Y461">
            <v>6.51</v>
          </cell>
          <cell r="Z461">
            <v>146.75</v>
          </cell>
          <cell r="AA461">
            <v>39.26</v>
          </cell>
          <cell r="AB461">
            <v>261.07600000000002</v>
          </cell>
          <cell r="AC461">
            <v>0</v>
          </cell>
          <cell r="AD461">
            <v>305.32799999999997</v>
          </cell>
          <cell r="AE461">
            <v>192.256</v>
          </cell>
          <cell r="AF461">
            <v>0</v>
          </cell>
          <cell r="AG461">
            <v>0</v>
          </cell>
          <cell r="AH461">
            <v>0</v>
          </cell>
          <cell r="AI461">
            <v>797.92</v>
          </cell>
          <cell r="AK461">
            <v>777.67</v>
          </cell>
          <cell r="AL461">
            <v>2138.39</v>
          </cell>
          <cell r="AM461">
            <v>198.9</v>
          </cell>
          <cell r="AN461">
            <v>3114.96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K462">
            <v>995.56</v>
          </cell>
          <cell r="AL462">
            <v>2659.92</v>
          </cell>
          <cell r="AM462">
            <v>278.35999999999996</v>
          </cell>
          <cell r="AN462">
            <v>3933.84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K463">
            <v>777.67</v>
          </cell>
          <cell r="AL463">
            <v>2138.39</v>
          </cell>
          <cell r="AM463">
            <v>198.9</v>
          </cell>
          <cell r="AN463">
            <v>3114.96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K464">
            <v>219.6</v>
          </cell>
          <cell r="AL464">
            <v>772.18999999999994</v>
          </cell>
          <cell r="AM464">
            <v>239.82</v>
          </cell>
          <cell r="AN464">
            <v>1231.6099999999999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K465">
            <v>219.6</v>
          </cell>
          <cell r="AL465">
            <v>772.18999999999994</v>
          </cell>
          <cell r="AM465">
            <v>239.82</v>
          </cell>
          <cell r="AN465">
            <v>1231.6099999999999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</row>
        <row r="467">
          <cell r="A467" t="str">
            <v>765 kv Anpara Unnao</v>
          </cell>
          <cell r="B467">
            <v>464</v>
          </cell>
          <cell r="C467" t="str">
            <v>159/3</v>
          </cell>
          <cell r="E467" t="str">
            <v>EA+3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</row>
        <row r="468">
          <cell r="A468" t="str">
            <v>765 kv Anpara Unnao</v>
          </cell>
          <cell r="B468">
            <v>465</v>
          </cell>
          <cell r="C468" t="str">
            <v>159/4</v>
          </cell>
          <cell r="E468" t="str">
            <v>EA+0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</row>
        <row r="469">
          <cell r="A469" t="str">
            <v>765 kv Anpara Unnao</v>
          </cell>
          <cell r="B469">
            <v>466</v>
          </cell>
          <cell r="C469" t="str">
            <v>159/5</v>
          </cell>
          <cell r="E469" t="str">
            <v>EA+0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</row>
        <row r="470">
          <cell r="A470" t="str">
            <v>765 kv Anpara Unnao</v>
          </cell>
          <cell r="B470">
            <v>467</v>
          </cell>
          <cell r="C470" t="str">
            <v>160/0</v>
          </cell>
          <cell r="E470" t="str">
            <v>ED+0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</row>
        <row r="471">
          <cell r="A471" t="str">
            <v>765 kv Anpara Unnao</v>
          </cell>
          <cell r="B471">
            <v>468</v>
          </cell>
          <cell r="C471" t="str">
            <v>160/1</v>
          </cell>
          <cell r="E471" t="str">
            <v>EA+0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</row>
        <row r="472">
          <cell r="A472" t="str">
            <v>765 kv Anpara Unnao</v>
          </cell>
          <cell r="B472">
            <v>469</v>
          </cell>
          <cell r="C472" t="str">
            <v>160/2</v>
          </cell>
          <cell r="E472" t="str">
            <v>EA+0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</row>
        <row r="473">
          <cell r="A473" t="str">
            <v>765 kv Anpara Unnao</v>
          </cell>
          <cell r="B473">
            <v>470</v>
          </cell>
          <cell r="C473" t="str">
            <v>160/3</v>
          </cell>
          <cell r="E473" t="str">
            <v>EA+3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</row>
        <row r="474">
          <cell r="A474" t="str">
            <v>765 kv Anpara Unnao</v>
          </cell>
          <cell r="B474">
            <v>471</v>
          </cell>
          <cell r="C474" t="str">
            <v>160/4</v>
          </cell>
          <cell r="E474" t="str">
            <v>EA+0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</row>
        <row r="475">
          <cell r="A475" t="str">
            <v>765 kv Anpara Unnao</v>
          </cell>
          <cell r="B475">
            <v>472</v>
          </cell>
          <cell r="C475" t="str">
            <v>160/5</v>
          </cell>
          <cell r="E475" t="str">
            <v>EA+3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</row>
        <row r="476">
          <cell r="A476" t="str">
            <v>765 kv Anpara Unnao</v>
          </cell>
          <cell r="B476">
            <v>473</v>
          </cell>
          <cell r="C476" t="str">
            <v>160A/0</v>
          </cell>
          <cell r="E476" t="str">
            <v>EC+0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</row>
        <row r="477">
          <cell r="A477" t="str">
            <v>765 kv Anpara Unnao</v>
          </cell>
          <cell r="B477">
            <v>474</v>
          </cell>
          <cell r="C477" t="str">
            <v>160A/1</v>
          </cell>
          <cell r="E477" t="str">
            <v>EA+0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</row>
        <row r="478">
          <cell r="A478" t="str">
            <v>765 kv Anpara Unnao</v>
          </cell>
          <cell r="B478">
            <v>475</v>
          </cell>
          <cell r="C478" t="str">
            <v>160A/2</v>
          </cell>
          <cell r="E478" t="str">
            <v>EA+0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</row>
        <row r="479">
          <cell r="A479" t="str">
            <v>765 kv Anpara Unnao</v>
          </cell>
          <cell r="B479">
            <v>476</v>
          </cell>
          <cell r="C479" t="str">
            <v>160A/3</v>
          </cell>
          <cell r="E479" t="str">
            <v>EA+0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</row>
        <row r="480">
          <cell r="A480" t="str">
            <v>765 kv Anpara Unnao</v>
          </cell>
          <cell r="B480">
            <v>477</v>
          </cell>
          <cell r="C480" t="str">
            <v>160A/4</v>
          </cell>
          <cell r="E480" t="str">
            <v>EA+0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</row>
        <row r="481">
          <cell r="A481" t="str">
            <v>765 kv Anpara Unnao</v>
          </cell>
          <cell r="B481">
            <v>478</v>
          </cell>
          <cell r="C481" t="str">
            <v>161/0</v>
          </cell>
          <cell r="E481" t="str">
            <v>EB+0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</row>
        <row r="482">
          <cell r="A482" t="str">
            <v>765 kv Anpara Unnao</v>
          </cell>
          <cell r="B482">
            <v>479</v>
          </cell>
          <cell r="C482" t="str">
            <v>161/1</v>
          </cell>
          <cell r="E482" t="str">
            <v>EA+0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</row>
        <row r="483">
          <cell r="A483" t="str">
            <v>765 kv Anpara Unnao</v>
          </cell>
          <cell r="B483">
            <v>480</v>
          </cell>
          <cell r="C483" t="str">
            <v>161/2</v>
          </cell>
          <cell r="E483" t="str">
            <v>EA+0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</row>
        <row r="484">
          <cell r="A484" t="str">
            <v>765 kv Anpara Unnao</v>
          </cell>
          <cell r="B484">
            <v>481</v>
          </cell>
          <cell r="C484" t="str">
            <v>161/3</v>
          </cell>
          <cell r="E484" t="str">
            <v>EA+0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</row>
        <row r="485">
          <cell r="A485" t="str">
            <v>765 kv Anpara Unnao</v>
          </cell>
          <cell r="B485">
            <v>482</v>
          </cell>
          <cell r="C485" t="str">
            <v>161/4</v>
          </cell>
          <cell r="E485" t="str">
            <v>EA+0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</row>
        <row r="486">
          <cell r="A486" t="str">
            <v>765 kv Anpara Unnao</v>
          </cell>
          <cell r="B486">
            <v>483</v>
          </cell>
          <cell r="C486" t="str">
            <v>162/0</v>
          </cell>
          <cell r="E486" t="str">
            <v>EB+6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</row>
        <row r="487">
          <cell r="A487" t="str">
            <v>765 kv Anpara Unnao</v>
          </cell>
          <cell r="B487">
            <v>484</v>
          </cell>
          <cell r="C487" t="str">
            <v>163/0</v>
          </cell>
          <cell r="E487" t="str">
            <v>EB+6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</row>
        <row r="488">
          <cell r="A488" t="str">
            <v>765 kv Anpara Unnao</v>
          </cell>
          <cell r="B488">
            <v>485</v>
          </cell>
          <cell r="C488" t="str">
            <v>163/1</v>
          </cell>
          <cell r="E488" t="str">
            <v>EA+0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</row>
        <row r="489">
          <cell r="A489" t="str">
            <v>765 kv Anpara Unnao</v>
          </cell>
          <cell r="B489">
            <v>486</v>
          </cell>
          <cell r="C489" t="str">
            <v>163/2</v>
          </cell>
          <cell r="E489" t="str">
            <v>EA+0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</row>
        <row r="490">
          <cell r="A490" t="str">
            <v>765 kv Anpara Unnao</v>
          </cell>
          <cell r="B490">
            <v>487</v>
          </cell>
          <cell r="C490" t="str">
            <v>164/0</v>
          </cell>
          <cell r="E490" t="str">
            <v>EB+0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</row>
        <row r="491">
          <cell r="A491" t="str">
            <v>765 kv Anpara Unnao</v>
          </cell>
          <cell r="B491">
            <v>488</v>
          </cell>
          <cell r="C491" t="str">
            <v>165/0</v>
          </cell>
          <cell r="E491" t="str">
            <v>EC+0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</row>
        <row r="492">
          <cell r="A492" t="str">
            <v>765 kv Anpara Unnao</v>
          </cell>
          <cell r="B492">
            <v>489</v>
          </cell>
          <cell r="C492" t="str">
            <v>165/1</v>
          </cell>
          <cell r="E492" t="str">
            <v>EA+0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</row>
        <row r="493">
          <cell r="A493" t="str">
            <v>765 kv Anpara Unnao</v>
          </cell>
          <cell r="B493">
            <v>490</v>
          </cell>
          <cell r="C493" t="str">
            <v>165/2</v>
          </cell>
          <cell r="E493" t="str">
            <v>EA+0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</row>
        <row r="494">
          <cell r="A494" t="str">
            <v>765 kv Anpara Unnao</v>
          </cell>
          <cell r="B494">
            <v>491</v>
          </cell>
          <cell r="C494" t="str">
            <v>165/3</v>
          </cell>
          <cell r="E494" t="str">
            <v>EA+0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</row>
        <row r="495">
          <cell r="A495" t="str">
            <v>765 kv Anpara Unnao</v>
          </cell>
          <cell r="B495">
            <v>492</v>
          </cell>
          <cell r="C495" t="str">
            <v>166/0</v>
          </cell>
          <cell r="E495" t="str">
            <v>EB+0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</row>
        <row r="496">
          <cell r="A496" t="str">
            <v>765 kv Anpara Unnao</v>
          </cell>
          <cell r="B496">
            <v>493</v>
          </cell>
          <cell r="C496" t="str">
            <v>167/0</v>
          </cell>
          <cell r="E496" t="str">
            <v>EC+0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</row>
        <row r="497">
          <cell r="A497" t="str">
            <v>765 kv Anpara Unnao</v>
          </cell>
          <cell r="B497">
            <v>494</v>
          </cell>
          <cell r="C497" t="str">
            <v>167/1</v>
          </cell>
          <cell r="E497" t="str">
            <v>EA+0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</row>
      </sheetData>
      <sheetData sheetId="3" refreshError="1"/>
      <sheetData sheetId="4" refreshError="1"/>
      <sheetData sheetId="5" refreshError="1"/>
      <sheetData sheetId="6">
        <row r="6">
          <cell r="E6" t="str">
            <v>FA+03.5DRY SOIL0</v>
          </cell>
          <cell r="F6">
            <v>3.5</v>
          </cell>
          <cell r="G6">
            <v>79.3</v>
          </cell>
          <cell r="H6">
            <v>7.4</v>
          </cell>
          <cell r="I6">
            <v>0.87</v>
          </cell>
          <cell r="J6">
            <v>64</v>
          </cell>
          <cell r="K6">
            <v>7.0193400000000006</v>
          </cell>
          <cell r="L6">
            <v>3.7710100000000004</v>
          </cell>
          <cell r="M6">
            <v>1.6665600000000003</v>
          </cell>
          <cell r="N6">
            <v>5.3527800000000001</v>
          </cell>
          <cell r="O6">
            <v>22.07</v>
          </cell>
          <cell r="P6">
            <v>71.489999999999995</v>
          </cell>
          <cell r="Q6">
            <v>85.74</v>
          </cell>
          <cell r="R6">
            <v>54.2</v>
          </cell>
          <cell r="S6">
            <v>96.32</v>
          </cell>
          <cell r="T6">
            <v>0</v>
          </cell>
          <cell r="U6">
            <v>0</v>
          </cell>
          <cell r="W6">
            <v>329.82</v>
          </cell>
        </row>
        <row r="7">
          <cell r="E7" t="str">
            <v>FA+03.5WET0</v>
          </cell>
          <cell r="F7">
            <v>3.5</v>
          </cell>
          <cell r="G7">
            <v>135.4</v>
          </cell>
          <cell r="H7">
            <v>12</v>
          </cell>
          <cell r="I7">
            <v>1.58</v>
          </cell>
          <cell r="J7">
            <v>103</v>
          </cell>
          <cell r="K7">
            <v>11.5366576</v>
          </cell>
          <cell r="L7">
            <v>6.1852743999999991</v>
          </cell>
          <cell r="M7">
            <v>2.6460000000000004</v>
          </cell>
          <cell r="N7">
            <v>8.8906576000000008</v>
          </cell>
          <cell r="O7">
            <v>39.26</v>
          </cell>
          <cell r="P7">
            <v>180.04000000000002</v>
          </cell>
          <cell r="Q7">
            <v>0</v>
          </cell>
          <cell r="R7">
            <v>207.864</v>
          </cell>
          <cell r="S7">
            <v>192.256</v>
          </cell>
          <cell r="T7">
            <v>0</v>
          </cell>
          <cell r="U7">
            <v>0</v>
          </cell>
          <cell r="W7">
            <v>619.41999999999996</v>
          </cell>
        </row>
        <row r="8">
          <cell r="E8" t="str">
            <v>FA+03.5PS0</v>
          </cell>
          <cell r="F8">
            <v>3.5</v>
          </cell>
          <cell r="G8">
            <v>173.5</v>
          </cell>
          <cell r="H8">
            <v>14.57</v>
          </cell>
          <cell r="I8">
            <v>2.0699999999999998</v>
          </cell>
          <cell r="J8">
            <v>126</v>
          </cell>
          <cell r="K8">
            <v>14.141301599999998</v>
          </cell>
          <cell r="L8">
            <v>7.5705603999999989</v>
          </cell>
          <cell r="M8">
            <v>2.6459999999999999</v>
          </cell>
          <cell r="N8">
            <v>11.495301599999998</v>
          </cell>
          <cell r="O8">
            <v>39.26</v>
          </cell>
          <cell r="P8">
            <v>261.07600000000002</v>
          </cell>
          <cell r="Q8">
            <v>0</v>
          </cell>
          <cell r="R8">
            <v>305.32799999999997</v>
          </cell>
          <cell r="S8">
            <v>192.256</v>
          </cell>
          <cell r="T8">
            <v>0</v>
          </cell>
          <cell r="U8">
            <v>0</v>
          </cell>
          <cell r="W8">
            <v>797.92</v>
          </cell>
        </row>
        <row r="9">
          <cell r="E9" t="str">
            <v>FA+03.5FS 0</v>
          </cell>
          <cell r="F9">
            <v>3.5</v>
          </cell>
          <cell r="G9">
            <v>212.9</v>
          </cell>
          <cell r="H9">
            <v>17.25</v>
          </cell>
          <cell r="I9">
            <v>2.59</v>
          </cell>
          <cell r="J9">
            <v>150</v>
          </cell>
          <cell r="K9">
            <v>16.873001600000002</v>
          </cell>
          <cell r="L9">
            <v>9.0229104000000007</v>
          </cell>
          <cell r="M9">
            <v>2.6459999999999999</v>
          </cell>
          <cell r="N9">
            <v>14.227001599999999</v>
          </cell>
          <cell r="O9">
            <v>39.26</v>
          </cell>
          <cell r="P9">
            <v>335.76</v>
          </cell>
          <cell r="Q9">
            <v>0</v>
          </cell>
          <cell r="R9">
            <v>416.64800000000002</v>
          </cell>
          <cell r="S9">
            <v>193.41200000000001</v>
          </cell>
          <cell r="T9">
            <v>0</v>
          </cell>
          <cell r="U9">
            <v>0</v>
          </cell>
          <cell r="W9">
            <v>985.08</v>
          </cell>
        </row>
        <row r="10">
          <cell r="E10" t="str">
            <v>FA+03.5DFR0</v>
          </cell>
          <cell r="F10">
            <v>3.5</v>
          </cell>
          <cell r="G10">
            <v>64.12</v>
          </cell>
          <cell r="H10">
            <v>9.11</v>
          </cell>
          <cell r="I10">
            <v>1.17</v>
          </cell>
          <cell r="J10">
            <v>79</v>
          </cell>
          <cell r="K10">
            <v>8.7294720000000012</v>
          </cell>
          <cell r="L10">
            <v>4.6823680000000003</v>
          </cell>
          <cell r="M10">
            <v>1.6665600000000003</v>
          </cell>
          <cell r="N10">
            <v>7.0629119999999999</v>
          </cell>
          <cell r="O10">
            <v>22.068000000000001</v>
          </cell>
          <cell r="P10">
            <v>81.012</v>
          </cell>
          <cell r="Q10">
            <v>109.676</v>
          </cell>
          <cell r="R10">
            <v>54.2</v>
          </cell>
          <cell r="S10">
            <v>96.316000000000003</v>
          </cell>
          <cell r="T10">
            <v>0</v>
          </cell>
          <cell r="U10">
            <v>0</v>
          </cell>
          <cell r="W10">
            <v>363.27200000000005</v>
          </cell>
        </row>
        <row r="11">
          <cell r="E11" t="str">
            <v>FA+03FS 0</v>
          </cell>
          <cell r="F11">
            <v>3</v>
          </cell>
        </row>
        <row r="12">
          <cell r="E12" t="str">
            <v>FA+03DFR0</v>
          </cell>
          <cell r="F12">
            <v>3</v>
          </cell>
        </row>
        <row r="13">
          <cell r="E13" t="str">
            <v>FA+03.5WET1</v>
          </cell>
          <cell r="F13">
            <v>3.5</v>
          </cell>
        </row>
        <row r="14">
          <cell r="E14" t="str">
            <v>FA+03.5PS1</v>
          </cell>
          <cell r="F14">
            <v>3.5</v>
          </cell>
        </row>
        <row r="15">
          <cell r="E15" t="str">
            <v>FA+03.5FS 1</v>
          </cell>
          <cell r="F15">
            <v>3.5</v>
          </cell>
        </row>
        <row r="16">
          <cell r="E16" t="str">
            <v>FA+03.5DFR1</v>
          </cell>
          <cell r="F16">
            <v>3.5</v>
          </cell>
        </row>
        <row r="17">
          <cell r="E17" t="str">
            <v>FA+03FS 1</v>
          </cell>
          <cell r="F17">
            <v>3</v>
          </cell>
        </row>
        <row r="18">
          <cell r="E18" t="str">
            <v>FA+03DFR1</v>
          </cell>
          <cell r="F18">
            <v>3</v>
          </cell>
        </row>
        <row r="19">
          <cell r="E19" t="str">
            <v>FA+03.5WET2</v>
          </cell>
          <cell r="F19">
            <v>3.5</v>
          </cell>
        </row>
        <row r="20">
          <cell r="E20" t="str">
            <v>FA+03.5PS2</v>
          </cell>
          <cell r="F20">
            <v>3.5</v>
          </cell>
        </row>
        <row r="21">
          <cell r="E21" t="str">
            <v>FA+03.5FS 2</v>
          </cell>
          <cell r="F21">
            <v>3.5</v>
          </cell>
        </row>
        <row r="22">
          <cell r="E22" t="str">
            <v>FA+03.5DFR2</v>
          </cell>
          <cell r="F22">
            <v>3.5</v>
          </cell>
        </row>
        <row r="23">
          <cell r="E23" t="str">
            <v>FA+03FS 2</v>
          </cell>
          <cell r="F23">
            <v>3</v>
          </cell>
        </row>
        <row r="24">
          <cell r="E24" t="str">
            <v>FA+03DFR2</v>
          </cell>
          <cell r="F24">
            <v>3</v>
          </cell>
        </row>
        <row r="25">
          <cell r="E25" t="str">
            <v>FA+03.5WET3</v>
          </cell>
          <cell r="F25">
            <v>3.5</v>
          </cell>
        </row>
        <row r="26">
          <cell r="E26" t="str">
            <v>FA+03.5PS3</v>
          </cell>
          <cell r="F26">
            <v>3.5</v>
          </cell>
        </row>
        <row r="27">
          <cell r="E27" t="str">
            <v>FA+03.5FS 3</v>
          </cell>
          <cell r="F27">
            <v>3.5</v>
          </cell>
        </row>
        <row r="28">
          <cell r="E28" t="str">
            <v>FA+03.5DFR3</v>
          </cell>
          <cell r="F28">
            <v>3.5</v>
          </cell>
        </row>
        <row r="29">
          <cell r="E29" t="str">
            <v>FA+03FS 3</v>
          </cell>
          <cell r="F29">
            <v>3</v>
          </cell>
        </row>
        <row r="30">
          <cell r="E30" t="str">
            <v>FA+03DFR3</v>
          </cell>
          <cell r="F30">
            <v>3</v>
          </cell>
        </row>
        <row r="31">
          <cell r="E31" t="str">
            <v>FA+33.5DRY SOIL0</v>
          </cell>
          <cell r="F31">
            <v>3.5</v>
          </cell>
          <cell r="G31">
            <v>85.4</v>
          </cell>
          <cell r="H31">
            <v>8.01</v>
          </cell>
          <cell r="I31">
            <v>0.94</v>
          </cell>
          <cell r="J31">
            <v>69</v>
          </cell>
          <cell r="K31">
            <v>7.5917719999999997</v>
          </cell>
          <cell r="L31">
            <v>4.0786179999999996</v>
          </cell>
          <cell r="M31">
            <v>1.6665600000000003</v>
          </cell>
          <cell r="N31">
            <v>5.9252119999999993</v>
          </cell>
          <cell r="O31">
            <v>22.068000000000001</v>
          </cell>
          <cell r="P31">
            <v>81.012</v>
          </cell>
          <cell r="Q31">
            <v>109.676</v>
          </cell>
          <cell r="R31">
            <v>54.2</v>
          </cell>
          <cell r="S31">
            <v>96.316000000000003</v>
          </cell>
          <cell r="T31">
            <v>0</v>
          </cell>
          <cell r="U31">
            <v>0</v>
          </cell>
          <cell r="W31">
            <v>363.27200000000005</v>
          </cell>
        </row>
        <row r="32">
          <cell r="E32" t="str">
            <v>FA+33.5WET0</v>
          </cell>
          <cell r="F32">
            <v>3.5</v>
          </cell>
          <cell r="G32">
            <v>151.5</v>
          </cell>
          <cell r="H32">
            <v>13.08</v>
          </cell>
          <cell r="I32">
            <v>1.79</v>
          </cell>
          <cell r="J32">
            <v>113</v>
          </cell>
          <cell r="K32">
            <v>12.634033600000002</v>
          </cell>
          <cell r="L32">
            <v>6.7686184000000011</v>
          </cell>
          <cell r="M32">
            <v>2.6459999999999999</v>
          </cell>
          <cell r="N32">
            <v>9.9880336000000032</v>
          </cell>
          <cell r="O32">
            <v>39.26</v>
          </cell>
          <cell r="P32">
            <v>234.23599999999999</v>
          </cell>
          <cell r="Q32">
            <v>0</v>
          </cell>
          <cell r="R32">
            <v>282.45600000000002</v>
          </cell>
          <cell r="S32">
            <v>192.256</v>
          </cell>
          <cell r="T32">
            <v>0</v>
          </cell>
          <cell r="U32">
            <v>0</v>
          </cell>
          <cell r="W32">
            <v>748.20799999999997</v>
          </cell>
        </row>
        <row r="33">
          <cell r="E33" t="str">
            <v>FA+33.5PS0</v>
          </cell>
          <cell r="F33">
            <v>3.5</v>
          </cell>
          <cell r="G33">
            <v>191.7</v>
          </cell>
          <cell r="H33">
            <v>15.96</v>
          </cell>
          <cell r="I33">
            <v>2.31</v>
          </cell>
          <cell r="J33">
            <v>138</v>
          </cell>
          <cell r="K33">
            <v>15.531734399999999</v>
          </cell>
          <cell r="L33">
            <v>8.3118736000000002</v>
          </cell>
          <cell r="M33">
            <v>2.6459999999999999</v>
          </cell>
          <cell r="N33">
            <v>12.885734399999999</v>
          </cell>
          <cell r="O33">
            <v>39.26</v>
          </cell>
          <cell r="P33">
            <v>309.08</v>
          </cell>
          <cell r="Q33">
            <v>0</v>
          </cell>
          <cell r="R33">
            <v>392.49599999999998</v>
          </cell>
          <cell r="S33">
            <v>192.256</v>
          </cell>
          <cell r="T33">
            <v>0</v>
          </cell>
          <cell r="U33">
            <v>0</v>
          </cell>
          <cell r="W33">
            <v>933.09199999999998</v>
          </cell>
        </row>
        <row r="34">
          <cell r="E34" t="str">
            <v>FA+33.5FS 0</v>
          </cell>
          <cell r="F34">
            <v>3.5</v>
          </cell>
          <cell r="G34">
            <v>236.5</v>
          </cell>
          <cell r="H34">
            <v>18.84</v>
          </cell>
          <cell r="I34">
            <v>2.9</v>
          </cell>
          <cell r="J34">
            <v>164</v>
          </cell>
          <cell r="K34">
            <v>18.495666399999998</v>
          </cell>
          <cell r="L34">
            <v>9.8855316000000002</v>
          </cell>
          <cell r="M34">
            <v>2.6459999999999999</v>
          </cell>
          <cell r="N34">
            <v>15.849666399999998</v>
          </cell>
          <cell r="O34">
            <v>39.26</v>
          </cell>
          <cell r="P34">
            <v>415.29599999999999</v>
          </cell>
          <cell r="Q34">
            <v>0</v>
          </cell>
          <cell r="R34">
            <v>520.01199999999994</v>
          </cell>
          <cell r="S34">
            <v>193.41200000000001</v>
          </cell>
          <cell r="T34">
            <v>0</v>
          </cell>
          <cell r="U34">
            <v>0</v>
          </cell>
          <cell r="W34">
            <v>1167.98</v>
          </cell>
        </row>
        <row r="35">
          <cell r="E35" t="str">
            <v>FA+33.5DFR0</v>
          </cell>
          <cell r="F35">
            <v>3.5</v>
          </cell>
          <cell r="G35">
            <v>74.08</v>
          </cell>
          <cell r="H35">
            <v>9.9700000000000006</v>
          </cell>
          <cell r="I35">
            <v>1.33</v>
          </cell>
          <cell r="J35">
            <v>86</v>
          </cell>
          <cell r="K35">
            <v>9.5963000000000012</v>
          </cell>
          <cell r="L35">
            <v>5.1436500000000009</v>
          </cell>
          <cell r="M35">
            <v>1.6665600000000003</v>
          </cell>
          <cell r="N35">
            <v>7.9297400000000007</v>
          </cell>
          <cell r="O35">
            <v>22.068000000000001</v>
          </cell>
          <cell r="P35">
            <v>132.78399999999999</v>
          </cell>
          <cell r="Q35">
            <v>0</v>
          </cell>
          <cell r="R35">
            <v>261.29599999999999</v>
          </cell>
          <cell r="S35">
            <v>96.212000000000003</v>
          </cell>
          <cell r="T35">
            <v>0</v>
          </cell>
          <cell r="U35">
            <v>0</v>
          </cell>
          <cell r="W35">
            <v>512.36</v>
          </cell>
        </row>
        <row r="36">
          <cell r="E36" t="str">
            <v>FA+33FS 0</v>
          </cell>
          <cell r="F36">
            <v>3</v>
          </cell>
        </row>
        <row r="37">
          <cell r="E37" t="str">
            <v>FA+33DFR0</v>
          </cell>
          <cell r="F37">
            <v>3</v>
          </cell>
        </row>
        <row r="38">
          <cell r="E38" t="str">
            <v>FA+33.5WET1</v>
          </cell>
          <cell r="F38">
            <v>3.5</v>
          </cell>
        </row>
        <row r="39">
          <cell r="E39" t="str">
            <v>FA+33.5PS1</v>
          </cell>
          <cell r="F39">
            <v>3.5</v>
          </cell>
        </row>
        <row r="40">
          <cell r="E40" t="str">
            <v>FA+33.5FS 1</v>
          </cell>
          <cell r="F40">
            <v>3.5</v>
          </cell>
        </row>
        <row r="41">
          <cell r="E41" t="str">
            <v>FA+33.5DFR1</v>
          </cell>
          <cell r="F41">
            <v>3.5</v>
          </cell>
        </row>
        <row r="42">
          <cell r="E42" t="str">
            <v>FA+33FS 1</v>
          </cell>
          <cell r="F42">
            <v>3</v>
          </cell>
        </row>
        <row r="43">
          <cell r="E43" t="str">
            <v>FA+33DFR1</v>
          </cell>
          <cell r="F43">
            <v>3</v>
          </cell>
        </row>
        <row r="44">
          <cell r="E44" t="str">
            <v>FA+33.5WET2</v>
          </cell>
          <cell r="F44">
            <v>3.5</v>
          </cell>
        </row>
        <row r="45">
          <cell r="E45" t="str">
            <v>FA+33.5PS2</v>
          </cell>
          <cell r="F45">
            <v>3.5</v>
          </cell>
        </row>
        <row r="46">
          <cell r="E46" t="str">
            <v>FA+33.5FS 2</v>
          </cell>
          <cell r="F46">
            <v>3.5</v>
          </cell>
        </row>
        <row r="47">
          <cell r="E47" t="str">
            <v>FA+33.5DFR2</v>
          </cell>
          <cell r="F47">
            <v>3.5</v>
          </cell>
        </row>
        <row r="48">
          <cell r="E48" t="str">
            <v>FA+33FS 2</v>
          </cell>
          <cell r="F48">
            <v>3</v>
          </cell>
        </row>
        <row r="49">
          <cell r="E49" t="str">
            <v>FA+33DFR2</v>
          </cell>
          <cell r="F49">
            <v>3</v>
          </cell>
        </row>
        <row r="50">
          <cell r="E50" t="str">
            <v>FA+33.5WET3</v>
          </cell>
          <cell r="F50">
            <v>3.5</v>
          </cell>
        </row>
        <row r="51">
          <cell r="E51" t="str">
            <v>FA+33.5PS3</v>
          </cell>
          <cell r="F51">
            <v>3.5</v>
          </cell>
        </row>
        <row r="52">
          <cell r="E52" t="str">
            <v>FA+33.5FS 3</v>
          </cell>
          <cell r="F52">
            <v>3.5</v>
          </cell>
        </row>
        <row r="53">
          <cell r="E53" t="str">
            <v>FA+33.5DFR3</v>
          </cell>
          <cell r="F53">
            <v>3.5</v>
          </cell>
        </row>
        <row r="54">
          <cell r="E54" t="str">
            <v>FA+33FS 3</v>
          </cell>
          <cell r="F54">
            <v>3</v>
          </cell>
        </row>
        <row r="55">
          <cell r="E55" t="str">
            <v>FA+33DFR3</v>
          </cell>
          <cell r="F55">
            <v>3</v>
          </cell>
        </row>
        <row r="56">
          <cell r="E56" t="str">
            <v>FA+63.5DRY SOIL0</v>
          </cell>
          <cell r="F56">
            <v>3.5</v>
          </cell>
          <cell r="G56">
            <v>85.4</v>
          </cell>
          <cell r="H56">
            <v>8.01</v>
          </cell>
          <cell r="I56">
            <v>0.94</v>
          </cell>
          <cell r="J56">
            <v>69</v>
          </cell>
          <cell r="K56">
            <v>7.5917719999999997</v>
          </cell>
          <cell r="L56">
            <v>4.0786179999999996</v>
          </cell>
          <cell r="M56">
            <v>1.6665600000000003</v>
          </cell>
          <cell r="N56">
            <v>5.9252119999999993</v>
          </cell>
          <cell r="O56">
            <v>22.068000000000001</v>
          </cell>
          <cell r="P56">
            <v>81.012</v>
          </cell>
          <cell r="Q56">
            <v>109.676</v>
          </cell>
          <cell r="R56">
            <v>54.2</v>
          </cell>
          <cell r="S56">
            <v>96.316000000000003</v>
          </cell>
          <cell r="T56">
            <v>0</v>
          </cell>
          <cell r="U56">
            <v>0</v>
          </cell>
          <cell r="W56">
            <v>363.27200000000005</v>
          </cell>
        </row>
        <row r="57">
          <cell r="E57" t="str">
            <v>FA+63.5WET0</v>
          </cell>
          <cell r="F57">
            <v>3.5</v>
          </cell>
          <cell r="G57">
            <v>151.5</v>
          </cell>
          <cell r="H57">
            <v>13.08</v>
          </cell>
          <cell r="I57">
            <v>1.79</v>
          </cell>
          <cell r="J57">
            <v>113</v>
          </cell>
          <cell r="K57">
            <v>12.634033600000002</v>
          </cell>
          <cell r="L57">
            <v>6.7686184000000011</v>
          </cell>
          <cell r="M57">
            <v>2.6459999999999999</v>
          </cell>
          <cell r="N57">
            <v>9.9880336000000032</v>
          </cell>
          <cell r="O57">
            <v>39.26</v>
          </cell>
          <cell r="P57">
            <v>234.23599999999999</v>
          </cell>
          <cell r="Q57">
            <v>0</v>
          </cell>
          <cell r="R57">
            <v>282.45600000000002</v>
          </cell>
          <cell r="S57">
            <v>192.256</v>
          </cell>
          <cell r="T57">
            <v>0</v>
          </cell>
          <cell r="U57">
            <v>0</v>
          </cell>
          <cell r="W57">
            <v>748.20799999999997</v>
          </cell>
        </row>
        <row r="58">
          <cell r="E58" t="str">
            <v>FA+63.5PS0</v>
          </cell>
          <cell r="F58">
            <v>3.5</v>
          </cell>
          <cell r="G58">
            <v>191.7</v>
          </cell>
          <cell r="H58">
            <v>15.96</v>
          </cell>
          <cell r="I58">
            <v>2.31</v>
          </cell>
          <cell r="J58">
            <v>138</v>
          </cell>
          <cell r="K58">
            <v>15.531734399999999</v>
          </cell>
          <cell r="L58">
            <v>8.3118736000000002</v>
          </cell>
          <cell r="M58">
            <v>2.6459999999999999</v>
          </cell>
          <cell r="N58">
            <v>12.885734399999999</v>
          </cell>
          <cell r="O58">
            <v>39.26</v>
          </cell>
          <cell r="P58">
            <v>309.08</v>
          </cell>
          <cell r="Q58">
            <v>0</v>
          </cell>
          <cell r="R58">
            <v>392.49599999999998</v>
          </cell>
          <cell r="S58">
            <v>192.256</v>
          </cell>
          <cell r="T58">
            <v>0</v>
          </cell>
          <cell r="U58">
            <v>0</v>
          </cell>
          <cell r="W58">
            <v>933.09199999999998</v>
          </cell>
        </row>
        <row r="59">
          <cell r="E59" t="str">
            <v>FA+63.5FS 0</v>
          </cell>
          <cell r="F59">
            <v>3.5</v>
          </cell>
          <cell r="G59">
            <v>236.5</v>
          </cell>
          <cell r="H59">
            <v>18.84</v>
          </cell>
          <cell r="I59">
            <v>2.9</v>
          </cell>
          <cell r="J59">
            <v>164</v>
          </cell>
          <cell r="K59">
            <v>18.495666399999998</v>
          </cell>
          <cell r="L59">
            <v>9.8855316000000002</v>
          </cell>
          <cell r="M59">
            <v>2.6459999999999999</v>
          </cell>
          <cell r="N59">
            <v>15.849666399999998</v>
          </cell>
          <cell r="O59">
            <v>39.26</v>
          </cell>
          <cell r="P59">
            <v>415.29599999999999</v>
          </cell>
          <cell r="Q59">
            <v>0</v>
          </cell>
          <cell r="R59">
            <v>520.01199999999994</v>
          </cell>
          <cell r="S59">
            <v>193.41200000000001</v>
          </cell>
          <cell r="T59">
            <v>0</v>
          </cell>
          <cell r="U59">
            <v>0</v>
          </cell>
          <cell r="W59">
            <v>1167.98</v>
          </cell>
        </row>
        <row r="60">
          <cell r="E60" t="str">
            <v>FA+63.5DFR0</v>
          </cell>
          <cell r="F60">
            <v>3.5</v>
          </cell>
          <cell r="G60">
            <v>74.08</v>
          </cell>
          <cell r="H60">
            <v>9.9700000000000006</v>
          </cell>
          <cell r="I60">
            <v>1.33</v>
          </cell>
          <cell r="J60">
            <v>86</v>
          </cell>
          <cell r="K60">
            <v>9.5963000000000012</v>
          </cell>
          <cell r="L60">
            <v>5.1436500000000009</v>
          </cell>
          <cell r="M60">
            <v>1.6665600000000003</v>
          </cell>
          <cell r="N60">
            <v>7.9297400000000007</v>
          </cell>
          <cell r="O60">
            <v>22.068000000000001</v>
          </cell>
          <cell r="P60">
            <v>132.78399999999999</v>
          </cell>
          <cell r="Q60">
            <v>0</v>
          </cell>
          <cell r="R60">
            <v>261.29599999999999</v>
          </cell>
          <cell r="S60">
            <v>96.212000000000003</v>
          </cell>
          <cell r="T60">
            <v>0</v>
          </cell>
          <cell r="U60">
            <v>0</v>
          </cell>
          <cell r="W60">
            <v>512.36</v>
          </cell>
        </row>
        <row r="61">
          <cell r="E61" t="str">
            <v>FA+63FS 0</v>
          </cell>
          <cell r="F61">
            <v>3</v>
          </cell>
        </row>
        <row r="62">
          <cell r="E62" t="str">
            <v>FA+63DFR0</v>
          </cell>
          <cell r="F62">
            <v>3</v>
          </cell>
        </row>
        <row r="63">
          <cell r="E63" t="str">
            <v>FA+63.5WET1</v>
          </cell>
          <cell r="F63">
            <v>3.5</v>
          </cell>
        </row>
        <row r="64">
          <cell r="E64" t="str">
            <v>FA+63.5PS1</v>
          </cell>
          <cell r="F64">
            <v>3.5</v>
          </cell>
        </row>
        <row r="65">
          <cell r="E65" t="str">
            <v>FA+63.5FS 1</v>
          </cell>
          <cell r="F65">
            <v>3.5</v>
          </cell>
        </row>
        <row r="66">
          <cell r="E66" t="str">
            <v>FA+63.5DFR1</v>
          </cell>
          <cell r="F66">
            <v>3.5</v>
          </cell>
        </row>
        <row r="67">
          <cell r="E67" t="str">
            <v>FA+63FS 1</v>
          </cell>
          <cell r="F67">
            <v>3</v>
          </cell>
        </row>
        <row r="68">
          <cell r="E68" t="str">
            <v>FA+63DFR1</v>
          </cell>
          <cell r="F68">
            <v>3</v>
          </cell>
        </row>
        <row r="69">
          <cell r="E69" t="str">
            <v>FA+63.5WET2</v>
          </cell>
          <cell r="F69">
            <v>3.5</v>
          </cell>
        </row>
        <row r="70">
          <cell r="E70" t="str">
            <v>FA+63.5PS2</v>
          </cell>
          <cell r="F70">
            <v>3.5</v>
          </cell>
        </row>
        <row r="71">
          <cell r="E71" t="str">
            <v>FA+63.5FS 2</v>
          </cell>
          <cell r="F71">
            <v>3.5</v>
          </cell>
        </row>
        <row r="72">
          <cell r="E72" t="str">
            <v>FA+63.5DFR2</v>
          </cell>
          <cell r="F72">
            <v>3.5</v>
          </cell>
        </row>
        <row r="73">
          <cell r="E73" t="str">
            <v>FA+63FS 2</v>
          </cell>
          <cell r="F73">
            <v>3</v>
          </cell>
        </row>
        <row r="74">
          <cell r="E74" t="str">
            <v>FA+63DFR2</v>
          </cell>
          <cell r="F74">
            <v>3</v>
          </cell>
        </row>
        <row r="75">
          <cell r="E75" t="str">
            <v>FA+63.5WET3</v>
          </cell>
          <cell r="F75">
            <v>3.5</v>
          </cell>
        </row>
        <row r="76">
          <cell r="E76" t="str">
            <v>FA+63.5PS3</v>
          </cell>
          <cell r="F76">
            <v>3.5</v>
          </cell>
        </row>
        <row r="77">
          <cell r="E77" t="str">
            <v>FA+63.5FS 3</v>
          </cell>
          <cell r="F77">
            <v>3.5</v>
          </cell>
        </row>
        <row r="78">
          <cell r="E78" t="str">
            <v>FA+63.5DFR3</v>
          </cell>
          <cell r="F78">
            <v>3.5</v>
          </cell>
        </row>
        <row r="79">
          <cell r="E79" t="str">
            <v>FA+63FS 3</v>
          </cell>
          <cell r="F79">
            <v>3</v>
          </cell>
        </row>
        <row r="80">
          <cell r="E80" t="str">
            <v>FA+63DFR3</v>
          </cell>
          <cell r="F80">
            <v>3</v>
          </cell>
        </row>
        <row r="81">
          <cell r="E81" t="str">
            <v>FA+93.5DRY SOIL0</v>
          </cell>
          <cell r="F81">
            <v>3.5</v>
          </cell>
          <cell r="G81">
            <v>85.4</v>
          </cell>
          <cell r="H81">
            <v>8.01</v>
          </cell>
          <cell r="I81">
            <v>0.94</v>
          </cell>
          <cell r="J81">
            <v>69</v>
          </cell>
          <cell r="K81">
            <v>7.5917719999999997</v>
          </cell>
          <cell r="L81">
            <v>4.0786179999999996</v>
          </cell>
          <cell r="M81">
            <v>1.6665600000000003</v>
          </cell>
          <cell r="N81">
            <v>5.9252119999999993</v>
          </cell>
          <cell r="O81">
            <v>22.068000000000001</v>
          </cell>
          <cell r="P81">
            <v>81.012</v>
          </cell>
          <cell r="Q81">
            <v>109.676</v>
          </cell>
          <cell r="R81">
            <v>54.2</v>
          </cell>
          <cell r="S81">
            <v>96.316000000000003</v>
          </cell>
          <cell r="T81">
            <v>0</v>
          </cell>
          <cell r="U81">
            <v>0</v>
          </cell>
          <cell r="W81">
            <v>363.27200000000005</v>
          </cell>
        </row>
        <row r="82">
          <cell r="E82" t="str">
            <v>FA+93.5WET0</v>
          </cell>
          <cell r="F82">
            <v>3.5</v>
          </cell>
          <cell r="G82">
            <v>151.5</v>
          </cell>
          <cell r="H82">
            <v>13.08</v>
          </cell>
          <cell r="I82">
            <v>1.79</v>
          </cell>
          <cell r="J82">
            <v>113</v>
          </cell>
          <cell r="K82">
            <v>12.634033600000002</v>
          </cell>
          <cell r="L82">
            <v>6.7686184000000011</v>
          </cell>
          <cell r="M82">
            <v>2.6459999999999999</v>
          </cell>
          <cell r="N82">
            <v>9.9880336000000032</v>
          </cell>
          <cell r="O82">
            <v>39.26</v>
          </cell>
          <cell r="P82">
            <v>234.23599999999999</v>
          </cell>
          <cell r="Q82">
            <v>0</v>
          </cell>
          <cell r="R82">
            <v>282.45600000000002</v>
          </cell>
          <cell r="S82">
            <v>192.256</v>
          </cell>
          <cell r="T82">
            <v>0</v>
          </cell>
          <cell r="U82">
            <v>0</v>
          </cell>
          <cell r="W82">
            <v>748.20799999999997</v>
          </cell>
        </row>
        <row r="83">
          <cell r="E83" t="str">
            <v>FA+93.5PS0</v>
          </cell>
          <cell r="F83">
            <v>3.5</v>
          </cell>
          <cell r="G83">
            <v>191.7</v>
          </cell>
          <cell r="H83">
            <v>15.96</v>
          </cell>
          <cell r="I83">
            <v>2.31</v>
          </cell>
          <cell r="J83">
            <v>138</v>
          </cell>
          <cell r="K83">
            <v>15.531734399999999</v>
          </cell>
          <cell r="L83">
            <v>8.3118736000000002</v>
          </cell>
          <cell r="M83">
            <v>2.6459999999999999</v>
          </cell>
          <cell r="N83">
            <v>12.885734399999999</v>
          </cell>
          <cell r="O83">
            <v>39.26</v>
          </cell>
          <cell r="P83">
            <v>309.08</v>
          </cell>
          <cell r="Q83">
            <v>0</v>
          </cell>
          <cell r="R83">
            <v>392.49599999999998</v>
          </cell>
          <cell r="S83">
            <v>192.256</v>
          </cell>
          <cell r="T83">
            <v>0</v>
          </cell>
          <cell r="U83">
            <v>0</v>
          </cell>
          <cell r="W83">
            <v>933.09199999999998</v>
          </cell>
        </row>
        <row r="84">
          <cell r="E84" t="str">
            <v>FA+93.5FS 0</v>
          </cell>
          <cell r="F84">
            <v>3.5</v>
          </cell>
          <cell r="G84">
            <v>236.5</v>
          </cell>
          <cell r="H84">
            <v>18.84</v>
          </cell>
          <cell r="I84">
            <v>2.9</v>
          </cell>
          <cell r="J84">
            <v>164</v>
          </cell>
          <cell r="K84">
            <v>18.495666399999998</v>
          </cell>
          <cell r="L84">
            <v>9.8855316000000002</v>
          </cell>
          <cell r="M84">
            <v>2.6459999999999999</v>
          </cell>
          <cell r="N84">
            <v>15.849666399999998</v>
          </cell>
          <cell r="O84">
            <v>39.26</v>
          </cell>
          <cell r="P84">
            <v>415.29599999999999</v>
          </cell>
          <cell r="Q84">
            <v>0</v>
          </cell>
          <cell r="R84">
            <v>520.01199999999994</v>
          </cell>
          <cell r="S84">
            <v>193.41200000000001</v>
          </cell>
          <cell r="T84">
            <v>0</v>
          </cell>
          <cell r="U84">
            <v>0</v>
          </cell>
          <cell r="W84">
            <v>1167.98</v>
          </cell>
        </row>
        <row r="85">
          <cell r="E85" t="str">
            <v>FA+93.5DFR0</v>
          </cell>
          <cell r="F85">
            <v>3.5</v>
          </cell>
          <cell r="G85">
            <v>74.08</v>
          </cell>
          <cell r="H85">
            <v>9.9700000000000006</v>
          </cell>
          <cell r="I85">
            <v>1.33</v>
          </cell>
          <cell r="J85">
            <v>86</v>
          </cell>
          <cell r="K85">
            <v>9.5963000000000012</v>
          </cell>
          <cell r="L85">
            <v>5.1436500000000009</v>
          </cell>
          <cell r="M85">
            <v>1.6665600000000003</v>
          </cell>
          <cell r="N85">
            <v>7.9297400000000007</v>
          </cell>
          <cell r="O85">
            <v>22.068000000000001</v>
          </cell>
          <cell r="P85">
            <v>132.78399999999999</v>
          </cell>
          <cell r="Q85">
            <v>0</v>
          </cell>
          <cell r="R85">
            <v>261.29599999999999</v>
          </cell>
          <cell r="S85">
            <v>96.212000000000003</v>
          </cell>
          <cell r="T85">
            <v>0</v>
          </cell>
          <cell r="U85">
            <v>0</v>
          </cell>
          <cell r="W85">
            <v>512.36</v>
          </cell>
        </row>
        <row r="86">
          <cell r="E86" t="str">
            <v>FA+93FS 0</v>
          </cell>
          <cell r="F86">
            <v>3</v>
          </cell>
        </row>
        <row r="87">
          <cell r="E87" t="str">
            <v>FA+93DFR0</v>
          </cell>
          <cell r="F87">
            <v>3</v>
          </cell>
        </row>
        <row r="88">
          <cell r="E88" t="str">
            <v>FA+93.5WET1</v>
          </cell>
          <cell r="F88">
            <v>3.5</v>
          </cell>
        </row>
        <row r="89">
          <cell r="E89" t="str">
            <v>FA+93.5PS1</v>
          </cell>
          <cell r="F89">
            <v>3.5</v>
          </cell>
        </row>
        <row r="90">
          <cell r="E90" t="str">
            <v>FA+93.5FS 1</v>
          </cell>
          <cell r="F90">
            <v>3.5</v>
          </cell>
        </row>
        <row r="91">
          <cell r="E91" t="str">
            <v>FA+93.5DFR1</v>
          </cell>
          <cell r="F91">
            <v>3.5</v>
          </cell>
        </row>
        <row r="92">
          <cell r="E92" t="str">
            <v>FA+93FS 1</v>
          </cell>
          <cell r="F92">
            <v>3</v>
          </cell>
        </row>
        <row r="93">
          <cell r="E93" t="str">
            <v>FA+93DFR1</v>
          </cell>
          <cell r="F93">
            <v>3</v>
          </cell>
        </row>
        <row r="94">
          <cell r="E94" t="str">
            <v>FA+93.5WET2</v>
          </cell>
          <cell r="F94">
            <v>3.5</v>
          </cell>
        </row>
        <row r="95">
          <cell r="E95" t="str">
            <v>FA+93.5PS2</v>
          </cell>
          <cell r="F95">
            <v>3.5</v>
          </cell>
        </row>
        <row r="96">
          <cell r="E96" t="str">
            <v>FA+93.5FS 2</v>
          </cell>
          <cell r="F96">
            <v>3.5</v>
          </cell>
        </row>
        <row r="97">
          <cell r="E97" t="str">
            <v>FA+93.5DFR2</v>
          </cell>
          <cell r="F97">
            <v>3.5</v>
          </cell>
        </row>
        <row r="98">
          <cell r="E98" t="str">
            <v>FA+93FS 2</v>
          </cell>
          <cell r="F98">
            <v>3</v>
          </cell>
        </row>
        <row r="99">
          <cell r="E99" t="str">
            <v>FA+93DFR2</v>
          </cell>
          <cell r="F99">
            <v>3</v>
          </cell>
        </row>
        <row r="100">
          <cell r="E100" t="str">
            <v>FA+93.5WET3</v>
          </cell>
          <cell r="F100">
            <v>3.5</v>
          </cell>
        </row>
        <row r="101">
          <cell r="E101" t="str">
            <v>FA+93.5PS3</v>
          </cell>
          <cell r="F101">
            <v>3.5</v>
          </cell>
        </row>
        <row r="102">
          <cell r="E102" t="str">
            <v>FA+93.5FS 3</v>
          </cell>
          <cell r="F102">
            <v>3.5</v>
          </cell>
        </row>
        <row r="103">
          <cell r="E103" t="str">
            <v>FA+93.5DFR3</v>
          </cell>
          <cell r="F103">
            <v>3.5</v>
          </cell>
        </row>
        <row r="104">
          <cell r="E104" t="str">
            <v>FA+93FS 3</v>
          </cell>
          <cell r="F104">
            <v>3</v>
          </cell>
        </row>
        <row r="105">
          <cell r="E105" t="str">
            <v>FA+93DFR3</v>
          </cell>
          <cell r="F105">
            <v>3</v>
          </cell>
        </row>
        <row r="106">
          <cell r="E106" t="str">
            <v>FB+03.5DRY SOIL0</v>
          </cell>
          <cell r="F106">
            <v>3.5</v>
          </cell>
          <cell r="G106">
            <v>122.7</v>
          </cell>
          <cell r="H106">
            <v>10.86</v>
          </cell>
          <cell r="I106">
            <v>1.42</v>
          </cell>
          <cell r="J106">
            <v>94</v>
          </cell>
          <cell r="K106">
            <v>10.4313704</v>
          </cell>
          <cell r="L106">
            <v>5.5934076000000008</v>
          </cell>
          <cell r="M106">
            <v>2.1092400000000002</v>
          </cell>
          <cell r="N106">
            <v>8.3221303999999989</v>
          </cell>
          <cell r="O106">
            <v>25.443999999999999</v>
          </cell>
          <cell r="P106">
            <v>30.488</v>
          </cell>
          <cell r="R106">
            <v>417.10399999999998</v>
          </cell>
          <cell r="S106">
            <v>667.28399999999999</v>
          </cell>
          <cell r="T106">
            <v>0</v>
          </cell>
          <cell r="U106">
            <v>0</v>
          </cell>
          <cell r="W106">
            <v>1140.32</v>
          </cell>
        </row>
        <row r="107">
          <cell r="E107" t="str">
            <v>FB+03.5WET0</v>
          </cell>
          <cell r="F107">
            <v>3.5</v>
          </cell>
          <cell r="G107">
            <v>216.2</v>
          </cell>
          <cell r="H107">
            <v>19.02</v>
          </cell>
          <cell r="I107">
            <v>2.64</v>
          </cell>
          <cell r="J107">
            <v>164</v>
          </cell>
          <cell r="K107">
            <v>18.408808799999999</v>
          </cell>
          <cell r="L107">
            <v>9.8597572000000007</v>
          </cell>
          <cell r="M107">
            <v>2.7710591999999998</v>
          </cell>
          <cell r="N107">
            <v>15.637749599999999</v>
          </cell>
          <cell r="O107">
            <v>23.815999999999999</v>
          </cell>
          <cell r="Q107">
            <v>436.76000000000005</v>
          </cell>
          <cell r="R107">
            <v>618.048</v>
          </cell>
          <cell r="S107">
            <v>97.147999999999996</v>
          </cell>
          <cell r="T107">
            <v>156.94399999999999</v>
          </cell>
          <cell r="U107">
            <v>0</v>
          </cell>
          <cell r="W107">
            <v>1332.7159999999999</v>
          </cell>
        </row>
        <row r="108">
          <cell r="E108" t="str">
            <v>FB+03.5PS0</v>
          </cell>
          <cell r="F108">
            <v>3.5</v>
          </cell>
          <cell r="G108">
            <v>268.60000000000002</v>
          </cell>
          <cell r="H108">
            <v>22.89</v>
          </cell>
          <cell r="I108">
            <v>3.33</v>
          </cell>
          <cell r="J108">
            <v>198</v>
          </cell>
          <cell r="K108">
            <v>22.287772799999999</v>
          </cell>
          <cell r="L108">
            <v>11.926123199999999</v>
          </cell>
          <cell r="M108">
            <v>2.7710591999999998</v>
          </cell>
          <cell r="N108">
            <v>19.516713599999999</v>
          </cell>
          <cell r="O108">
            <v>19.052</v>
          </cell>
          <cell r="Q108">
            <v>548.28399999999999</v>
          </cell>
          <cell r="R108">
            <v>753.80399999999997</v>
          </cell>
          <cell r="T108">
            <v>313.892</v>
          </cell>
          <cell r="U108">
            <v>0</v>
          </cell>
          <cell r="W108">
            <v>1635.0319999999999</v>
          </cell>
        </row>
        <row r="109">
          <cell r="E109" t="str">
            <v>FB+03.5FS 0</v>
          </cell>
          <cell r="F109">
            <v>3.5</v>
          </cell>
          <cell r="G109">
            <v>323.89999999999998</v>
          </cell>
          <cell r="H109">
            <v>26.92</v>
          </cell>
          <cell r="I109">
            <v>4.07</v>
          </cell>
          <cell r="J109">
            <v>234</v>
          </cell>
          <cell r="K109">
            <v>26.3548312</v>
          </cell>
          <cell r="L109">
            <v>14.091302800000001</v>
          </cell>
          <cell r="M109">
            <v>2.7710591999999998</v>
          </cell>
          <cell r="N109">
            <v>23.583772</v>
          </cell>
          <cell r="O109">
            <v>23.815999999999999</v>
          </cell>
          <cell r="Q109">
            <v>703.70800000000008</v>
          </cell>
          <cell r="R109">
            <v>929.20399999999995</v>
          </cell>
          <cell r="S109">
            <v>194.29599999999999</v>
          </cell>
          <cell r="T109">
            <v>156.94399999999999</v>
          </cell>
          <cell r="U109">
            <v>0</v>
          </cell>
          <cell r="W109">
            <v>2007.9680000000001</v>
          </cell>
        </row>
        <row r="110">
          <cell r="E110" t="str">
            <v>FB+03.5DFR0</v>
          </cell>
          <cell r="F110">
            <v>3.5</v>
          </cell>
          <cell r="G110">
            <v>114.5</v>
          </cell>
          <cell r="H110">
            <v>14.49</v>
          </cell>
          <cell r="I110">
            <v>1.97</v>
          </cell>
          <cell r="J110">
            <v>125</v>
          </cell>
          <cell r="K110">
            <v>13.980992799999999</v>
          </cell>
          <cell r="L110">
            <v>7.4911532000000003</v>
          </cell>
          <cell r="M110">
            <v>2.0752199999999998</v>
          </cell>
          <cell r="N110">
            <v>11.905772799999998</v>
          </cell>
          <cell r="O110">
            <v>25.443999999999999</v>
          </cell>
          <cell r="Q110">
            <v>310.59999999999997</v>
          </cell>
          <cell r="R110">
            <v>661.6</v>
          </cell>
          <cell r="T110">
            <v>156.94399999999999</v>
          </cell>
          <cell r="W110">
            <v>1154.588</v>
          </cell>
        </row>
        <row r="111">
          <cell r="E111" t="str">
            <v>FB+03FS 0</v>
          </cell>
          <cell r="F111">
            <v>3</v>
          </cell>
        </row>
        <row r="112">
          <cell r="E112" t="str">
            <v>FB+03DFR0</v>
          </cell>
          <cell r="F112">
            <v>3</v>
          </cell>
        </row>
        <row r="113">
          <cell r="E113" t="str">
            <v>FB+03.5WET1</v>
          </cell>
          <cell r="F113">
            <v>3.5</v>
          </cell>
        </row>
        <row r="114">
          <cell r="E114" t="str">
            <v>FB+03.5PS1</v>
          </cell>
          <cell r="F114">
            <v>3.5</v>
          </cell>
        </row>
        <row r="115">
          <cell r="E115" t="str">
            <v>FB+03.5FS 1</v>
          </cell>
          <cell r="F115">
            <v>3.5</v>
          </cell>
        </row>
        <row r="116">
          <cell r="E116" t="str">
            <v>FB+03.5DFR1</v>
          </cell>
          <cell r="F116">
            <v>3.5</v>
          </cell>
        </row>
        <row r="117">
          <cell r="E117" t="str">
            <v>FB+03FS 1</v>
          </cell>
          <cell r="F117">
            <v>3</v>
          </cell>
        </row>
        <row r="118">
          <cell r="E118" t="str">
            <v>FB+03DFR1</v>
          </cell>
          <cell r="F118">
            <v>3</v>
          </cell>
        </row>
        <row r="119">
          <cell r="E119" t="str">
            <v>FB+03.5WET2</v>
          </cell>
          <cell r="F119">
            <v>3.5</v>
          </cell>
        </row>
        <row r="120">
          <cell r="E120" t="str">
            <v>FB+03.5PS2</v>
          </cell>
          <cell r="F120">
            <v>3.5</v>
          </cell>
        </row>
        <row r="121">
          <cell r="E121" t="str">
            <v>FB+03.5FS 2</v>
          </cell>
          <cell r="F121">
            <v>3.5</v>
          </cell>
        </row>
        <row r="122">
          <cell r="E122" t="str">
            <v>FB+03.5DFR2</v>
          </cell>
          <cell r="F122">
            <v>3.5</v>
          </cell>
        </row>
        <row r="123">
          <cell r="E123" t="str">
            <v>FB+03FS 2</v>
          </cell>
          <cell r="F123">
            <v>3</v>
          </cell>
        </row>
        <row r="124">
          <cell r="E124" t="str">
            <v>FB+03DFR2</v>
          </cell>
          <cell r="F124">
            <v>3</v>
          </cell>
        </row>
        <row r="125">
          <cell r="E125" t="str">
            <v>FB+03.5WET3</v>
          </cell>
          <cell r="F125">
            <v>3.5</v>
          </cell>
        </row>
        <row r="126">
          <cell r="E126" t="str">
            <v>FB+03.5PS3</v>
          </cell>
          <cell r="F126">
            <v>3.5</v>
          </cell>
        </row>
        <row r="127">
          <cell r="E127" t="str">
            <v>FB+03.5FS 3</v>
          </cell>
          <cell r="F127">
            <v>3.5</v>
          </cell>
        </row>
        <row r="128">
          <cell r="E128" t="str">
            <v>FB+03.5DFR3</v>
          </cell>
          <cell r="F128">
            <v>3.5</v>
          </cell>
        </row>
        <row r="129">
          <cell r="E129" t="str">
            <v>FB+03FS 3</v>
          </cell>
          <cell r="F129">
            <v>3</v>
          </cell>
        </row>
        <row r="130">
          <cell r="E130" t="str">
            <v>FB+03DFR3</v>
          </cell>
          <cell r="F130">
            <v>3</v>
          </cell>
        </row>
        <row r="131">
          <cell r="E131" t="str">
            <v>FB+33.5DRY SOIL0</v>
          </cell>
          <cell r="F131">
            <v>3.5</v>
          </cell>
          <cell r="G131">
            <v>122.7</v>
          </cell>
          <cell r="H131">
            <v>10.86</v>
          </cell>
          <cell r="I131">
            <v>1.42</v>
          </cell>
          <cell r="J131">
            <v>94</v>
          </cell>
          <cell r="K131">
            <v>10.4313704</v>
          </cell>
          <cell r="L131">
            <v>5.5934076000000008</v>
          </cell>
          <cell r="M131">
            <v>2.1092400000000002</v>
          </cell>
          <cell r="N131">
            <v>8.3221303999999989</v>
          </cell>
          <cell r="O131">
            <v>25.443999999999999</v>
          </cell>
          <cell r="P131">
            <v>30.488</v>
          </cell>
          <cell r="R131">
            <v>417.10399999999998</v>
          </cell>
          <cell r="S131">
            <v>667.28399999999999</v>
          </cell>
          <cell r="T131">
            <v>0</v>
          </cell>
          <cell r="U131">
            <v>0</v>
          </cell>
          <cell r="W131">
            <v>1140.32</v>
          </cell>
        </row>
        <row r="132">
          <cell r="E132" t="str">
            <v>FB+33.5WET0</v>
          </cell>
          <cell r="F132">
            <v>3.5</v>
          </cell>
          <cell r="G132">
            <v>216.2</v>
          </cell>
          <cell r="H132">
            <v>19.02</v>
          </cell>
          <cell r="I132">
            <v>2.64</v>
          </cell>
          <cell r="J132">
            <v>164</v>
          </cell>
          <cell r="K132">
            <v>18.408808799999999</v>
          </cell>
          <cell r="L132">
            <v>9.8597572000000007</v>
          </cell>
          <cell r="M132">
            <v>2.7710591999999998</v>
          </cell>
          <cell r="N132">
            <v>15.637749599999999</v>
          </cell>
          <cell r="O132">
            <v>23.815999999999999</v>
          </cell>
          <cell r="Q132">
            <v>436.76000000000005</v>
          </cell>
          <cell r="R132">
            <v>618.048</v>
          </cell>
          <cell r="S132">
            <v>97.147999999999996</v>
          </cell>
          <cell r="T132">
            <v>156.94399999999999</v>
          </cell>
          <cell r="U132">
            <v>0</v>
          </cell>
          <cell r="W132">
            <v>1332.7159999999999</v>
          </cell>
        </row>
        <row r="133">
          <cell r="E133" t="str">
            <v>FB+33.5PS0</v>
          </cell>
          <cell r="F133">
            <v>3.5</v>
          </cell>
          <cell r="G133">
            <v>268.60000000000002</v>
          </cell>
          <cell r="H133">
            <v>22.89</v>
          </cell>
          <cell r="I133">
            <v>3.33</v>
          </cell>
          <cell r="J133">
            <v>198</v>
          </cell>
          <cell r="K133">
            <v>22.287772799999999</v>
          </cell>
          <cell r="L133">
            <v>11.926123199999999</v>
          </cell>
          <cell r="M133">
            <v>2.7710591999999998</v>
          </cell>
          <cell r="N133">
            <v>19.516713599999999</v>
          </cell>
          <cell r="O133">
            <v>19.052</v>
          </cell>
          <cell r="Q133">
            <v>548.28399999999999</v>
          </cell>
          <cell r="R133">
            <v>753.80399999999997</v>
          </cell>
          <cell r="T133">
            <v>313.892</v>
          </cell>
          <cell r="U133">
            <v>0</v>
          </cell>
          <cell r="W133">
            <v>1635.0319999999999</v>
          </cell>
        </row>
        <row r="134">
          <cell r="E134" t="str">
            <v>FB+33.5FS 0</v>
          </cell>
          <cell r="F134">
            <v>3.5</v>
          </cell>
          <cell r="G134">
            <v>323.89999999999998</v>
          </cell>
          <cell r="H134">
            <v>26.92</v>
          </cell>
          <cell r="I134">
            <v>4.07</v>
          </cell>
          <cell r="J134">
            <v>234</v>
          </cell>
          <cell r="K134">
            <v>26.3548312</v>
          </cell>
          <cell r="L134">
            <v>14.091302800000001</v>
          </cell>
          <cell r="M134">
            <v>2.7710591999999998</v>
          </cell>
          <cell r="N134">
            <v>23.583772</v>
          </cell>
          <cell r="O134">
            <v>23.815999999999999</v>
          </cell>
          <cell r="Q134">
            <v>703.70800000000008</v>
          </cell>
          <cell r="R134">
            <v>929.20399999999995</v>
          </cell>
          <cell r="S134">
            <v>194.29599999999999</v>
          </cell>
          <cell r="T134">
            <v>156.94399999999999</v>
          </cell>
          <cell r="U134">
            <v>0</v>
          </cell>
          <cell r="W134">
            <v>2007.9680000000001</v>
          </cell>
        </row>
        <row r="135">
          <cell r="E135" t="str">
            <v>FB+33.5DFR0</v>
          </cell>
          <cell r="F135">
            <v>3.5</v>
          </cell>
          <cell r="G135">
            <v>114.5</v>
          </cell>
          <cell r="H135">
            <v>14.49</v>
          </cell>
          <cell r="I135">
            <v>1.97</v>
          </cell>
          <cell r="J135">
            <v>125</v>
          </cell>
          <cell r="K135">
            <v>13.980992799999999</v>
          </cell>
          <cell r="L135">
            <v>7.4911532000000003</v>
          </cell>
          <cell r="M135">
            <v>2.0752199999999998</v>
          </cell>
          <cell r="N135">
            <v>11.905772799999998</v>
          </cell>
          <cell r="O135">
            <v>25.443999999999999</v>
          </cell>
          <cell r="Q135">
            <v>310.59999999999997</v>
          </cell>
          <cell r="R135">
            <v>661.6</v>
          </cell>
          <cell r="T135">
            <v>156.94399999999999</v>
          </cell>
          <cell r="W135">
            <v>1154.588</v>
          </cell>
        </row>
        <row r="136">
          <cell r="E136" t="str">
            <v>FB+33FS 0</v>
          </cell>
          <cell r="F136">
            <v>3</v>
          </cell>
        </row>
        <row r="137">
          <cell r="E137" t="str">
            <v>FB+33DFR0</v>
          </cell>
          <cell r="F137">
            <v>3</v>
          </cell>
        </row>
        <row r="138">
          <cell r="E138" t="str">
            <v>FB+33.5WET1</v>
          </cell>
          <cell r="F138">
            <v>3.5</v>
          </cell>
        </row>
        <row r="139">
          <cell r="E139" t="str">
            <v>FB+33.5PS1</v>
          </cell>
          <cell r="F139">
            <v>3.5</v>
          </cell>
        </row>
        <row r="140">
          <cell r="E140" t="str">
            <v>FB+33.5FS 1</v>
          </cell>
          <cell r="F140">
            <v>3.5</v>
          </cell>
        </row>
        <row r="141">
          <cell r="E141" t="str">
            <v>FB+33.5DFR1</v>
          </cell>
          <cell r="F141">
            <v>3.5</v>
          </cell>
        </row>
        <row r="142">
          <cell r="E142" t="str">
            <v>FB+33FS 1</v>
          </cell>
          <cell r="F142">
            <v>3</v>
          </cell>
        </row>
        <row r="143">
          <cell r="E143" t="str">
            <v>FB+33DFR1</v>
          </cell>
          <cell r="F143">
            <v>3</v>
          </cell>
        </row>
        <row r="144">
          <cell r="E144" t="str">
            <v>FB+33.5WET2</v>
          </cell>
          <cell r="F144">
            <v>3.5</v>
          </cell>
        </row>
        <row r="145">
          <cell r="E145" t="str">
            <v>FB+33.5PS2</v>
          </cell>
          <cell r="F145">
            <v>3.5</v>
          </cell>
        </row>
        <row r="146">
          <cell r="E146" t="str">
            <v>FB+33.5FS 2</v>
          </cell>
          <cell r="F146">
            <v>3.5</v>
          </cell>
        </row>
        <row r="147">
          <cell r="E147" t="str">
            <v>FB+33.5DFR2</v>
          </cell>
          <cell r="F147">
            <v>3.5</v>
          </cell>
        </row>
        <row r="148">
          <cell r="E148" t="str">
            <v>FB+33FS 2</v>
          </cell>
          <cell r="F148">
            <v>3</v>
          </cell>
        </row>
        <row r="149">
          <cell r="E149" t="str">
            <v>FB+33DFR2</v>
          </cell>
          <cell r="F149">
            <v>3</v>
          </cell>
        </row>
        <row r="150">
          <cell r="E150" t="str">
            <v>FB+33.5WET3</v>
          </cell>
          <cell r="F150">
            <v>3.5</v>
          </cell>
        </row>
        <row r="151">
          <cell r="E151" t="str">
            <v>FB+33.5PS3</v>
          </cell>
          <cell r="F151">
            <v>3.5</v>
          </cell>
        </row>
        <row r="152">
          <cell r="E152" t="str">
            <v>FB+33.5FS 3</v>
          </cell>
          <cell r="F152">
            <v>3.5</v>
          </cell>
        </row>
        <row r="153">
          <cell r="E153" t="str">
            <v>FB+33.5DFR3</v>
          </cell>
          <cell r="F153">
            <v>3.5</v>
          </cell>
        </row>
        <row r="154">
          <cell r="E154" t="str">
            <v>FB+33FS 3</v>
          </cell>
          <cell r="F154">
            <v>3</v>
          </cell>
        </row>
        <row r="155">
          <cell r="E155" t="str">
            <v>FB+33DFR3</v>
          </cell>
          <cell r="F155">
            <v>3</v>
          </cell>
        </row>
        <row r="156">
          <cell r="E156" t="str">
            <v>FB+63.5DRY SOIL0</v>
          </cell>
          <cell r="F156">
            <v>3.5</v>
          </cell>
          <cell r="G156">
            <v>122.7</v>
          </cell>
          <cell r="H156">
            <v>10.86</v>
          </cell>
          <cell r="I156">
            <v>1.42</v>
          </cell>
          <cell r="J156">
            <v>94</v>
          </cell>
          <cell r="K156">
            <v>10.4313704</v>
          </cell>
          <cell r="L156">
            <v>5.5934076000000008</v>
          </cell>
          <cell r="M156">
            <v>2.1092400000000002</v>
          </cell>
          <cell r="N156">
            <v>8.3221303999999989</v>
          </cell>
          <cell r="O156">
            <v>25.443999999999999</v>
          </cell>
          <cell r="P156">
            <v>30.488</v>
          </cell>
          <cell r="R156">
            <v>417.10399999999998</v>
          </cell>
          <cell r="S156">
            <v>667.28399999999999</v>
          </cell>
          <cell r="T156">
            <v>0</v>
          </cell>
          <cell r="U156">
            <v>0</v>
          </cell>
          <cell r="W156">
            <v>1140.32</v>
          </cell>
        </row>
        <row r="157">
          <cell r="E157" t="str">
            <v>FB+63.5WET0</v>
          </cell>
          <cell r="F157">
            <v>3.5</v>
          </cell>
          <cell r="G157">
            <v>216.2</v>
          </cell>
          <cell r="H157">
            <v>19.02</v>
          </cell>
          <cell r="I157">
            <v>2.64</v>
          </cell>
          <cell r="J157">
            <v>164</v>
          </cell>
          <cell r="K157">
            <v>18.408808799999999</v>
          </cell>
          <cell r="L157">
            <v>9.8597572000000007</v>
          </cell>
          <cell r="M157">
            <v>2.7710591999999998</v>
          </cell>
          <cell r="N157">
            <v>15.637749599999999</v>
          </cell>
          <cell r="O157">
            <v>23.815999999999999</v>
          </cell>
          <cell r="Q157">
            <v>436.76000000000005</v>
          </cell>
          <cell r="R157">
            <v>618.048</v>
          </cell>
          <cell r="S157">
            <v>97.147999999999996</v>
          </cell>
          <cell r="T157">
            <v>156.94399999999999</v>
          </cell>
          <cell r="U157">
            <v>0</v>
          </cell>
          <cell r="W157">
            <v>1332.7159999999999</v>
          </cell>
        </row>
        <row r="158">
          <cell r="E158" t="str">
            <v>FB+63.5PS0</v>
          </cell>
          <cell r="F158">
            <v>3.5</v>
          </cell>
          <cell r="G158">
            <v>268.60000000000002</v>
          </cell>
          <cell r="H158">
            <v>22.89</v>
          </cell>
          <cell r="I158">
            <v>3.33</v>
          </cell>
          <cell r="J158">
            <v>198</v>
          </cell>
          <cell r="K158">
            <v>22.287772799999999</v>
          </cell>
          <cell r="L158">
            <v>11.926123199999999</v>
          </cell>
          <cell r="M158">
            <v>2.7710591999999998</v>
          </cell>
          <cell r="N158">
            <v>19.516713599999999</v>
          </cell>
          <cell r="O158">
            <v>19.052</v>
          </cell>
          <cell r="Q158">
            <v>548.28399999999999</v>
          </cell>
          <cell r="R158">
            <v>753.80399999999997</v>
          </cell>
          <cell r="T158">
            <v>313.892</v>
          </cell>
          <cell r="U158">
            <v>0</v>
          </cell>
          <cell r="W158">
            <v>1635.0319999999999</v>
          </cell>
        </row>
        <row r="159">
          <cell r="E159" t="str">
            <v>FB+63.5FS 0</v>
          </cell>
          <cell r="F159">
            <v>3.5</v>
          </cell>
          <cell r="G159">
            <v>323.89999999999998</v>
          </cell>
          <cell r="H159">
            <v>26.92</v>
          </cell>
          <cell r="I159">
            <v>4.07</v>
          </cell>
          <cell r="J159">
            <v>234</v>
          </cell>
          <cell r="K159">
            <v>26.3548312</v>
          </cell>
          <cell r="L159">
            <v>14.091302800000001</v>
          </cell>
          <cell r="M159">
            <v>2.7710591999999998</v>
          </cell>
          <cell r="N159">
            <v>23.583772</v>
          </cell>
          <cell r="O159">
            <v>23.815999999999999</v>
          </cell>
          <cell r="Q159">
            <v>703.70800000000008</v>
          </cell>
          <cell r="R159">
            <v>929.20399999999995</v>
          </cell>
          <cell r="S159">
            <v>194.29599999999999</v>
          </cell>
          <cell r="T159">
            <v>156.94399999999999</v>
          </cell>
          <cell r="U159">
            <v>0</v>
          </cell>
          <cell r="W159">
            <v>2007.9680000000001</v>
          </cell>
        </row>
        <row r="160">
          <cell r="E160" t="str">
            <v>FB+63.5DFR0</v>
          </cell>
          <cell r="F160">
            <v>3.5</v>
          </cell>
          <cell r="G160">
            <v>114.5</v>
          </cell>
          <cell r="H160">
            <v>14.49</v>
          </cell>
          <cell r="I160">
            <v>1.97</v>
          </cell>
          <cell r="J160">
            <v>125</v>
          </cell>
          <cell r="K160">
            <v>13.980992799999999</v>
          </cell>
          <cell r="L160">
            <v>7.4911532000000003</v>
          </cell>
          <cell r="M160">
            <v>2.0752199999999998</v>
          </cell>
          <cell r="N160">
            <v>11.905772799999998</v>
          </cell>
          <cell r="O160">
            <v>25.443999999999999</v>
          </cell>
          <cell r="Q160">
            <v>310.59999999999997</v>
          </cell>
          <cell r="R160">
            <v>661.6</v>
          </cell>
          <cell r="T160">
            <v>156.94399999999999</v>
          </cell>
          <cell r="W160">
            <v>1154.588</v>
          </cell>
        </row>
        <row r="161">
          <cell r="E161" t="str">
            <v>FB+63FS 0</v>
          </cell>
          <cell r="F161">
            <v>3</v>
          </cell>
        </row>
        <row r="162">
          <cell r="E162" t="str">
            <v>FB+63DFR0</v>
          </cell>
          <cell r="F162">
            <v>3</v>
          </cell>
        </row>
        <row r="163">
          <cell r="E163" t="str">
            <v>FB+63.5WET1</v>
          </cell>
          <cell r="F163">
            <v>3.5</v>
          </cell>
        </row>
        <row r="164">
          <cell r="E164" t="str">
            <v>FB+63.5PS1</v>
          </cell>
          <cell r="F164">
            <v>3.5</v>
          </cell>
        </row>
        <row r="165">
          <cell r="E165" t="str">
            <v>FB+63.5FS 1</v>
          </cell>
          <cell r="F165">
            <v>3.5</v>
          </cell>
        </row>
        <row r="166">
          <cell r="E166" t="str">
            <v>FB+63.5DFR1</v>
          </cell>
          <cell r="F166">
            <v>3.5</v>
          </cell>
        </row>
        <row r="167">
          <cell r="E167" t="str">
            <v>FB+63FS 1</v>
          </cell>
          <cell r="F167">
            <v>3</v>
          </cell>
        </row>
        <row r="168">
          <cell r="E168" t="str">
            <v>FB+63DFR1</v>
          </cell>
          <cell r="F168">
            <v>3</v>
          </cell>
        </row>
        <row r="169">
          <cell r="E169" t="str">
            <v>FB+63.5WET2</v>
          </cell>
          <cell r="F169">
            <v>3.5</v>
          </cell>
        </row>
        <row r="170">
          <cell r="E170" t="str">
            <v>FB+63.5PS2</v>
          </cell>
          <cell r="F170">
            <v>3.5</v>
          </cell>
        </row>
        <row r="171">
          <cell r="E171" t="str">
            <v>FB+63.5FS 2</v>
          </cell>
          <cell r="F171">
            <v>3.5</v>
          </cell>
        </row>
        <row r="172">
          <cell r="E172" t="str">
            <v>FB+63.5DFR2</v>
          </cell>
          <cell r="F172">
            <v>3.5</v>
          </cell>
        </row>
        <row r="173">
          <cell r="E173" t="str">
            <v>FB+63FS 2</v>
          </cell>
          <cell r="F173">
            <v>3</v>
          </cell>
        </row>
        <row r="174">
          <cell r="E174" t="str">
            <v>FB+63DFR2</v>
          </cell>
          <cell r="F174">
            <v>3</v>
          </cell>
        </row>
        <row r="175">
          <cell r="E175" t="str">
            <v>FB+63.5WET3</v>
          </cell>
          <cell r="F175">
            <v>3.5</v>
          </cell>
        </row>
        <row r="176">
          <cell r="E176" t="str">
            <v>FB+63.5PS3</v>
          </cell>
          <cell r="F176">
            <v>3.5</v>
          </cell>
        </row>
        <row r="177">
          <cell r="E177" t="str">
            <v>FB+63.5FS 3</v>
          </cell>
          <cell r="F177">
            <v>3.5</v>
          </cell>
        </row>
        <row r="178">
          <cell r="E178" t="str">
            <v>FB+63.5DFR3</v>
          </cell>
          <cell r="F178">
            <v>3.5</v>
          </cell>
        </row>
        <row r="179">
          <cell r="E179" t="str">
            <v>FB+63FS 3</v>
          </cell>
          <cell r="F179">
            <v>3</v>
          </cell>
        </row>
        <row r="180">
          <cell r="E180" t="str">
            <v>FB+63DFR3</v>
          </cell>
          <cell r="F180">
            <v>3</v>
          </cell>
        </row>
        <row r="181">
          <cell r="E181" t="str">
            <v>FB+93.5DRY SOIL0</v>
          </cell>
          <cell r="F181">
            <v>3.5</v>
          </cell>
          <cell r="G181">
            <v>122.7</v>
          </cell>
          <cell r="H181">
            <v>10.86</v>
          </cell>
          <cell r="I181">
            <v>1.42</v>
          </cell>
          <cell r="J181">
            <v>94</v>
          </cell>
          <cell r="K181">
            <v>10.4313704</v>
          </cell>
          <cell r="L181">
            <v>5.5934076000000008</v>
          </cell>
          <cell r="M181">
            <v>2.1092400000000002</v>
          </cell>
          <cell r="N181">
            <v>8.3221303999999989</v>
          </cell>
          <cell r="O181">
            <v>25.443999999999999</v>
          </cell>
          <cell r="P181">
            <v>30.488</v>
          </cell>
          <cell r="R181">
            <v>417.10399999999998</v>
          </cell>
          <cell r="S181">
            <v>667.28399999999999</v>
          </cell>
          <cell r="T181">
            <v>0</v>
          </cell>
          <cell r="U181">
            <v>0</v>
          </cell>
          <cell r="W181">
            <v>1140.32</v>
          </cell>
        </row>
        <row r="182">
          <cell r="E182" t="str">
            <v>FB+93.5WET0</v>
          </cell>
          <cell r="F182">
            <v>3.5</v>
          </cell>
          <cell r="G182">
            <v>216.2</v>
          </cell>
          <cell r="H182">
            <v>19.02</v>
          </cell>
          <cell r="I182">
            <v>2.64</v>
          </cell>
          <cell r="J182">
            <v>164</v>
          </cell>
          <cell r="K182">
            <v>18.408808799999999</v>
          </cell>
          <cell r="L182">
            <v>9.8597572000000007</v>
          </cell>
          <cell r="M182">
            <v>2.7710591999999998</v>
          </cell>
          <cell r="N182">
            <v>15.637749599999999</v>
          </cell>
          <cell r="O182">
            <v>23.815999999999999</v>
          </cell>
          <cell r="Q182">
            <v>436.76000000000005</v>
          </cell>
          <cell r="R182">
            <v>618.048</v>
          </cell>
          <cell r="S182">
            <v>97.147999999999996</v>
          </cell>
          <cell r="T182">
            <v>156.94399999999999</v>
          </cell>
          <cell r="U182">
            <v>0</v>
          </cell>
          <cell r="W182">
            <v>1332.7159999999999</v>
          </cell>
        </row>
        <row r="183">
          <cell r="E183" t="str">
            <v>FB+93.5PS0</v>
          </cell>
          <cell r="F183">
            <v>3.5</v>
          </cell>
          <cell r="G183">
            <v>268.60000000000002</v>
          </cell>
          <cell r="H183">
            <v>22.89</v>
          </cell>
          <cell r="I183">
            <v>3.33</v>
          </cell>
          <cell r="J183">
            <v>198</v>
          </cell>
          <cell r="K183">
            <v>22.287772799999999</v>
          </cell>
          <cell r="L183">
            <v>11.926123199999999</v>
          </cell>
          <cell r="M183">
            <v>2.7710591999999998</v>
          </cell>
          <cell r="N183">
            <v>19.516713599999999</v>
          </cell>
          <cell r="O183">
            <v>19.052</v>
          </cell>
          <cell r="Q183">
            <v>548.28399999999999</v>
          </cell>
          <cell r="R183">
            <v>753.80399999999997</v>
          </cell>
          <cell r="T183">
            <v>313.892</v>
          </cell>
          <cell r="U183">
            <v>0</v>
          </cell>
          <cell r="W183">
            <v>1635.0319999999999</v>
          </cell>
        </row>
        <row r="184">
          <cell r="E184" t="str">
            <v>FB+93.5FS 0</v>
          </cell>
          <cell r="F184">
            <v>3.5</v>
          </cell>
          <cell r="G184">
            <v>323.89999999999998</v>
          </cell>
          <cell r="H184">
            <v>26.92</v>
          </cell>
          <cell r="I184">
            <v>4.07</v>
          </cell>
          <cell r="J184">
            <v>234</v>
          </cell>
          <cell r="K184">
            <v>26.3548312</v>
          </cell>
          <cell r="L184">
            <v>14.091302800000001</v>
          </cell>
          <cell r="M184">
            <v>2.7710591999999998</v>
          </cell>
          <cell r="N184">
            <v>23.583772</v>
          </cell>
          <cell r="O184">
            <v>23.815999999999999</v>
          </cell>
          <cell r="Q184">
            <v>703.70800000000008</v>
          </cell>
          <cell r="R184">
            <v>929.20399999999995</v>
          </cell>
          <cell r="S184">
            <v>194.29599999999999</v>
          </cell>
          <cell r="T184">
            <v>156.94399999999999</v>
          </cell>
          <cell r="U184">
            <v>0</v>
          </cell>
          <cell r="W184">
            <v>2007.9680000000001</v>
          </cell>
        </row>
        <row r="185">
          <cell r="E185" t="str">
            <v>FB+93.5DFR0</v>
          </cell>
          <cell r="F185">
            <v>3.5</v>
          </cell>
          <cell r="G185">
            <v>114.5</v>
          </cell>
          <cell r="H185">
            <v>14.49</v>
          </cell>
          <cell r="I185">
            <v>1.97</v>
          </cell>
          <cell r="J185">
            <v>125</v>
          </cell>
          <cell r="K185">
            <v>13.980992799999999</v>
          </cell>
          <cell r="L185">
            <v>7.4911532000000003</v>
          </cell>
          <cell r="M185">
            <v>2.0752199999999998</v>
          </cell>
          <cell r="N185">
            <v>11.905772799999998</v>
          </cell>
          <cell r="O185">
            <v>25.443999999999999</v>
          </cell>
          <cell r="Q185">
            <v>310.59999999999997</v>
          </cell>
          <cell r="R185">
            <v>661.6</v>
          </cell>
          <cell r="T185">
            <v>156.94399999999999</v>
          </cell>
          <cell r="W185">
            <v>1154.588</v>
          </cell>
        </row>
        <row r="186">
          <cell r="E186" t="str">
            <v>FB+93FS 0</v>
          </cell>
          <cell r="F186">
            <v>3</v>
          </cell>
        </row>
        <row r="187">
          <cell r="E187" t="str">
            <v>FB+93DFR0</v>
          </cell>
          <cell r="F187">
            <v>3</v>
          </cell>
        </row>
        <row r="188">
          <cell r="E188" t="str">
            <v>FB+93.5WET1</v>
          </cell>
          <cell r="F188">
            <v>3.5</v>
          </cell>
        </row>
        <row r="189">
          <cell r="E189" t="str">
            <v>FB+93.5PS1</v>
          </cell>
          <cell r="F189">
            <v>3.5</v>
          </cell>
        </row>
        <row r="190">
          <cell r="E190" t="str">
            <v>FB+93.5FS 1</v>
          </cell>
          <cell r="F190">
            <v>3.5</v>
          </cell>
        </row>
        <row r="191">
          <cell r="E191" t="str">
            <v>FB+93.5DFR1</v>
          </cell>
          <cell r="F191">
            <v>3.5</v>
          </cell>
        </row>
        <row r="192">
          <cell r="E192" t="str">
            <v>FB+93FS 1</v>
          </cell>
          <cell r="F192">
            <v>3</v>
          </cell>
        </row>
        <row r="193">
          <cell r="E193" t="str">
            <v>FB+93DFR1</v>
          </cell>
          <cell r="F193">
            <v>3</v>
          </cell>
        </row>
        <row r="194">
          <cell r="E194" t="str">
            <v>FB+93.5WET2</v>
          </cell>
          <cell r="F194">
            <v>3.5</v>
          </cell>
        </row>
        <row r="195">
          <cell r="E195" t="str">
            <v>FB+93.5PS2</v>
          </cell>
          <cell r="F195">
            <v>3.5</v>
          </cell>
        </row>
        <row r="196">
          <cell r="E196" t="str">
            <v>FB+93.5FS 2</v>
          </cell>
          <cell r="F196">
            <v>3.5</v>
          </cell>
        </row>
        <row r="197">
          <cell r="E197" t="str">
            <v>FB+93.5DFR2</v>
          </cell>
          <cell r="F197">
            <v>3.5</v>
          </cell>
        </row>
        <row r="198">
          <cell r="E198" t="str">
            <v>FB+93FS 2</v>
          </cell>
          <cell r="F198">
            <v>3</v>
          </cell>
        </row>
        <row r="199">
          <cell r="E199" t="str">
            <v>FB+93DFR2</v>
          </cell>
          <cell r="F199">
            <v>3</v>
          </cell>
        </row>
        <row r="200">
          <cell r="E200" t="str">
            <v>FB+93.5WET3</v>
          </cell>
          <cell r="F200">
            <v>3.5</v>
          </cell>
        </row>
        <row r="201">
          <cell r="E201" t="str">
            <v>FB+93.5PS3</v>
          </cell>
          <cell r="F201">
            <v>3.5</v>
          </cell>
        </row>
        <row r="202">
          <cell r="E202" t="str">
            <v>FB+93.5FS 3</v>
          </cell>
          <cell r="F202">
            <v>3.5</v>
          </cell>
        </row>
        <row r="203">
          <cell r="E203" t="str">
            <v>FB+93.5DFR3</v>
          </cell>
          <cell r="F203">
            <v>3.5</v>
          </cell>
        </row>
        <row r="204">
          <cell r="E204" t="str">
            <v>FB+93FS 3</v>
          </cell>
          <cell r="F204">
            <v>3</v>
          </cell>
        </row>
        <row r="205">
          <cell r="E205" t="str">
            <v>FB+93DFR3</v>
          </cell>
          <cell r="F205">
            <v>3</v>
          </cell>
        </row>
        <row r="206">
          <cell r="E206" t="str">
            <v>FC+03.5DRY SOIL0</v>
          </cell>
          <cell r="F206">
            <v>3.5</v>
          </cell>
          <cell r="G206">
            <v>146.1</v>
          </cell>
          <cell r="H206">
            <v>13.12</v>
          </cell>
          <cell r="I206">
            <v>1.72</v>
          </cell>
          <cell r="J206">
            <v>113</v>
          </cell>
          <cell r="K206">
            <v>12.604140800000001</v>
          </cell>
          <cell r="L206">
            <v>6.7581152000000007</v>
          </cell>
          <cell r="M206">
            <v>2.0752199999999998</v>
          </cell>
          <cell r="N206">
            <v>10.528920800000002</v>
          </cell>
          <cell r="O206">
            <v>25.443999999999999</v>
          </cell>
          <cell r="P206">
            <v>46.92</v>
          </cell>
          <cell r="R206">
            <v>957.13600000000008</v>
          </cell>
          <cell r="S206">
            <v>97.992000000000004</v>
          </cell>
          <cell r="W206">
            <v>1127.492</v>
          </cell>
        </row>
        <row r="207">
          <cell r="E207" t="str">
            <v>FC+03.5WET0</v>
          </cell>
          <cell r="F207">
            <v>3.5</v>
          </cell>
          <cell r="G207">
            <v>256.5</v>
          </cell>
          <cell r="H207">
            <v>21.86</v>
          </cell>
          <cell r="I207">
            <v>3.17</v>
          </cell>
          <cell r="J207">
            <v>189</v>
          </cell>
          <cell r="K207">
            <v>21.27544</v>
          </cell>
          <cell r="L207">
            <v>11.385160000000001</v>
          </cell>
          <cell r="M207">
            <v>2.7710591999999998</v>
          </cell>
          <cell r="N207">
            <v>18.5043808</v>
          </cell>
          <cell r="O207">
            <v>23.815999999999999</v>
          </cell>
          <cell r="P207">
            <v>67.180000000000007</v>
          </cell>
          <cell r="R207">
            <v>1444.8600000000001</v>
          </cell>
          <cell r="S207">
            <v>195.98</v>
          </cell>
          <cell r="W207">
            <v>1731.8360000000002</v>
          </cell>
        </row>
        <row r="208">
          <cell r="E208" t="str">
            <v>FC+03.5PS0</v>
          </cell>
          <cell r="F208">
            <v>3.5</v>
          </cell>
          <cell r="G208">
            <v>315.89999999999998</v>
          </cell>
          <cell r="H208">
            <v>26.29</v>
          </cell>
          <cell r="I208">
            <v>3.96</v>
          </cell>
          <cell r="J208">
            <v>228</v>
          </cell>
          <cell r="K208">
            <v>25.728664800000001</v>
          </cell>
          <cell r="L208">
            <v>13.757621199999999</v>
          </cell>
          <cell r="M208">
            <v>2.7710591999999998</v>
          </cell>
          <cell r="N208">
            <v>22.957605599999997</v>
          </cell>
          <cell r="O208">
            <v>23.815999999999999</v>
          </cell>
          <cell r="P208">
            <v>87.443999999999988</v>
          </cell>
          <cell r="R208">
            <v>1745.4079999999999</v>
          </cell>
          <cell r="S208">
            <v>97.992000000000004</v>
          </cell>
          <cell r="T208">
            <v>158.26400000000001</v>
          </cell>
          <cell r="W208">
            <v>2112.924</v>
          </cell>
        </row>
        <row r="209">
          <cell r="E209" t="str">
            <v>FC+03.5FS 0</v>
          </cell>
          <cell r="F209">
            <v>3.5</v>
          </cell>
          <cell r="G209">
            <v>377.1</v>
          </cell>
          <cell r="H209">
            <v>30.79</v>
          </cell>
          <cell r="I209">
            <v>4.78</v>
          </cell>
          <cell r="J209">
            <v>268</v>
          </cell>
          <cell r="K209">
            <v>30.263736799999997</v>
          </cell>
          <cell r="L209">
            <v>16.172389199999998</v>
          </cell>
          <cell r="M209">
            <v>2.7710591999999998</v>
          </cell>
          <cell r="N209">
            <v>27.492677599999997</v>
          </cell>
          <cell r="O209">
            <v>23.815999999999999</v>
          </cell>
          <cell r="P209">
            <v>108.21199999999999</v>
          </cell>
          <cell r="R209">
            <v>2196.1559999999999</v>
          </cell>
          <cell r="S209">
            <v>97.992000000000004</v>
          </cell>
          <cell r="T209">
            <v>158.26400000000001</v>
          </cell>
          <cell r="W209">
            <v>2584.44</v>
          </cell>
        </row>
        <row r="210">
          <cell r="E210" t="str">
            <v>FC+03.5DFR0</v>
          </cell>
          <cell r="F210">
            <v>3.5</v>
          </cell>
          <cell r="G210">
            <v>140.69999999999999</v>
          </cell>
          <cell r="H210">
            <v>16.61</v>
          </cell>
          <cell r="I210">
            <v>2.38</v>
          </cell>
          <cell r="J210">
            <v>144</v>
          </cell>
          <cell r="K210">
            <v>16.138572799999999</v>
          </cell>
          <cell r="L210">
            <v>8.6383232000000021</v>
          </cell>
          <cell r="M210">
            <v>2.0752199999999998</v>
          </cell>
          <cell r="N210">
            <v>14.063352800000001</v>
          </cell>
          <cell r="O210">
            <v>25.443999999999999</v>
          </cell>
          <cell r="P210">
            <v>55.628</v>
          </cell>
          <cell r="R210">
            <v>1381.22</v>
          </cell>
          <cell r="T210">
            <v>158.26400000000001</v>
          </cell>
          <cell r="W210">
            <v>1620.556</v>
          </cell>
        </row>
        <row r="211">
          <cell r="E211" t="str">
            <v>FC+03FS 0</v>
          </cell>
          <cell r="F211">
            <v>3</v>
          </cell>
        </row>
        <row r="212">
          <cell r="E212" t="str">
            <v>FC+03DFR0</v>
          </cell>
          <cell r="F212">
            <v>3</v>
          </cell>
        </row>
        <row r="213">
          <cell r="E213" t="str">
            <v>FC+03.5WET1</v>
          </cell>
          <cell r="F213">
            <v>3.5</v>
          </cell>
        </row>
        <row r="214">
          <cell r="E214" t="str">
            <v>FC+03.5PS1</v>
          </cell>
          <cell r="F214">
            <v>3.5</v>
          </cell>
        </row>
        <row r="215">
          <cell r="E215" t="str">
            <v>FC+03.5FS 1</v>
          </cell>
          <cell r="F215">
            <v>3.5</v>
          </cell>
        </row>
        <row r="216">
          <cell r="E216" t="str">
            <v>FC+03.5DFR1</v>
          </cell>
          <cell r="F216">
            <v>3.5</v>
          </cell>
        </row>
        <row r="217">
          <cell r="E217" t="str">
            <v>FC+03FS 1</v>
          </cell>
          <cell r="F217">
            <v>3</v>
          </cell>
        </row>
        <row r="218">
          <cell r="E218" t="str">
            <v>FC+03DFR1</v>
          </cell>
          <cell r="F218">
            <v>3</v>
          </cell>
        </row>
        <row r="219">
          <cell r="E219" t="str">
            <v>FC+03.5WET2</v>
          </cell>
          <cell r="F219">
            <v>3.5</v>
          </cell>
        </row>
        <row r="220">
          <cell r="E220" t="str">
            <v>FC+03.5PS2</v>
          </cell>
          <cell r="F220">
            <v>3.5</v>
          </cell>
        </row>
        <row r="221">
          <cell r="E221" t="str">
            <v>FC+03.5FS 2</v>
          </cell>
          <cell r="F221">
            <v>3.5</v>
          </cell>
        </row>
        <row r="222">
          <cell r="E222" t="str">
            <v>FC+03.5DFR2</v>
          </cell>
          <cell r="F222">
            <v>3.5</v>
          </cell>
        </row>
        <row r="223">
          <cell r="E223" t="str">
            <v>FC+03FS 2</v>
          </cell>
          <cell r="F223">
            <v>3</v>
          </cell>
        </row>
        <row r="224">
          <cell r="E224" t="str">
            <v>FC+03DFR2</v>
          </cell>
          <cell r="F224">
            <v>3</v>
          </cell>
        </row>
        <row r="225">
          <cell r="E225" t="str">
            <v>FC+03.5WET3</v>
          </cell>
          <cell r="F225">
            <v>3.5</v>
          </cell>
        </row>
        <row r="226">
          <cell r="E226" t="str">
            <v>FC+03.5PS3</v>
          </cell>
          <cell r="F226">
            <v>3.5</v>
          </cell>
        </row>
        <row r="227">
          <cell r="E227" t="str">
            <v>FC+03.5FS 3</v>
          </cell>
          <cell r="F227">
            <v>3.5</v>
          </cell>
        </row>
        <row r="228">
          <cell r="E228" t="str">
            <v>FC+03.5DFR3</v>
          </cell>
          <cell r="F228">
            <v>3.5</v>
          </cell>
        </row>
        <row r="229">
          <cell r="E229" t="str">
            <v>FC+03FS 3</v>
          </cell>
          <cell r="F229">
            <v>3</v>
          </cell>
        </row>
        <row r="230">
          <cell r="E230" t="str">
            <v>FC+03DFR3</v>
          </cell>
          <cell r="F230">
            <v>3</v>
          </cell>
        </row>
        <row r="231">
          <cell r="E231" t="str">
            <v>FC+33.5DRY SOIL0</v>
          </cell>
          <cell r="F231">
            <v>3.5</v>
          </cell>
          <cell r="G231">
            <v>146.1</v>
          </cell>
          <cell r="H231">
            <v>13.12</v>
          </cell>
          <cell r="I231">
            <v>1.72</v>
          </cell>
          <cell r="J231">
            <v>113</v>
          </cell>
          <cell r="K231">
            <v>12.604140800000001</v>
          </cell>
          <cell r="L231">
            <v>6.7581152000000007</v>
          </cell>
          <cell r="M231">
            <v>2.0752199999999998</v>
          </cell>
          <cell r="N231">
            <v>10.528920800000002</v>
          </cell>
          <cell r="O231">
            <v>25.443999999999999</v>
          </cell>
          <cell r="P231">
            <v>46.92</v>
          </cell>
          <cell r="R231">
            <v>957.13600000000008</v>
          </cell>
          <cell r="S231">
            <v>97.992000000000004</v>
          </cell>
          <cell r="W231">
            <v>1127.492</v>
          </cell>
        </row>
        <row r="232">
          <cell r="E232" t="str">
            <v>FC+33.5WET0</v>
          </cell>
          <cell r="F232">
            <v>3.5</v>
          </cell>
          <cell r="G232">
            <v>256.5</v>
          </cell>
          <cell r="H232">
            <v>21.86</v>
          </cell>
          <cell r="I232">
            <v>3.17</v>
          </cell>
          <cell r="J232">
            <v>189</v>
          </cell>
          <cell r="K232">
            <v>21.27544</v>
          </cell>
          <cell r="L232">
            <v>11.385160000000001</v>
          </cell>
          <cell r="M232">
            <v>2.7710591999999998</v>
          </cell>
          <cell r="N232">
            <v>18.5043808</v>
          </cell>
          <cell r="O232">
            <v>23.815999999999999</v>
          </cell>
          <cell r="P232">
            <v>67.180000000000007</v>
          </cell>
          <cell r="R232">
            <v>1444.8600000000001</v>
          </cell>
          <cell r="S232">
            <v>195.98</v>
          </cell>
          <cell r="W232">
            <v>1731.8360000000002</v>
          </cell>
        </row>
        <row r="233">
          <cell r="E233" t="str">
            <v>FC+33.5PS0</v>
          </cell>
          <cell r="F233">
            <v>3.5</v>
          </cell>
          <cell r="G233">
            <v>315.89999999999998</v>
          </cell>
          <cell r="H233">
            <v>26.29</v>
          </cell>
          <cell r="I233">
            <v>3.96</v>
          </cell>
          <cell r="J233">
            <v>228</v>
          </cell>
          <cell r="K233">
            <v>25.728664800000001</v>
          </cell>
          <cell r="L233">
            <v>13.757621199999999</v>
          </cell>
          <cell r="M233">
            <v>2.7710591999999998</v>
          </cell>
          <cell r="N233">
            <v>22.957605599999997</v>
          </cell>
          <cell r="O233">
            <v>23.815999999999999</v>
          </cell>
          <cell r="P233">
            <v>87.443999999999988</v>
          </cell>
          <cell r="R233">
            <v>1745.4079999999999</v>
          </cell>
          <cell r="S233">
            <v>97.992000000000004</v>
          </cell>
          <cell r="T233">
            <v>158.26400000000001</v>
          </cell>
          <cell r="W233">
            <v>2112.924</v>
          </cell>
        </row>
        <row r="234">
          <cell r="E234" t="str">
            <v>FC+33.5FS 0</v>
          </cell>
          <cell r="F234">
            <v>3.5</v>
          </cell>
          <cell r="G234">
            <v>377.1</v>
          </cell>
          <cell r="H234">
            <v>30.79</v>
          </cell>
          <cell r="I234">
            <v>4.78</v>
          </cell>
          <cell r="J234">
            <v>268</v>
          </cell>
          <cell r="K234">
            <v>30.263736799999997</v>
          </cell>
          <cell r="L234">
            <v>16.172389199999998</v>
          </cell>
          <cell r="M234">
            <v>2.7710591999999998</v>
          </cell>
          <cell r="N234">
            <v>27.492677599999997</v>
          </cell>
          <cell r="O234">
            <v>23.815999999999999</v>
          </cell>
          <cell r="P234">
            <v>108.21199999999999</v>
          </cell>
          <cell r="R234">
            <v>2196.1559999999999</v>
          </cell>
          <cell r="S234">
            <v>97.992000000000004</v>
          </cell>
          <cell r="T234">
            <v>158.26400000000001</v>
          </cell>
          <cell r="W234">
            <v>2584.44</v>
          </cell>
        </row>
        <row r="235">
          <cell r="E235" t="str">
            <v>FC+33.5DFR0</v>
          </cell>
          <cell r="F235">
            <v>3.5</v>
          </cell>
          <cell r="G235">
            <v>140.69999999999999</v>
          </cell>
          <cell r="H235">
            <v>16.61</v>
          </cell>
          <cell r="I235">
            <v>2.38</v>
          </cell>
          <cell r="J235">
            <v>144</v>
          </cell>
          <cell r="K235">
            <v>16.138572799999999</v>
          </cell>
          <cell r="L235">
            <v>8.6383232000000021</v>
          </cell>
          <cell r="M235">
            <v>2.0752199999999998</v>
          </cell>
          <cell r="N235">
            <v>14.063352800000001</v>
          </cell>
          <cell r="O235">
            <v>25.443999999999999</v>
          </cell>
          <cell r="P235">
            <v>55.628</v>
          </cell>
          <cell r="R235">
            <v>1381.22</v>
          </cell>
          <cell r="T235">
            <v>158.26400000000001</v>
          </cell>
          <cell r="W235">
            <v>1620.556</v>
          </cell>
        </row>
        <row r="236">
          <cell r="E236" t="str">
            <v>FC+33FS 0</v>
          </cell>
          <cell r="F236">
            <v>3</v>
          </cell>
        </row>
        <row r="237">
          <cell r="E237" t="str">
            <v>FC+33DFR0</v>
          </cell>
          <cell r="F237">
            <v>3</v>
          </cell>
        </row>
        <row r="238">
          <cell r="E238" t="str">
            <v>FC+33.5WET1</v>
          </cell>
          <cell r="F238">
            <v>3.5</v>
          </cell>
        </row>
        <row r="239">
          <cell r="E239" t="str">
            <v>FC+33.5PS1</v>
          </cell>
          <cell r="F239">
            <v>3.5</v>
          </cell>
        </row>
        <row r="240">
          <cell r="E240" t="str">
            <v>FC+33.5FS 1</v>
          </cell>
          <cell r="F240">
            <v>3.5</v>
          </cell>
        </row>
        <row r="241">
          <cell r="E241" t="str">
            <v>FC+33.5DFR1</v>
          </cell>
          <cell r="F241">
            <v>3.5</v>
          </cell>
        </row>
        <row r="242">
          <cell r="E242" t="str">
            <v>FC+33FS 1</v>
          </cell>
          <cell r="F242">
            <v>3</v>
          </cell>
        </row>
        <row r="243">
          <cell r="E243" t="str">
            <v>FC+33DFR1</v>
          </cell>
          <cell r="F243">
            <v>3</v>
          </cell>
        </row>
        <row r="244">
          <cell r="E244" t="str">
            <v>FC+33.5WET2</v>
          </cell>
          <cell r="F244">
            <v>3.5</v>
          </cell>
        </row>
        <row r="245">
          <cell r="E245" t="str">
            <v>FC+33.5PS2</v>
          </cell>
          <cell r="F245">
            <v>3.5</v>
          </cell>
        </row>
        <row r="246">
          <cell r="E246" t="str">
            <v>FC+33.5FS 2</v>
          </cell>
          <cell r="F246">
            <v>3.5</v>
          </cell>
        </row>
        <row r="247">
          <cell r="E247" t="str">
            <v>FC+33.5DFR2</v>
          </cell>
          <cell r="F247">
            <v>3.5</v>
          </cell>
        </row>
        <row r="248">
          <cell r="E248" t="str">
            <v>FC+33FS 2</v>
          </cell>
          <cell r="F248">
            <v>3</v>
          </cell>
        </row>
        <row r="249">
          <cell r="E249" t="str">
            <v>FC+33DFR2</v>
          </cell>
          <cell r="F249">
            <v>3</v>
          </cell>
        </row>
        <row r="250">
          <cell r="E250" t="str">
            <v>FC+33.5WET3</v>
          </cell>
          <cell r="F250">
            <v>3.5</v>
          </cell>
        </row>
        <row r="251">
          <cell r="E251" t="str">
            <v>FC+33.5PS3</v>
          </cell>
          <cell r="F251">
            <v>3.5</v>
          </cell>
        </row>
        <row r="252">
          <cell r="E252" t="str">
            <v>FC+33.5FS 3</v>
          </cell>
          <cell r="F252">
            <v>3.5</v>
          </cell>
        </row>
        <row r="253">
          <cell r="E253" t="str">
            <v>FC+33.5DFR3</v>
          </cell>
          <cell r="F253">
            <v>3.5</v>
          </cell>
        </row>
        <row r="254">
          <cell r="E254" t="str">
            <v>FC+33FS 3</v>
          </cell>
          <cell r="F254">
            <v>3</v>
          </cell>
        </row>
        <row r="255">
          <cell r="E255" t="str">
            <v>FC+33DFR3</v>
          </cell>
          <cell r="F255">
            <v>3</v>
          </cell>
        </row>
        <row r="256">
          <cell r="E256" t="str">
            <v>FC+63.5DRY SOIL0</v>
          </cell>
          <cell r="F256">
            <v>3.5</v>
          </cell>
          <cell r="G256">
            <v>146.1</v>
          </cell>
          <cell r="H256">
            <v>13.12</v>
          </cell>
          <cell r="I256">
            <v>1.72</v>
          </cell>
          <cell r="J256">
            <v>113</v>
          </cell>
          <cell r="K256">
            <v>12.604140800000001</v>
          </cell>
          <cell r="L256">
            <v>6.7581152000000007</v>
          </cell>
          <cell r="M256">
            <v>2.0752199999999998</v>
          </cell>
          <cell r="N256">
            <v>10.528920800000002</v>
          </cell>
          <cell r="O256">
            <v>25.443999999999999</v>
          </cell>
          <cell r="P256">
            <v>46.92</v>
          </cell>
          <cell r="R256">
            <v>957.13600000000008</v>
          </cell>
          <cell r="S256">
            <v>97.992000000000004</v>
          </cell>
          <cell r="W256">
            <v>1127.492</v>
          </cell>
        </row>
        <row r="257">
          <cell r="E257" t="str">
            <v>FC+63.5WET0</v>
          </cell>
          <cell r="F257">
            <v>3.5</v>
          </cell>
          <cell r="G257">
            <v>256.5</v>
          </cell>
          <cell r="H257">
            <v>21.86</v>
          </cell>
          <cell r="I257">
            <v>3.17</v>
          </cell>
          <cell r="J257">
            <v>189</v>
          </cell>
          <cell r="K257">
            <v>21.27544</v>
          </cell>
          <cell r="L257">
            <v>11.385160000000001</v>
          </cell>
          <cell r="M257">
            <v>2.7710591999999998</v>
          </cell>
          <cell r="N257">
            <v>18.5043808</v>
          </cell>
          <cell r="O257">
            <v>23.815999999999999</v>
          </cell>
          <cell r="P257">
            <v>67.180000000000007</v>
          </cell>
          <cell r="R257">
            <v>1444.8600000000001</v>
          </cell>
          <cell r="S257">
            <v>195.98</v>
          </cell>
          <cell r="W257">
            <v>1731.8360000000002</v>
          </cell>
        </row>
        <row r="258">
          <cell r="E258" t="str">
            <v>FC+63.5PS0</v>
          </cell>
          <cell r="F258">
            <v>3.5</v>
          </cell>
          <cell r="G258">
            <v>315.89999999999998</v>
          </cell>
          <cell r="H258">
            <v>26.29</v>
          </cell>
          <cell r="I258">
            <v>3.96</v>
          </cell>
          <cell r="J258">
            <v>228</v>
          </cell>
          <cell r="K258">
            <v>25.728664800000001</v>
          </cell>
          <cell r="L258">
            <v>13.757621199999999</v>
          </cell>
          <cell r="M258">
            <v>2.7710591999999998</v>
          </cell>
          <cell r="N258">
            <v>22.957605599999997</v>
          </cell>
          <cell r="O258">
            <v>23.815999999999999</v>
          </cell>
          <cell r="P258">
            <v>87.443999999999988</v>
          </cell>
          <cell r="R258">
            <v>1745.4079999999999</v>
          </cell>
          <cell r="S258">
            <v>97.992000000000004</v>
          </cell>
          <cell r="T258">
            <v>158.26400000000001</v>
          </cell>
          <cell r="W258">
            <v>2112.924</v>
          </cell>
        </row>
        <row r="259">
          <cell r="E259" t="str">
            <v>FC+63.5FS 0</v>
          </cell>
          <cell r="F259">
            <v>3.5</v>
          </cell>
          <cell r="G259">
            <v>377.1</v>
          </cell>
          <cell r="H259">
            <v>30.79</v>
          </cell>
          <cell r="I259">
            <v>4.78</v>
          </cell>
          <cell r="J259">
            <v>268</v>
          </cell>
          <cell r="K259">
            <v>30.263736799999997</v>
          </cell>
          <cell r="L259">
            <v>16.172389199999998</v>
          </cell>
          <cell r="M259">
            <v>2.7710591999999998</v>
          </cell>
          <cell r="N259">
            <v>27.492677599999997</v>
          </cell>
          <cell r="O259">
            <v>23.815999999999999</v>
          </cell>
          <cell r="P259">
            <v>108.21199999999999</v>
          </cell>
          <cell r="R259">
            <v>2196.1559999999999</v>
          </cell>
          <cell r="S259">
            <v>97.992000000000004</v>
          </cell>
          <cell r="T259">
            <v>158.26400000000001</v>
          </cell>
          <cell r="W259">
            <v>2584.44</v>
          </cell>
        </row>
        <row r="260">
          <cell r="E260" t="str">
            <v>FC+63.5DFR0</v>
          </cell>
          <cell r="F260">
            <v>3.5</v>
          </cell>
          <cell r="G260">
            <v>140.69999999999999</v>
          </cell>
          <cell r="H260">
            <v>16.61</v>
          </cell>
          <cell r="I260">
            <v>2.38</v>
          </cell>
          <cell r="J260">
            <v>144</v>
          </cell>
          <cell r="K260">
            <v>16.138572799999999</v>
          </cell>
          <cell r="L260">
            <v>8.6383232000000021</v>
          </cell>
          <cell r="M260">
            <v>2.0752199999999998</v>
          </cell>
          <cell r="N260">
            <v>14.063352800000001</v>
          </cell>
          <cell r="O260">
            <v>25.443999999999999</v>
          </cell>
          <cell r="P260">
            <v>55.628</v>
          </cell>
          <cell r="R260">
            <v>1381.22</v>
          </cell>
          <cell r="T260">
            <v>158.26400000000001</v>
          </cell>
          <cell r="W260">
            <v>1620.556</v>
          </cell>
        </row>
        <row r="261">
          <cell r="E261" t="str">
            <v>FC+63FS 0</v>
          </cell>
          <cell r="F261">
            <v>3</v>
          </cell>
        </row>
        <row r="262">
          <cell r="E262" t="str">
            <v>FC+63DFR0</v>
          </cell>
          <cell r="F262">
            <v>3</v>
          </cell>
        </row>
        <row r="263">
          <cell r="E263" t="str">
            <v>FC+63.5WET1</v>
          </cell>
          <cell r="F263">
            <v>3.5</v>
          </cell>
        </row>
        <row r="264">
          <cell r="E264" t="str">
            <v>FC+63.5PS1</v>
          </cell>
          <cell r="F264">
            <v>3.5</v>
          </cell>
        </row>
        <row r="265">
          <cell r="E265" t="str">
            <v>FC+63.5FS 1</v>
          </cell>
          <cell r="F265">
            <v>3.5</v>
          </cell>
        </row>
        <row r="266">
          <cell r="E266" t="str">
            <v>FC+63.5DFR1</v>
          </cell>
          <cell r="F266">
            <v>3.5</v>
          </cell>
        </row>
        <row r="267">
          <cell r="E267" t="str">
            <v>FC+63FS 1</v>
          </cell>
          <cell r="F267">
            <v>3</v>
          </cell>
        </row>
        <row r="268">
          <cell r="E268" t="str">
            <v>FC+63DFR1</v>
          </cell>
          <cell r="F268">
            <v>3</v>
          </cell>
        </row>
        <row r="269">
          <cell r="E269" t="str">
            <v>FC+63.5WET2</v>
          </cell>
          <cell r="F269">
            <v>3.5</v>
          </cell>
        </row>
        <row r="270">
          <cell r="E270" t="str">
            <v>FC+63.5PS2</v>
          </cell>
          <cell r="F270">
            <v>3.5</v>
          </cell>
        </row>
        <row r="271">
          <cell r="E271" t="str">
            <v>FC+63.5FS 2</v>
          </cell>
          <cell r="F271">
            <v>3.5</v>
          </cell>
        </row>
        <row r="272">
          <cell r="E272" t="str">
            <v>FC+63.5DFR2</v>
          </cell>
          <cell r="F272">
            <v>3.5</v>
          </cell>
        </row>
        <row r="273">
          <cell r="E273" t="str">
            <v>FC+63FS 2</v>
          </cell>
          <cell r="F273">
            <v>3</v>
          </cell>
        </row>
        <row r="274">
          <cell r="E274" t="str">
            <v>FC+63DFR2</v>
          </cell>
          <cell r="F274">
            <v>3</v>
          </cell>
        </row>
        <row r="275">
          <cell r="E275" t="str">
            <v>FC+63.5WET3</v>
          </cell>
          <cell r="F275">
            <v>3.5</v>
          </cell>
        </row>
        <row r="276">
          <cell r="E276" t="str">
            <v>FC+63.5PS3</v>
          </cell>
          <cell r="F276">
            <v>3.5</v>
          </cell>
        </row>
        <row r="277">
          <cell r="E277" t="str">
            <v>FC+63.5FS 3</v>
          </cell>
          <cell r="F277">
            <v>3.5</v>
          </cell>
        </row>
        <row r="278">
          <cell r="E278" t="str">
            <v>FC+63.5DFR3</v>
          </cell>
          <cell r="F278">
            <v>3.5</v>
          </cell>
        </row>
        <row r="279">
          <cell r="E279" t="str">
            <v>FC+63FS 3</v>
          </cell>
          <cell r="F279">
            <v>3</v>
          </cell>
        </row>
        <row r="280">
          <cell r="E280" t="str">
            <v>FC+63DFR3</v>
          </cell>
          <cell r="F280">
            <v>3</v>
          </cell>
        </row>
        <row r="281">
          <cell r="E281" t="str">
            <v>FC+93.5DRY SOIL0</v>
          </cell>
          <cell r="F281">
            <v>3.5</v>
          </cell>
          <cell r="G281">
            <v>146.1</v>
          </cell>
          <cell r="H281">
            <v>13.12</v>
          </cell>
          <cell r="I281">
            <v>1.72</v>
          </cell>
          <cell r="J281">
            <v>113</v>
          </cell>
          <cell r="K281">
            <v>12.604140800000001</v>
          </cell>
          <cell r="L281">
            <v>6.7581152000000007</v>
          </cell>
          <cell r="M281">
            <v>2.0752199999999998</v>
          </cell>
          <cell r="N281">
            <v>10.528920800000002</v>
          </cell>
          <cell r="O281">
            <v>25.443999999999999</v>
          </cell>
          <cell r="P281">
            <v>46.92</v>
          </cell>
          <cell r="R281">
            <v>957.13600000000008</v>
          </cell>
          <cell r="S281">
            <v>97.992000000000004</v>
          </cell>
          <cell r="W281">
            <v>1127.492</v>
          </cell>
        </row>
        <row r="282">
          <cell r="E282" t="str">
            <v>FC+93.5WET0</v>
          </cell>
          <cell r="F282">
            <v>3.5</v>
          </cell>
          <cell r="G282">
            <v>256.5</v>
          </cell>
          <cell r="H282">
            <v>21.86</v>
          </cell>
          <cell r="I282">
            <v>3.17</v>
          </cell>
          <cell r="J282">
            <v>189</v>
          </cell>
          <cell r="K282">
            <v>21.27544</v>
          </cell>
          <cell r="L282">
            <v>11.385160000000001</v>
          </cell>
          <cell r="M282">
            <v>2.7710591999999998</v>
          </cell>
          <cell r="N282">
            <v>18.5043808</v>
          </cell>
          <cell r="O282">
            <v>23.815999999999999</v>
          </cell>
          <cell r="P282">
            <v>67.180000000000007</v>
          </cell>
          <cell r="R282">
            <v>1444.8600000000001</v>
          </cell>
          <cell r="S282">
            <v>195.98</v>
          </cell>
          <cell r="W282">
            <v>1731.8360000000002</v>
          </cell>
        </row>
        <row r="283">
          <cell r="E283" t="str">
            <v>FC+93.5PS0</v>
          </cell>
          <cell r="F283">
            <v>3.5</v>
          </cell>
          <cell r="G283">
            <v>315.89999999999998</v>
          </cell>
          <cell r="H283">
            <v>26.29</v>
          </cell>
          <cell r="I283">
            <v>3.96</v>
          </cell>
          <cell r="J283">
            <v>228</v>
          </cell>
          <cell r="K283">
            <v>25.728664800000001</v>
          </cell>
          <cell r="L283">
            <v>13.757621199999999</v>
          </cell>
          <cell r="M283">
            <v>2.7710591999999998</v>
          </cell>
          <cell r="N283">
            <v>22.957605599999997</v>
          </cell>
          <cell r="O283">
            <v>23.815999999999999</v>
          </cell>
          <cell r="P283">
            <v>87.443999999999988</v>
          </cell>
          <cell r="R283">
            <v>1745.4079999999999</v>
          </cell>
          <cell r="S283">
            <v>97.992000000000004</v>
          </cell>
          <cell r="T283">
            <v>158.26400000000001</v>
          </cell>
          <cell r="W283">
            <v>2112.924</v>
          </cell>
        </row>
        <row r="284">
          <cell r="E284" t="str">
            <v>FC+93.5FS 0</v>
          </cell>
          <cell r="F284">
            <v>3.5</v>
          </cell>
          <cell r="G284">
            <v>377.1</v>
          </cell>
          <cell r="H284">
            <v>30.79</v>
          </cell>
          <cell r="I284">
            <v>4.78</v>
          </cell>
          <cell r="J284">
            <v>268</v>
          </cell>
          <cell r="K284">
            <v>30.263736799999997</v>
          </cell>
          <cell r="L284">
            <v>16.172389199999998</v>
          </cell>
          <cell r="M284">
            <v>2.7710591999999998</v>
          </cell>
          <cell r="N284">
            <v>27.492677599999997</v>
          </cell>
          <cell r="O284">
            <v>23.815999999999999</v>
          </cell>
          <cell r="P284">
            <v>108.21199999999999</v>
          </cell>
          <cell r="R284">
            <v>2196.1559999999999</v>
          </cell>
          <cell r="S284">
            <v>97.992000000000004</v>
          </cell>
          <cell r="T284">
            <v>158.26400000000001</v>
          </cell>
          <cell r="W284">
            <v>2584.44</v>
          </cell>
        </row>
        <row r="285">
          <cell r="E285" t="str">
            <v>FC+93.5DFR0</v>
          </cell>
          <cell r="F285">
            <v>3.5</v>
          </cell>
          <cell r="G285">
            <v>140.69999999999999</v>
          </cell>
          <cell r="H285">
            <v>16.61</v>
          </cell>
          <cell r="I285">
            <v>2.38</v>
          </cell>
          <cell r="J285">
            <v>144</v>
          </cell>
          <cell r="K285">
            <v>16.138572799999999</v>
          </cell>
          <cell r="L285">
            <v>8.6383232000000021</v>
          </cell>
          <cell r="M285">
            <v>2.0752199999999998</v>
          </cell>
          <cell r="N285">
            <v>14.063352800000001</v>
          </cell>
          <cell r="O285">
            <v>25.443999999999999</v>
          </cell>
          <cell r="P285">
            <v>55.628</v>
          </cell>
          <cell r="R285">
            <v>1381.22</v>
          </cell>
          <cell r="T285">
            <v>158.26400000000001</v>
          </cell>
          <cell r="W285">
            <v>1620.556</v>
          </cell>
        </row>
        <row r="286">
          <cell r="E286" t="str">
            <v>FC+93FS 0</v>
          </cell>
          <cell r="F286">
            <v>3</v>
          </cell>
        </row>
        <row r="287">
          <cell r="E287" t="str">
            <v>FC+93DFR0</v>
          </cell>
          <cell r="F287">
            <v>3</v>
          </cell>
        </row>
        <row r="288">
          <cell r="E288" t="str">
            <v>FC+93.5WET1</v>
          </cell>
          <cell r="F288">
            <v>3.5</v>
          </cell>
        </row>
        <row r="289">
          <cell r="E289" t="str">
            <v>FC+93.5PS1</v>
          </cell>
          <cell r="F289">
            <v>3.5</v>
          </cell>
        </row>
        <row r="290">
          <cell r="E290" t="str">
            <v>FC+93.5FS 1</v>
          </cell>
          <cell r="F290">
            <v>3.5</v>
          </cell>
        </row>
        <row r="291">
          <cell r="E291" t="str">
            <v>FC+93.5DFR1</v>
          </cell>
          <cell r="F291">
            <v>3.5</v>
          </cell>
        </row>
        <row r="292">
          <cell r="E292" t="str">
            <v>FC+93FS 1</v>
          </cell>
          <cell r="F292">
            <v>3</v>
          </cell>
        </row>
        <row r="293">
          <cell r="E293" t="str">
            <v>FC+93DFR1</v>
          </cell>
          <cell r="F293">
            <v>3</v>
          </cell>
        </row>
        <row r="294">
          <cell r="E294" t="str">
            <v>FC+93.5WET2</v>
          </cell>
          <cell r="F294">
            <v>3.5</v>
          </cell>
        </row>
        <row r="295">
          <cell r="E295" t="str">
            <v>FC+93.5PS2</v>
          </cell>
          <cell r="F295">
            <v>3.5</v>
          </cell>
        </row>
        <row r="296">
          <cell r="E296" t="str">
            <v>FC+93.5FS 2</v>
          </cell>
          <cell r="F296">
            <v>3.5</v>
          </cell>
        </row>
        <row r="297">
          <cell r="E297" t="str">
            <v>FC+93.5DFR2</v>
          </cell>
          <cell r="F297">
            <v>3.5</v>
          </cell>
        </row>
        <row r="298">
          <cell r="E298" t="str">
            <v>FC+93FS 2</v>
          </cell>
          <cell r="F298">
            <v>3</v>
          </cell>
        </row>
        <row r="299">
          <cell r="E299" t="str">
            <v>FC+93DFR2</v>
          </cell>
          <cell r="F299">
            <v>3</v>
          </cell>
        </row>
        <row r="300">
          <cell r="E300" t="str">
            <v>FC+93.5WET3</v>
          </cell>
          <cell r="F300">
            <v>3.5</v>
          </cell>
        </row>
        <row r="301">
          <cell r="E301" t="str">
            <v>FC+93.5PS3</v>
          </cell>
          <cell r="F301">
            <v>3.5</v>
          </cell>
        </row>
        <row r="302">
          <cell r="E302" t="str">
            <v>FC+93.5FS 3</v>
          </cell>
          <cell r="F302">
            <v>3.5</v>
          </cell>
        </row>
        <row r="303">
          <cell r="E303" t="str">
            <v>FC+93.5DFR3</v>
          </cell>
          <cell r="F303">
            <v>3.5</v>
          </cell>
        </row>
        <row r="304">
          <cell r="E304" t="str">
            <v>FC+93FS 3</v>
          </cell>
          <cell r="F304">
            <v>3</v>
          </cell>
        </row>
        <row r="305">
          <cell r="E305" t="str">
            <v>FC+93DFR3</v>
          </cell>
          <cell r="F305">
            <v>3</v>
          </cell>
        </row>
        <row r="306">
          <cell r="E306" t="str">
            <v>0</v>
          </cell>
        </row>
        <row r="307">
          <cell r="E307">
            <v>0</v>
          </cell>
        </row>
        <row r="308">
          <cell r="E308" t="str">
            <v>FD+03.5DRY SOIL0</v>
          </cell>
          <cell r="F308">
            <v>3.5</v>
          </cell>
          <cell r="G308">
            <v>175.4</v>
          </cell>
          <cell r="H308">
            <v>16.809999999999999</v>
          </cell>
          <cell r="I308">
            <v>2.1</v>
          </cell>
          <cell r="J308">
            <v>144</v>
          </cell>
          <cell r="K308">
            <v>16.055194399999998</v>
          </cell>
          <cell r="L308">
            <v>8.6161302666666675</v>
          </cell>
          <cell r="M308">
            <v>2.0071800000000004</v>
          </cell>
          <cell r="N308">
            <v>14.0480144</v>
          </cell>
          <cell r="O308">
            <v>20.088000000000001</v>
          </cell>
          <cell r="P308">
            <v>329.22799999999995</v>
          </cell>
          <cell r="Q308">
            <v>701.60400000000004</v>
          </cell>
          <cell r="R308">
            <v>0</v>
          </cell>
          <cell r="S308">
            <v>99.263999999999996</v>
          </cell>
          <cell r="T308">
            <v>156.304</v>
          </cell>
          <cell r="W308">
            <v>1306.4880000000001</v>
          </cell>
        </row>
        <row r="309">
          <cell r="E309" t="str">
            <v>FD+03.5WET0</v>
          </cell>
          <cell r="F309">
            <v>3.5</v>
          </cell>
          <cell r="G309">
            <v>301.39999999999998</v>
          </cell>
          <cell r="H309">
            <v>27.79</v>
          </cell>
          <cell r="I309">
            <v>3.77</v>
          </cell>
          <cell r="J309">
            <v>239</v>
          </cell>
          <cell r="K309">
            <v>26.812072799999996</v>
          </cell>
          <cell r="L309">
            <v>14.366839866666666</v>
          </cell>
          <cell r="M309">
            <v>2.6802048000000003</v>
          </cell>
          <cell r="N309">
            <v>24.131867999999994</v>
          </cell>
          <cell r="O309">
            <v>23.815999999999999</v>
          </cell>
          <cell r="P309">
            <v>44.816000000000003</v>
          </cell>
          <cell r="Q309">
            <v>0</v>
          </cell>
          <cell r="R309">
            <v>1769.5239999999999</v>
          </cell>
          <cell r="S309">
            <v>99.156000000000006</v>
          </cell>
          <cell r="T309">
            <v>156.13999999999999</v>
          </cell>
          <cell r="W309">
            <v>2093.4519999999998</v>
          </cell>
        </row>
        <row r="310">
          <cell r="E310" t="str">
            <v>FD+03.5PS0</v>
          </cell>
          <cell r="F310">
            <v>3.5</v>
          </cell>
          <cell r="G310">
            <v>365.6</v>
          </cell>
          <cell r="H310">
            <v>33.04</v>
          </cell>
          <cell r="I310">
            <v>4.63</v>
          </cell>
          <cell r="J310">
            <v>285</v>
          </cell>
          <cell r="K310">
            <v>32.011979199999992</v>
          </cell>
          <cell r="L310">
            <v>17.142331466666665</v>
          </cell>
          <cell r="M310">
            <v>2.6802048000000003</v>
          </cell>
          <cell r="N310">
            <v>29.331774399999993</v>
          </cell>
          <cell r="O310">
            <v>23.815999999999999</v>
          </cell>
          <cell r="P310">
            <v>54</v>
          </cell>
          <cell r="Q310">
            <v>0</v>
          </cell>
          <cell r="R310">
            <v>2268.62</v>
          </cell>
          <cell r="S310">
            <v>99.156000000000006</v>
          </cell>
          <cell r="T310">
            <v>156.13999999999999</v>
          </cell>
          <cell r="W310">
            <v>2601.7319999999995</v>
          </cell>
        </row>
        <row r="311">
          <cell r="E311" t="str">
            <v>FD+03.5FS 0</v>
          </cell>
          <cell r="F311">
            <v>3.5</v>
          </cell>
          <cell r="G311">
            <v>434.3</v>
          </cell>
          <cell r="H311">
            <v>38.61</v>
          </cell>
          <cell r="I311">
            <v>5.55</v>
          </cell>
          <cell r="J311">
            <v>334</v>
          </cell>
          <cell r="K311">
            <v>37.542336800000001</v>
          </cell>
          <cell r="L311">
            <v>20.093755866666665</v>
          </cell>
          <cell r="M311">
            <v>2.6802048000000003</v>
          </cell>
          <cell r="N311">
            <v>34.862132000000003</v>
          </cell>
          <cell r="O311">
            <v>19.052</v>
          </cell>
          <cell r="P311">
            <v>62.739999999999995</v>
          </cell>
          <cell r="Q311">
            <v>0</v>
          </cell>
          <cell r="R311">
            <v>2860.6639999999998</v>
          </cell>
          <cell r="S311">
            <v>0</v>
          </cell>
          <cell r="T311">
            <v>312.28399999999999</v>
          </cell>
          <cell r="W311">
            <v>3254.74</v>
          </cell>
        </row>
        <row r="312">
          <cell r="E312" t="str">
            <v>FD+03.5DFR0</v>
          </cell>
          <cell r="F312">
            <v>3.5</v>
          </cell>
          <cell r="G312">
            <v>169.5</v>
          </cell>
          <cell r="H312">
            <v>21.11</v>
          </cell>
          <cell r="I312">
            <v>2.83</v>
          </cell>
          <cell r="J312">
            <v>182</v>
          </cell>
          <cell r="K312">
            <v>20.337030399999996</v>
          </cell>
          <cell r="L312">
            <v>10.899764266666667</v>
          </cell>
          <cell r="M312">
            <v>2.0071800000000004</v>
          </cell>
          <cell r="N312">
            <v>18.329850399999998</v>
          </cell>
          <cell r="O312">
            <v>25.443999999999999</v>
          </cell>
          <cell r="P312">
            <v>42.247999999999998</v>
          </cell>
          <cell r="Q312">
            <v>1406.712</v>
          </cell>
          <cell r="R312">
            <v>111.72</v>
          </cell>
          <cell r="S312">
            <v>0</v>
          </cell>
          <cell r="T312">
            <v>156.304</v>
          </cell>
          <cell r="W312">
            <v>1742.4280000000001</v>
          </cell>
        </row>
        <row r="313">
          <cell r="E313" t="str">
            <v>FD+03FS 0</v>
          </cell>
          <cell r="F313">
            <v>3</v>
          </cell>
        </row>
        <row r="314">
          <cell r="E314" t="str">
            <v>FD+03DFR0</v>
          </cell>
          <cell r="F314">
            <v>3</v>
          </cell>
        </row>
        <row r="315">
          <cell r="E315" t="str">
            <v>FD+03.5WET1</v>
          </cell>
          <cell r="F315">
            <v>3.5</v>
          </cell>
        </row>
        <row r="316">
          <cell r="E316" t="str">
            <v>FD+03.5PS1</v>
          </cell>
          <cell r="F316">
            <v>3.5</v>
          </cell>
        </row>
        <row r="317">
          <cell r="E317" t="str">
            <v>FD+03.5FS 1</v>
          </cell>
          <cell r="F317">
            <v>3.5</v>
          </cell>
        </row>
        <row r="318">
          <cell r="E318" t="str">
            <v>FD+03.5DFR1</v>
          </cell>
          <cell r="F318">
            <v>3.5</v>
          </cell>
        </row>
        <row r="319">
          <cell r="E319" t="str">
            <v>FD+03FS 1</v>
          </cell>
          <cell r="F319">
            <v>3</v>
          </cell>
        </row>
        <row r="320">
          <cell r="E320" t="str">
            <v>FD+03DFR1</v>
          </cell>
          <cell r="F320">
            <v>3</v>
          </cell>
        </row>
        <row r="321">
          <cell r="E321" t="str">
            <v>FD+03.5WET2</v>
          </cell>
          <cell r="F321">
            <v>3.5</v>
          </cell>
        </row>
        <row r="322">
          <cell r="E322" t="str">
            <v>FD+03.5PS2</v>
          </cell>
          <cell r="F322">
            <v>3.5</v>
          </cell>
        </row>
        <row r="323">
          <cell r="E323" t="str">
            <v>FD+03.5FS 2</v>
          </cell>
          <cell r="F323">
            <v>3.5</v>
          </cell>
        </row>
        <row r="324">
          <cell r="E324" t="str">
            <v>FD+03.5DFR2</v>
          </cell>
          <cell r="F324">
            <v>3.5</v>
          </cell>
        </row>
        <row r="325">
          <cell r="E325" t="str">
            <v>FD+03FS 2</v>
          </cell>
          <cell r="F325">
            <v>3</v>
          </cell>
        </row>
        <row r="326">
          <cell r="E326" t="str">
            <v>FD+03DFR2</v>
          </cell>
          <cell r="F326">
            <v>3</v>
          </cell>
        </row>
        <row r="327">
          <cell r="E327" t="str">
            <v>FD+03.5WET3</v>
          </cell>
          <cell r="F327">
            <v>3.5</v>
          </cell>
        </row>
        <row r="328">
          <cell r="E328" t="str">
            <v>FD+03.5PS3</v>
          </cell>
          <cell r="F328">
            <v>3.5</v>
          </cell>
        </row>
        <row r="329">
          <cell r="E329" t="str">
            <v>FD+03.5FS 3</v>
          </cell>
          <cell r="F329">
            <v>3.5</v>
          </cell>
        </row>
        <row r="330">
          <cell r="E330" t="str">
            <v>FD+03.5DFR3</v>
          </cell>
          <cell r="F330">
            <v>3.5</v>
          </cell>
        </row>
        <row r="331">
          <cell r="E331" t="str">
            <v>FD+03FS 3</v>
          </cell>
          <cell r="F331">
            <v>3</v>
          </cell>
        </row>
        <row r="332">
          <cell r="E332" t="str">
            <v>FD+03DFR3</v>
          </cell>
          <cell r="F332">
            <v>3</v>
          </cell>
        </row>
        <row r="333">
          <cell r="E333" t="str">
            <v>FD+33.5DRY SOIL0</v>
          </cell>
          <cell r="F333">
            <v>3.5</v>
          </cell>
          <cell r="G333">
            <v>175.4</v>
          </cell>
          <cell r="H333">
            <v>16.809999999999999</v>
          </cell>
          <cell r="I333">
            <v>2.1</v>
          </cell>
          <cell r="J333">
            <v>248</v>
          </cell>
          <cell r="K333">
            <v>16.055194399999998</v>
          </cell>
          <cell r="L333">
            <v>8.6161302666666675</v>
          </cell>
          <cell r="M333">
            <v>2.0071800000000004</v>
          </cell>
          <cell r="N333">
            <v>14.0480144</v>
          </cell>
          <cell r="O333">
            <v>20.088000000000001</v>
          </cell>
          <cell r="P333">
            <v>329.22799999999995</v>
          </cell>
          <cell r="Q333">
            <v>701.60400000000004</v>
          </cell>
          <cell r="R333">
            <v>0</v>
          </cell>
          <cell r="S333">
            <v>99.263999999999996</v>
          </cell>
          <cell r="T333">
            <v>156.304</v>
          </cell>
          <cell r="W333">
            <v>1306.4880000000001</v>
          </cell>
        </row>
        <row r="334">
          <cell r="E334" t="str">
            <v>FD+33.5WET0</v>
          </cell>
          <cell r="F334">
            <v>3.5</v>
          </cell>
          <cell r="G334">
            <v>301.39999999999998</v>
          </cell>
          <cell r="H334">
            <v>27.79</v>
          </cell>
          <cell r="I334">
            <v>3.77</v>
          </cell>
          <cell r="J334">
            <v>355</v>
          </cell>
          <cell r="K334">
            <v>26.812072799999996</v>
          </cell>
          <cell r="L334">
            <v>14.366839866666666</v>
          </cell>
          <cell r="M334">
            <v>2.6802048000000003</v>
          </cell>
          <cell r="N334">
            <v>24.131867999999994</v>
          </cell>
          <cell r="O334">
            <v>23.815999999999999</v>
          </cell>
          <cell r="P334">
            <v>44.816000000000003</v>
          </cell>
          <cell r="Q334">
            <v>0</v>
          </cell>
          <cell r="R334">
            <v>1769.5239999999999</v>
          </cell>
          <cell r="S334">
            <v>99.156000000000006</v>
          </cell>
          <cell r="T334">
            <v>156.13999999999999</v>
          </cell>
          <cell r="W334">
            <v>2093.4519999999998</v>
          </cell>
        </row>
        <row r="335">
          <cell r="E335" t="str">
            <v>FD+33.5PS0</v>
          </cell>
          <cell r="F335">
            <v>3.5</v>
          </cell>
          <cell r="G335">
            <v>365.6</v>
          </cell>
          <cell r="H335">
            <v>33.04</v>
          </cell>
          <cell r="I335">
            <v>4.63</v>
          </cell>
          <cell r="J335">
            <v>398</v>
          </cell>
          <cell r="K335">
            <v>32.011979199999992</v>
          </cell>
          <cell r="L335">
            <v>17.142331466666665</v>
          </cell>
          <cell r="M335">
            <v>2.6802048000000003</v>
          </cell>
          <cell r="N335">
            <v>29.331774399999993</v>
          </cell>
          <cell r="O335">
            <v>23.815999999999999</v>
          </cell>
          <cell r="P335">
            <v>54</v>
          </cell>
          <cell r="Q335">
            <v>0</v>
          </cell>
          <cell r="R335">
            <v>2268.62</v>
          </cell>
          <cell r="S335">
            <v>99.156000000000006</v>
          </cell>
          <cell r="T335">
            <v>156.13999999999999</v>
          </cell>
          <cell r="W335">
            <v>2601.7319999999995</v>
          </cell>
        </row>
        <row r="336">
          <cell r="E336" t="str">
            <v>FD+33.5FS 0</v>
          </cell>
          <cell r="F336">
            <v>3.5</v>
          </cell>
          <cell r="G336">
            <v>434.3</v>
          </cell>
          <cell r="H336">
            <v>38.61</v>
          </cell>
          <cell r="I336">
            <v>5.55</v>
          </cell>
          <cell r="J336">
            <v>422</v>
          </cell>
          <cell r="K336">
            <v>37.542336800000001</v>
          </cell>
          <cell r="L336">
            <v>20.093755866666665</v>
          </cell>
          <cell r="M336">
            <v>2.6802048000000003</v>
          </cell>
          <cell r="N336">
            <v>34.862132000000003</v>
          </cell>
          <cell r="O336">
            <v>19.052</v>
          </cell>
          <cell r="P336">
            <v>62.739999999999995</v>
          </cell>
          <cell r="Q336">
            <v>0</v>
          </cell>
          <cell r="R336">
            <v>2860.6639999999998</v>
          </cell>
          <cell r="S336">
            <v>0</v>
          </cell>
          <cell r="T336">
            <v>312.28399999999999</v>
          </cell>
          <cell r="W336">
            <v>3254.74</v>
          </cell>
        </row>
        <row r="337">
          <cell r="E337" t="str">
            <v>FD+33.5DFR0</v>
          </cell>
          <cell r="F337">
            <v>3.5</v>
          </cell>
          <cell r="G337">
            <v>169.5</v>
          </cell>
          <cell r="H337">
            <v>21.11</v>
          </cell>
          <cell r="I337">
            <v>2.83</v>
          </cell>
          <cell r="J337">
            <v>306</v>
          </cell>
          <cell r="K337">
            <v>20.337030399999996</v>
          </cell>
          <cell r="L337">
            <v>10.899764266666667</v>
          </cell>
          <cell r="M337">
            <v>2.0071800000000004</v>
          </cell>
          <cell r="N337">
            <v>18.329850399999998</v>
          </cell>
          <cell r="O337">
            <v>25.443999999999999</v>
          </cell>
          <cell r="P337">
            <v>42.247999999999998</v>
          </cell>
          <cell r="Q337">
            <v>1406.712</v>
          </cell>
          <cell r="R337">
            <v>111.72</v>
          </cell>
          <cell r="S337">
            <v>0</v>
          </cell>
          <cell r="T337">
            <v>156.304</v>
          </cell>
          <cell r="W337">
            <v>1742.4280000000001</v>
          </cell>
        </row>
        <row r="338">
          <cell r="E338" t="str">
            <v>FD+33FS 0</v>
          </cell>
          <cell r="F338">
            <v>3</v>
          </cell>
        </row>
        <row r="339">
          <cell r="E339" t="str">
            <v>FD+33DFR0</v>
          </cell>
          <cell r="F339">
            <v>3</v>
          </cell>
        </row>
        <row r="340">
          <cell r="E340" t="str">
            <v>FD+33.5WET1</v>
          </cell>
          <cell r="F340">
            <v>3.5</v>
          </cell>
        </row>
        <row r="341">
          <cell r="E341" t="str">
            <v>FD+33.5PS1</v>
          </cell>
          <cell r="F341">
            <v>3.5</v>
          </cell>
        </row>
        <row r="342">
          <cell r="E342" t="str">
            <v>FD+33.5FS 1</v>
          </cell>
          <cell r="F342">
            <v>3.5</v>
          </cell>
        </row>
        <row r="343">
          <cell r="E343" t="str">
            <v>FD+33.5DFR1</v>
          </cell>
          <cell r="F343">
            <v>3.5</v>
          </cell>
        </row>
        <row r="344">
          <cell r="E344" t="str">
            <v>FD+33FS 1</v>
          </cell>
          <cell r="F344">
            <v>3</v>
          </cell>
        </row>
        <row r="345">
          <cell r="E345" t="str">
            <v>FD+33DFR1</v>
          </cell>
          <cell r="F345">
            <v>3</v>
          </cell>
        </row>
        <row r="346">
          <cell r="E346" t="str">
            <v>FD+33.5WET2</v>
          </cell>
          <cell r="F346">
            <v>3.5</v>
          </cell>
        </row>
        <row r="347">
          <cell r="E347" t="str">
            <v>FD+33.5PS2</v>
          </cell>
          <cell r="F347">
            <v>3.5</v>
          </cell>
        </row>
        <row r="348">
          <cell r="E348" t="str">
            <v>FD+33.5FS 2</v>
          </cell>
          <cell r="F348">
            <v>3.5</v>
          </cell>
        </row>
        <row r="349">
          <cell r="E349" t="str">
            <v>FD+33.5DFR2</v>
          </cell>
          <cell r="F349">
            <v>3.5</v>
          </cell>
        </row>
        <row r="350">
          <cell r="E350" t="str">
            <v>FD+33FS 2</v>
          </cell>
          <cell r="F350">
            <v>3</v>
          </cell>
        </row>
        <row r="351">
          <cell r="E351" t="str">
            <v>FD+33DFR2</v>
          </cell>
          <cell r="F351">
            <v>3</v>
          </cell>
        </row>
        <row r="352">
          <cell r="E352" t="str">
            <v>FD+33.5WET3</v>
          </cell>
          <cell r="F352">
            <v>3.5</v>
          </cell>
        </row>
        <row r="353">
          <cell r="E353" t="str">
            <v>FD+33.5PS3</v>
          </cell>
          <cell r="F353">
            <v>3.5</v>
          </cell>
        </row>
        <row r="354">
          <cell r="E354" t="str">
            <v>FD+33.5FS 3</v>
          </cell>
          <cell r="F354">
            <v>3.5</v>
          </cell>
        </row>
        <row r="355">
          <cell r="E355" t="str">
            <v>FD+33.5DFR3</v>
          </cell>
          <cell r="F355">
            <v>3.5</v>
          </cell>
        </row>
        <row r="356">
          <cell r="E356" t="str">
            <v>FD+33FS 3</v>
          </cell>
          <cell r="F356">
            <v>3</v>
          </cell>
        </row>
        <row r="357">
          <cell r="E357" t="str">
            <v>FD+33DFR3</v>
          </cell>
          <cell r="F357">
            <v>3</v>
          </cell>
        </row>
        <row r="358">
          <cell r="E358" t="str">
            <v>FD+63.5DRY SOIL0</v>
          </cell>
          <cell r="F358">
            <v>3.5</v>
          </cell>
          <cell r="G358">
            <v>175.4</v>
          </cell>
          <cell r="H358">
            <v>16.809999999999999</v>
          </cell>
          <cell r="I358">
            <v>2.1</v>
          </cell>
          <cell r="J358">
            <v>248</v>
          </cell>
          <cell r="K358">
            <v>16.055194399999998</v>
          </cell>
          <cell r="L358">
            <v>8.6161302666666675</v>
          </cell>
          <cell r="M358">
            <v>2.0071800000000004</v>
          </cell>
          <cell r="N358">
            <v>14.0480144</v>
          </cell>
          <cell r="O358">
            <v>20.088000000000001</v>
          </cell>
          <cell r="P358">
            <v>329.22799999999995</v>
          </cell>
          <cell r="Q358">
            <v>701.60400000000004</v>
          </cell>
          <cell r="R358">
            <v>0</v>
          </cell>
          <cell r="S358">
            <v>99.263999999999996</v>
          </cell>
          <cell r="T358">
            <v>156.304</v>
          </cell>
          <cell r="W358">
            <v>1306.4880000000001</v>
          </cell>
        </row>
        <row r="359">
          <cell r="E359" t="str">
            <v>FD+63.5WET0</v>
          </cell>
          <cell r="F359">
            <v>3.5</v>
          </cell>
          <cell r="G359">
            <v>301.39999999999998</v>
          </cell>
          <cell r="H359">
            <v>27.79</v>
          </cell>
          <cell r="I359">
            <v>3.77</v>
          </cell>
          <cell r="J359">
            <v>355</v>
          </cell>
          <cell r="K359">
            <v>26.812072799999996</v>
          </cell>
          <cell r="L359">
            <v>14.366839866666666</v>
          </cell>
          <cell r="M359">
            <v>2.6802048000000003</v>
          </cell>
          <cell r="N359">
            <v>24.131867999999994</v>
          </cell>
          <cell r="O359">
            <v>23.815999999999999</v>
          </cell>
          <cell r="P359">
            <v>44.816000000000003</v>
          </cell>
          <cell r="Q359">
            <v>0</v>
          </cell>
          <cell r="R359">
            <v>1769.5239999999999</v>
          </cell>
          <cell r="S359">
            <v>99.156000000000006</v>
          </cell>
          <cell r="T359">
            <v>156.13999999999999</v>
          </cell>
          <cell r="W359">
            <v>2093.4519999999998</v>
          </cell>
        </row>
        <row r="360">
          <cell r="E360" t="str">
            <v>FD+63.5PS0</v>
          </cell>
          <cell r="F360">
            <v>3.5</v>
          </cell>
          <cell r="G360">
            <v>365.6</v>
          </cell>
          <cell r="H360">
            <v>33.04</v>
          </cell>
          <cell r="I360">
            <v>4.63</v>
          </cell>
          <cell r="J360">
            <v>398</v>
          </cell>
          <cell r="K360">
            <v>32.011979199999992</v>
          </cell>
          <cell r="L360">
            <v>17.142331466666665</v>
          </cell>
          <cell r="M360">
            <v>2.6802048000000003</v>
          </cell>
          <cell r="N360">
            <v>29.331774399999993</v>
          </cell>
          <cell r="O360">
            <v>23.815999999999999</v>
          </cell>
          <cell r="P360">
            <v>54</v>
          </cell>
          <cell r="Q360">
            <v>0</v>
          </cell>
          <cell r="R360">
            <v>2268.62</v>
          </cell>
          <cell r="S360">
            <v>99.156000000000006</v>
          </cell>
          <cell r="T360">
            <v>156.13999999999999</v>
          </cell>
          <cell r="W360">
            <v>2601.7319999999995</v>
          </cell>
        </row>
        <row r="361">
          <cell r="E361" t="str">
            <v>FD+63.5FS 0</v>
          </cell>
          <cell r="F361">
            <v>3.5</v>
          </cell>
          <cell r="G361">
            <v>434.3</v>
          </cell>
          <cell r="H361">
            <v>38.61</v>
          </cell>
          <cell r="I361">
            <v>5.55</v>
          </cell>
          <cell r="J361">
            <v>422</v>
          </cell>
          <cell r="K361">
            <v>37.542336800000001</v>
          </cell>
          <cell r="L361">
            <v>20.093755866666665</v>
          </cell>
          <cell r="M361">
            <v>2.6802048000000003</v>
          </cell>
          <cell r="N361">
            <v>34.862132000000003</v>
          </cell>
          <cell r="O361">
            <v>19.052</v>
          </cell>
          <cell r="P361">
            <v>62.739999999999995</v>
          </cell>
          <cell r="Q361">
            <v>0</v>
          </cell>
          <cell r="R361">
            <v>2860.6639999999998</v>
          </cell>
          <cell r="S361">
            <v>0</v>
          </cell>
          <cell r="T361">
            <v>312.28399999999999</v>
          </cell>
          <cell r="W361">
            <v>3254.74</v>
          </cell>
        </row>
        <row r="362">
          <cell r="E362" t="str">
            <v>FD+63.5DFR0</v>
          </cell>
          <cell r="F362">
            <v>3.5</v>
          </cell>
          <cell r="G362">
            <v>169.5</v>
          </cell>
          <cell r="H362">
            <v>21.11</v>
          </cell>
          <cell r="I362">
            <v>2.83</v>
          </cell>
          <cell r="J362">
            <v>306</v>
          </cell>
          <cell r="K362">
            <v>20.337030399999996</v>
          </cell>
          <cell r="L362">
            <v>10.899764266666667</v>
          </cell>
          <cell r="M362">
            <v>2.0071800000000004</v>
          </cell>
          <cell r="N362">
            <v>18.329850399999998</v>
          </cell>
          <cell r="O362">
            <v>25.443999999999999</v>
          </cell>
          <cell r="P362">
            <v>42.247999999999998</v>
          </cell>
          <cell r="Q362">
            <v>1406.712</v>
          </cell>
          <cell r="R362">
            <v>111.72</v>
          </cell>
          <cell r="S362">
            <v>0</v>
          </cell>
          <cell r="T362">
            <v>156.304</v>
          </cell>
          <cell r="W362">
            <v>1742.4280000000001</v>
          </cell>
        </row>
        <row r="363">
          <cell r="E363" t="str">
            <v>FD+63FS 0</v>
          </cell>
          <cell r="F363">
            <v>3</v>
          </cell>
        </row>
        <row r="364">
          <cell r="E364" t="str">
            <v>FD+63DFR0</v>
          </cell>
          <cell r="F364">
            <v>3</v>
          </cell>
        </row>
        <row r="365">
          <cell r="E365" t="str">
            <v>FD+63.5WET1</v>
          </cell>
          <cell r="F365">
            <v>3.5</v>
          </cell>
        </row>
        <row r="366">
          <cell r="E366" t="str">
            <v>FD+63.5PS1</v>
          </cell>
          <cell r="F366">
            <v>3.5</v>
          </cell>
        </row>
        <row r="367">
          <cell r="E367" t="str">
            <v>FD+63.5FS 1</v>
          </cell>
          <cell r="F367">
            <v>3.5</v>
          </cell>
        </row>
        <row r="368">
          <cell r="E368" t="str">
            <v>FD+63.5DFR1</v>
          </cell>
          <cell r="F368">
            <v>3.5</v>
          </cell>
        </row>
        <row r="369">
          <cell r="E369" t="str">
            <v>FD+63FS 1</v>
          </cell>
          <cell r="F369">
            <v>3</v>
          </cell>
        </row>
        <row r="370">
          <cell r="E370" t="str">
            <v>FD+63DFR1</v>
          </cell>
          <cell r="F370">
            <v>3</v>
          </cell>
        </row>
        <row r="371">
          <cell r="E371" t="str">
            <v>FD+63.5WET2</v>
          </cell>
          <cell r="F371">
            <v>3.5</v>
          </cell>
        </row>
        <row r="372">
          <cell r="E372" t="str">
            <v>FD+63.5PS2</v>
          </cell>
          <cell r="F372">
            <v>3.5</v>
          </cell>
        </row>
        <row r="373">
          <cell r="E373" t="str">
            <v>FD+63.5FS 2</v>
          </cell>
          <cell r="F373">
            <v>3.5</v>
          </cell>
        </row>
        <row r="374">
          <cell r="E374" t="str">
            <v>FD+63.5DFR2</v>
          </cell>
          <cell r="F374">
            <v>3.5</v>
          </cell>
        </row>
        <row r="375">
          <cell r="E375" t="str">
            <v>FD+63FS 2</v>
          </cell>
          <cell r="F375">
            <v>3</v>
          </cell>
        </row>
        <row r="376">
          <cell r="E376" t="str">
            <v>FD+63DFR2</v>
          </cell>
          <cell r="F376">
            <v>3</v>
          </cell>
        </row>
        <row r="377">
          <cell r="E377" t="str">
            <v>FD+63.5WET3</v>
          </cell>
          <cell r="F377">
            <v>3.5</v>
          </cell>
        </row>
        <row r="378">
          <cell r="E378" t="str">
            <v>FD+63.5PS3</v>
          </cell>
          <cell r="F378">
            <v>3.5</v>
          </cell>
        </row>
        <row r="379">
          <cell r="E379" t="str">
            <v>FD+63.5FS 3</v>
          </cell>
          <cell r="F379">
            <v>3.5</v>
          </cell>
        </row>
        <row r="380">
          <cell r="E380" t="str">
            <v>FD+63.5DFR3</v>
          </cell>
          <cell r="F380">
            <v>3.5</v>
          </cell>
        </row>
        <row r="381">
          <cell r="E381" t="str">
            <v>FD+63FS 3</v>
          </cell>
          <cell r="F381">
            <v>3</v>
          </cell>
        </row>
        <row r="382">
          <cell r="E382" t="str">
            <v>FD+63DFR3</v>
          </cell>
          <cell r="F382">
            <v>3</v>
          </cell>
        </row>
        <row r="383">
          <cell r="E383" t="str">
            <v>FD+93.5DRY SOIL0</v>
          </cell>
          <cell r="F383">
            <v>3.5</v>
          </cell>
          <cell r="G383">
            <v>175.4</v>
          </cell>
          <cell r="H383">
            <v>16.809999999999999</v>
          </cell>
          <cell r="I383">
            <v>2.1</v>
          </cell>
          <cell r="J383">
            <v>248</v>
          </cell>
          <cell r="K383">
            <v>16.055194399999998</v>
          </cell>
          <cell r="L383">
            <v>8.6161302666666675</v>
          </cell>
          <cell r="M383">
            <v>2.0071800000000004</v>
          </cell>
          <cell r="N383">
            <v>14.0480144</v>
          </cell>
          <cell r="O383">
            <v>20.088000000000001</v>
          </cell>
          <cell r="P383">
            <v>329.22799999999995</v>
          </cell>
          <cell r="Q383">
            <v>701.60400000000004</v>
          </cell>
          <cell r="R383">
            <v>0</v>
          </cell>
          <cell r="S383">
            <v>99.263999999999996</v>
          </cell>
          <cell r="T383">
            <v>156.304</v>
          </cell>
          <cell r="W383">
            <v>1306.4880000000001</v>
          </cell>
        </row>
        <row r="384">
          <cell r="E384" t="str">
            <v>FD+93.5WET0</v>
          </cell>
          <cell r="F384">
            <v>3.5</v>
          </cell>
          <cell r="G384">
            <v>301.39999999999998</v>
          </cell>
          <cell r="H384">
            <v>27.79</v>
          </cell>
          <cell r="I384">
            <v>3.77</v>
          </cell>
          <cell r="J384">
            <v>355</v>
          </cell>
          <cell r="K384">
            <v>26.812072799999996</v>
          </cell>
          <cell r="L384">
            <v>14.366839866666666</v>
          </cell>
          <cell r="M384">
            <v>2.6802048000000003</v>
          </cell>
          <cell r="N384">
            <v>24.131867999999994</v>
          </cell>
          <cell r="O384">
            <v>23.815999999999999</v>
          </cell>
          <cell r="P384">
            <v>44.816000000000003</v>
          </cell>
          <cell r="Q384">
            <v>0</v>
          </cell>
          <cell r="R384">
            <v>1769.5239999999999</v>
          </cell>
          <cell r="S384">
            <v>99.156000000000006</v>
          </cell>
          <cell r="T384">
            <v>156.13999999999999</v>
          </cell>
          <cell r="W384">
            <v>2093.4519999999998</v>
          </cell>
        </row>
        <row r="385">
          <cell r="E385" t="str">
            <v>FD+93.5PS0</v>
          </cell>
          <cell r="F385">
            <v>3.5</v>
          </cell>
          <cell r="G385">
            <v>365.6</v>
          </cell>
          <cell r="H385">
            <v>33.04</v>
          </cell>
          <cell r="I385">
            <v>4.63</v>
          </cell>
          <cell r="J385">
            <v>398</v>
          </cell>
          <cell r="K385">
            <v>32.011979199999992</v>
          </cell>
          <cell r="L385">
            <v>17.142331466666665</v>
          </cell>
          <cell r="M385">
            <v>2.6802048000000003</v>
          </cell>
          <cell r="N385">
            <v>29.331774399999993</v>
          </cell>
          <cell r="O385">
            <v>23.815999999999999</v>
          </cell>
          <cell r="P385">
            <v>54</v>
          </cell>
          <cell r="Q385">
            <v>0</v>
          </cell>
          <cell r="R385">
            <v>2268.62</v>
          </cell>
          <cell r="S385">
            <v>99.156000000000006</v>
          </cell>
          <cell r="T385">
            <v>156.13999999999999</v>
          </cell>
          <cell r="W385">
            <v>2601.7319999999995</v>
          </cell>
        </row>
        <row r="386">
          <cell r="E386" t="str">
            <v>FD+93.5FS 0</v>
          </cell>
          <cell r="F386">
            <v>3.5</v>
          </cell>
          <cell r="G386">
            <v>434.3</v>
          </cell>
          <cell r="H386">
            <v>38.61</v>
          </cell>
          <cell r="I386">
            <v>5.55</v>
          </cell>
          <cell r="J386">
            <v>422</v>
          </cell>
          <cell r="K386">
            <v>37.542336800000001</v>
          </cell>
          <cell r="L386">
            <v>20.093755866666665</v>
          </cell>
          <cell r="M386">
            <v>2.6802048000000003</v>
          </cell>
          <cell r="N386">
            <v>34.862132000000003</v>
          </cell>
          <cell r="O386">
            <v>19.052</v>
          </cell>
          <cell r="P386">
            <v>62.739999999999995</v>
          </cell>
          <cell r="Q386">
            <v>0</v>
          </cell>
          <cell r="R386">
            <v>2860.6639999999998</v>
          </cell>
          <cell r="S386">
            <v>0</v>
          </cell>
          <cell r="T386">
            <v>312.28399999999999</v>
          </cell>
          <cell r="W386">
            <v>3254.74</v>
          </cell>
        </row>
        <row r="387">
          <cell r="E387" t="str">
            <v>FD+93.5DFR0</v>
          </cell>
          <cell r="F387">
            <v>3.5</v>
          </cell>
          <cell r="G387">
            <v>169.5</v>
          </cell>
          <cell r="H387">
            <v>21.11</v>
          </cell>
          <cell r="I387">
            <v>2.83</v>
          </cell>
          <cell r="J387">
            <v>306</v>
          </cell>
          <cell r="K387">
            <v>20.337030399999996</v>
          </cell>
          <cell r="L387">
            <v>10.899764266666667</v>
          </cell>
          <cell r="M387">
            <v>2.0071800000000004</v>
          </cell>
          <cell r="N387">
            <v>18.329850399999998</v>
          </cell>
          <cell r="O387">
            <v>25.443999999999999</v>
          </cell>
          <cell r="P387">
            <v>42.247999999999998</v>
          </cell>
          <cell r="Q387">
            <v>1406.712</v>
          </cell>
          <cell r="R387">
            <v>111.72</v>
          </cell>
          <cell r="S387">
            <v>0</v>
          </cell>
          <cell r="T387">
            <v>156.304</v>
          </cell>
          <cell r="W387">
            <v>1742.4280000000001</v>
          </cell>
        </row>
        <row r="388">
          <cell r="E388" t="str">
            <v>FD+93FS 0</v>
          </cell>
          <cell r="F388">
            <v>3</v>
          </cell>
        </row>
        <row r="389">
          <cell r="E389" t="str">
            <v>FD+93DFR0</v>
          </cell>
          <cell r="F389">
            <v>3</v>
          </cell>
        </row>
        <row r="390">
          <cell r="E390" t="str">
            <v>FD+93.5WET1</v>
          </cell>
          <cell r="F390">
            <v>3.5</v>
          </cell>
        </row>
        <row r="391">
          <cell r="E391" t="str">
            <v>FD+93.5PS1</v>
          </cell>
          <cell r="F391">
            <v>3.5</v>
          </cell>
        </row>
        <row r="392">
          <cell r="E392" t="str">
            <v>FD+93.5FS 1</v>
          </cell>
          <cell r="F392">
            <v>3.5</v>
          </cell>
        </row>
        <row r="393">
          <cell r="E393" t="str">
            <v>FD+93.5DFR1</v>
          </cell>
          <cell r="F393">
            <v>3.5</v>
          </cell>
        </row>
        <row r="394">
          <cell r="E394" t="str">
            <v>FD+93FS 1</v>
          </cell>
          <cell r="F394">
            <v>3</v>
          </cell>
        </row>
        <row r="395">
          <cell r="E395" t="str">
            <v>FD+93DFR1</v>
          </cell>
          <cell r="F395">
            <v>3</v>
          </cell>
        </row>
        <row r="396">
          <cell r="E396" t="str">
            <v>FD+93.5WET2</v>
          </cell>
          <cell r="F396">
            <v>3.5</v>
          </cell>
        </row>
        <row r="397">
          <cell r="E397" t="str">
            <v>FD+93.5PS2</v>
          </cell>
          <cell r="F397">
            <v>3.5</v>
          </cell>
        </row>
        <row r="398">
          <cell r="E398" t="str">
            <v>FD+93.5FS 2</v>
          </cell>
          <cell r="F398">
            <v>3.5</v>
          </cell>
        </row>
        <row r="399">
          <cell r="E399" t="str">
            <v>FD+93.5DFR2</v>
          </cell>
          <cell r="F399">
            <v>3.5</v>
          </cell>
        </row>
        <row r="400">
          <cell r="E400" t="str">
            <v>FD+93FS 2</v>
          </cell>
          <cell r="F400">
            <v>3</v>
          </cell>
        </row>
        <row r="401">
          <cell r="E401" t="str">
            <v>FD+93DFR2</v>
          </cell>
          <cell r="F401">
            <v>3</v>
          </cell>
        </row>
        <row r="402">
          <cell r="E402" t="str">
            <v>FD+93.5WET3</v>
          </cell>
          <cell r="F402">
            <v>3.5</v>
          </cell>
        </row>
        <row r="403">
          <cell r="E403" t="str">
            <v>FD+93.5PS3</v>
          </cell>
          <cell r="F403">
            <v>3.5</v>
          </cell>
        </row>
        <row r="404">
          <cell r="E404" t="str">
            <v>FD+93.5FS 3</v>
          </cell>
          <cell r="F404">
            <v>3.5</v>
          </cell>
        </row>
        <row r="405">
          <cell r="E405" t="str">
            <v>FD+93.5DFR3</v>
          </cell>
          <cell r="F405">
            <v>3.5</v>
          </cell>
        </row>
        <row r="406">
          <cell r="E406" t="str">
            <v>FD+93FS 3</v>
          </cell>
          <cell r="F406">
            <v>3</v>
          </cell>
        </row>
        <row r="407">
          <cell r="E407" t="str">
            <v>FD+93DFR3</v>
          </cell>
          <cell r="F407">
            <v>3</v>
          </cell>
        </row>
        <row r="408">
          <cell r="E408" t="str">
            <v>FG+03.5DRY SOIL0</v>
          </cell>
          <cell r="F408">
            <v>3.5</v>
          </cell>
          <cell r="G408">
            <v>217.3</v>
          </cell>
          <cell r="H408">
            <v>22.21</v>
          </cell>
          <cell r="I408">
            <v>2.6549999999999998</v>
          </cell>
          <cell r="J408">
            <v>190</v>
          </cell>
          <cell r="K408">
            <v>21.100164800000002</v>
          </cell>
          <cell r="L408">
            <v>11.33233786666667</v>
          </cell>
          <cell r="M408">
            <v>1.9391400000000003</v>
          </cell>
          <cell r="N408">
            <v>19.1610248</v>
          </cell>
          <cell r="O408">
            <v>20.088000000000001</v>
          </cell>
          <cell r="P408">
            <v>0</v>
          </cell>
          <cell r="Q408">
            <v>462.988</v>
          </cell>
          <cell r="R408">
            <v>842.96</v>
          </cell>
          <cell r="S408">
            <v>99.156000000000006</v>
          </cell>
          <cell r="T408">
            <v>154.95599999999999</v>
          </cell>
          <cell r="W408">
            <v>1580.1479999999999</v>
          </cell>
        </row>
        <row r="409">
          <cell r="E409" t="str">
            <v>FG+03.5WET0</v>
          </cell>
          <cell r="F409">
            <v>3.5</v>
          </cell>
          <cell r="G409">
            <v>387.3</v>
          </cell>
          <cell r="H409">
            <v>37.950000000000003</v>
          </cell>
          <cell r="I409">
            <v>4.92</v>
          </cell>
          <cell r="J409">
            <v>326</v>
          </cell>
          <cell r="K409">
            <v>36.402406400000004</v>
          </cell>
          <cell r="L409">
            <v>19.52230826666667</v>
          </cell>
          <cell r="M409">
            <v>2.5893504000000003</v>
          </cell>
          <cell r="N409">
            <v>33.813055999999996</v>
          </cell>
          <cell r="O409">
            <v>23.815999999999999</v>
          </cell>
          <cell r="P409">
            <v>0</v>
          </cell>
          <cell r="Q409">
            <v>133.07599999999999</v>
          </cell>
          <cell r="R409">
            <v>2201.4639999999999</v>
          </cell>
          <cell r="S409">
            <v>198.316</v>
          </cell>
          <cell r="T409">
            <v>0</v>
          </cell>
          <cell r="W409">
            <v>2556.6719999999996</v>
          </cell>
        </row>
        <row r="410">
          <cell r="E410" t="str">
            <v>FG+03.5PS0</v>
          </cell>
          <cell r="F410">
            <v>3.5</v>
          </cell>
          <cell r="G410">
            <v>466.1</v>
          </cell>
          <cell r="H410">
            <v>44.94</v>
          </cell>
          <cell r="I410">
            <v>5.98</v>
          </cell>
          <cell r="J410">
            <v>386</v>
          </cell>
          <cell r="K410">
            <v>43.247492799999989</v>
          </cell>
          <cell r="L410">
            <v>23.181969866666666</v>
          </cell>
          <cell r="M410">
            <v>2.5893504000000003</v>
          </cell>
          <cell r="N410">
            <v>40.658142399999996</v>
          </cell>
          <cell r="O410">
            <v>23.815999999999999</v>
          </cell>
          <cell r="P410">
            <v>0</v>
          </cell>
          <cell r="Q410">
            <v>155.072</v>
          </cell>
          <cell r="R410">
            <v>2815.1440000000002</v>
          </cell>
          <cell r="S410">
            <v>99.156000000000006</v>
          </cell>
          <cell r="T410">
            <v>154.95599999999999</v>
          </cell>
          <cell r="W410">
            <v>3248.1440000000002</v>
          </cell>
        </row>
        <row r="411">
          <cell r="E411" t="str">
            <v>FG+03.5FS 0</v>
          </cell>
          <cell r="F411">
            <v>3.5</v>
          </cell>
          <cell r="G411">
            <v>548.6</v>
          </cell>
          <cell r="H411">
            <v>52.21</v>
          </cell>
          <cell r="I411">
            <v>7.1</v>
          </cell>
          <cell r="J411">
            <v>449</v>
          </cell>
          <cell r="K411">
            <v>50.391446399999992</v>
          </cell>
          <cell r="L411">
            <v>27.000268266666666</v>
          </cell>
          <cell r="M411">
            <v>2.5893504000000003</v>
          </cell>
          <cell r="N411">
            <v>47.802095999999992</v>
          </cell>
          <cell r="O411">
            <v>19.052</v>
          </cell>
          <cell r="P411">
            <v>0</v>
          </cell>
          <cell r="Q411">
            <v>177.46</v>
          </cell>
          <cell r="R411">
            <v>3491.3679999999999</v>
          </cell>
          <cell r="S411">
            <v>0</v>
          </cell>
          <cell r="T411">
            <v>309.916</v>
          </cell>
          <cell r="W411">
            <v>3997.7960000000003</v>
          </cell>
        </row>
        <row r="412">
          <cell r="E412" t="str">
            <v>FD+183.5DFR0</v>
          </cell>
          <cell r="F412">
            <v>3.5</v>
          </cell>
          <cell r="G412">
            <v>228.4</v>
          </cell>
          <cell r="H412">
            <v>28.97</v>
          </cell>
          <cell r="I412">
            <v>3.73</v>
          </cell>
          <cell r="J412">
            <v>249</v>
          </cell>
          <cell r="K412">
            <v>27.767699199999999</v>
          </cell>
          <cell r="L412">
            <v>14.893511466666666</v>
          </cell>
          <cell r="M412">
            <v>1.9391400000000003</v>
          </cell>
          <cell r="N412">
            <v>25.828559199999994</v>
          </cell>
          <cell r="O412">
            <v>20.088000000000001</v>
          </cell>
          <cell r="P412">
            <v>0</v>
          </cell>
          <cell r="Q412">
            <v>93.036000000000001</v>
          </cell>
          <cell r="R412">
            <v>1330.6599999999999</v>
          </cell>
          <cell r="S412">
            <v>99.156000000000006</v>
          </cell>
          <cell r="T412">
            <v>154.95599999999999</v>
          </cell>
          <cell r="W412">
            <v>1697.8959999999997</v>
          </cell>
        </row>
        <row r="413">
          <cell r="E413" t="str">
            <v>FG+03FS 0</v>
          </cell>
          <cell r="F413">
            <v>3</v>
          </cell>
        </row>
        <row r="414">
          <cell r="E414" t="str">
            <v>FG+03DFR0</v>
          </cell>
          <cell r="F414">
            <v>3</v>
          </cell>
        </row>
        <row r="415">
          <cell r="E415" t="str">
            <v>FG+03.5WET1</v>
          </cell>
          <cell r="F415">
            <v>3.5</v>
          </cell>
        </row>
        <row r="416">
          <cell r="E416" t="str">
            <v>FG+03.5PS1</v>
          </cell>
          <cell r="F416">
            <v>3.5</v>
          </cell>
        </row>
        <row r="417">
          <cell r="E417" t="str">
            <v>FG+03.5FS 1</v>
          </cell>
          <cell r="F417">
            <v>3.5</v>
          </cell>
        </row>
        <row r="418">
          <cell r="E418" t="str">
            <v>FG+03.5DFR1</v>
          </cell>
          <cell r="F418">
            <v>3.5</v>
          </cell>
        </row>
        <row r="419">
          <cell r="E419" t="str">
            <v>FG+03FS 1</v>
          </cell>
          <cell r="F419">
            <v>3</v>
          </cell>
        </row>
        <row r="420">
          <cell r="E420" t="str">
            <v>FG+03DFR1</v>
          </cell>
          <cell r="F420">
            <v>3</v>
          </cell>
        </row>
        <row r="421">
          <cell r="E421" t="str">
            <v>FG+03.5WET2</v>
          </cell>
          <cell r="F421">
            <v>3.5</v>
          </cell>
        </row>
        <row r="422">
          <cell r="E422" t="str">
            <v>FG+03.5PS2</v>
          </cell>
          <cell r="F422">
            <v>3.5</v>
          </cell>
        </row>
        <row r="423">
          <cell r="E423" t="str">
            <v>FG+03.5FS 2</v>
          </cell>
          <cell r="F423">
            <v>3.5</v>
          </cell>
        </row>
        <row r="424">
          <cell r="E424" t="str">
            <v>FG+03.5DFR2</v>
          </cell>
          <cell r="F424">
            <v>3.5</v>
          </cell>
        </row>
        <row r="425">
          <cell r="E425" t="str">
            <v>FG+03FS 2</v>
          </cell>
          <cell r="F425">
            <v>3</v>
          </cell>
        </row>
        <row r="426">
          <cell r="E426" t="str">
            <v>FG+03DFR2</v>
          </cell>
          <cell r="F426">
            <v>3</v>
          </cell>
        </row>
        <row r="427">
          <cell r="E427" t="str">
            <v>FG+03.5WET3</v>
          </cell>
          <cell r="F427">
            <v>3.5</v>
          </cell>
        </row>
        <row r="428">
          <cell r="E428" t="str">
            <v>FG+03.5PS3</v>
          </cell>
          <cell r="F428">
            <v>3.5</v>
          </cell>
        </row>
        <row r="429">
          <cell r="E429" t="str">
            <v>FG+03.5FS 3</v>
          </cell>
          <cell r="F429">
            <v>3.5</v>
          </cell>
        </row>
        <row r="430">
          <cell r="E430" t="str">
            <v>FG+03.5DFR3</v>
          </cell>
          <cell r="F430">
            <v>3.5</v>
          </cell>
        </row>
        <row r="431">
          <cell r="E431" t="str">
            <v>FG+03FS 3</v>
          </cell>
          <cell r="F431">
            <v>3</v>
          </cell>
        </row>
        <row r="432">
          <cell r="E432" t="str">
            <v>FG+03DFR3</v>
          </cell>
          <cell r="F432">
            <v>3</v>
          </cell>
        </row>
        <row r="433">
          <cell r="E433" t="str">
            <v>FG+33.5DRY SOIL0</v>
          </cell>
          <cell r="F433">
            <v>3.5</v>
          </cell>
          <cell r="G433">
            <v>217.3</v>
          </cell>
          <cell r="H433">
            <v>22.21</v>
          </cell>
          <cell r="I433">
            <v>2.6549999999999998</v>
          </cell>
          <cell r="J433">
            <v>190</v>
          </cell>
          <cell r="K433">
            <v>21.100164800000002</v>
          </cell>
          <cell r="L433">
            <v>11.33233786666667</v>
          </cell>
          <cell r="M433">
            <v>1.9391400000000003</v>
          </cell>
          <cell r="N433">
            <v>19.1610248</v>
          </cell>
          <cell r="O433">
            <v>20.088000000000001</v>
          </cell>
          <cell r="P433">
            <v>0</v>
          </cell>
          <cell r="Q433">
            <v>462.988</v>
          </cell>
          <cell r="R433">
            <v>842.96</v>
          </cell>
          <cell r="S433">
            <v>99.156000000000006</v>
          </cell>
          <cell r="T433">
            <v>154.95599999999999</v>
          </cell>
          <cell r="W433">
            <v>1580.1479999999999</v>
          </cell>
        </row>
        <row r="434">
          <cell r="E434" t="str">
            <v>FG+33.5WET0</v>
          </cell>
          <cell r="F434">
            <v>3.5</v>
          </cell>
          <cell r="G434">
            <v>387.3</v>
          </cell>
          <cell r="H434">
            <v>37.950000000000003</v>
          </cell>
          <cell r="I434">
            <v>4.92</v>
          </cell>
          <cell r="J434">
            <v>326</v>
          </cell>
          <cell r="K434">
            <v>36.402406400000004</v>
          </cell>
          <cell r="L434">
            <v>19.52230826666667</v>
          </cell>
          <cell r="M434">
            <v>2.5893504000000003</v>
          </cell>
          <cell r="N434">
            <v>33.813055999999996</v>
          </cell>
          <cell r="O434">
            <v>23.815999999999999</v>
          </cell>
          <cell r="P434">
            <v>0</v>
          </cell>
          <cell r="Q434">
            <v>133.07599999999999</v>
          </cell>
          <cell r="R434">
            <v>2201.4639999999999</v>
          </cell>
          <cell r="S434">
            <v>198.316</v>
          </cell>
          <cell r="T434">
            <v>0</v>
          </cell>
          <cell r="W434">
            <v>2556.6719999999996</v>
          </cell>
        </row>
        <row r="435">
          <cell r="E435" t="str">
            <v>FG+33.5PS0</v>
          </cell>
          <cell r="F435">
            <v>3.5</v>
          </cell>
          <cell r="G435">
            <v>466.1</v>
          </cell>
          <cell r="H435">
            <v>44.94</v>
          </cell>
          <cell r="I435">
            <v>5.98</v>
          </cell>
          <cell r="J435">
            <v>386</v>
          </cell>
          <cell r="K435">
            <v>43.247492799999989</v>
          </cell>
          <cell r="L435">
            <v>23.181969866666666</v>
          </cell>
          <cell r="M435">
            <v>2.5893504000000003</v>
          </cell>
          <cell r="N435">
            <v>40.658142399999996</v>
          </cell>
          <cell r="O435">
            <v>23.815999999999999</v>
          </cell>
          <cell r="P435">
            <v>0</v>
          </cell>
          <cell r="Q435">
            <v>155.072</v>
          </cell>
          <cell r="R435">
            <v>2815.1440000000002</v>
          </cell>
          <cell r="S435">
            <v>99.156000000000006</v>
          </cell>
          <cell r="T435">
            <v>154.95599999999999</v>
          </cell>
          <cell r="W435">
            <v>3248.1440000000002</v>
          </cell>
        </row>
        <row r="436">
          <cell r="E436" t="str">
            <v>FG+33.5FS 0</v>
          </cell>
          <cell r="F436">
            <v>3.5</v>
          </cell>
          <cell r="G436">
            <v>548.6</v>
          </cell>
          <cell r="H436">
            <v>52.21</v>
          </cell>
          <cell r="I436">
            <v>7.1</v>
          </cell>
          <cell r="J436">
            <v>449</v>
          </cell>
          <cell r="K436">
            <v>50.391446399999992</v>
          </cell>
          <cell r="L436">
            <v>27.000268266666666</v>
          </cell>
          <cell r="M436">
            <v>2.5893504000000003</v>
          </cell>
          <cell r="N436">
            <v>47.802095999999992</v>
          </cell>
          <cell r="O436">
            <v>19.052</v>
          </cell>
          <cell r="P436">
            <v>0</v>
          </cell>
          <cell r="Q436">
            <v>177.46</v>
          </cell>
          <cell r="R436">
            <v>3491.3679999999999</v>
          </cell>
          <cell r="S436">
            <v>0</v>
          </cell>
          <cell r="T436">
            <v>309.916</v>
          </cell>
          <cell r="W436">
            <v>3997.7960000000003</v>
          </cell>
        </row>
        <row r="437">
          <cell r="E437" t="str">
            <v>FD+183.5DFR0</v>
          </cell>
          <cell r="F437">
            <v>3.5</v>
          </cell>
          <cell r="G437">
            <v>228.4</v>
          </cell>
          <cell r="H437">
            <v>28.97</v>
          </cell>
          <cell r="I437">
            <v>3.73</v>
          </cell>
          <cell r="J437">
            <v>249</v>
          </cell>
          <cell r="K437">
            <v>27.767699199999999</v>
          </cell>
          <cell r="L437">
            <v>14.893511466666666</v>
          </cell>
          <cell r="M437">
            <v>1.9391400000000003</v>
          </cell>
          <cell r="N437">
            <v>25.828559199999994</v>
          </cell>
          <cell r="O437">
            <v>20.088000000000001</v>
          </cell>
          <cell r="P437">
            <v>0</v>
          </cell>
          <cell r="Q437">
            <v>93.036000000000001</v>
          </cell>
          <cell r="R437">
            <v>1330.6599999999999</v>
          </cell>
          <cell r="S437">
            <v>99.156000000000006</v>
          </cell>
          <cell r="T437">
            <v>154.95599999999999</v>
          </cell>
          <cell r="W437">
            <v>1697.8959999999997</v>
          </cell>
        </row>
        <row r="438">
          <cell r="E438" t="str">
            <v>FG+33FS 0</v>
          </cell>
          <cell r="F438">
            <v>3</v>
          </cell>
        </row>
        <row r="439">
          <cell r="E439" t="str">
            <v>FG+33DFR0</v>
          </cell>
          <cell r="F439">
            <v>3</v>
          </cell>
        </row>
        <row r="440">
          <cell r="E440" t="str">
            <v>FG+33.5WET1</v>
          </cell>
          <cell r="F440">
            <v>3.5</v>
          </cell>
        </row>
        <row r="441">
          <cell r="E441" t="str">
            <v>FG+33.5PS1</v>
          </cell>
          <cell r="F441">
            <v>3.5</v>
          </cell>
        </row>
        <row r="442">
          <cell r="E442" t="str">
            <v>FG+33.5FS 1</v>
          </cell>
          <cell r="F442">
            <v>3.5</v>
          </cell>
        </row>
        <row r="443">
          <cell r="E443" t="str">
            <v>FG+33.5DFR1</v>
          </cell>
          <cell r="F443">
            <v>3.5</v>
          </cell>
        </row>
        <row r="444">
          <cell r="E444" t="str">
            <v>FG+33FS 1</v>
          </cell>
          <cell r="F444">
            <v>3</v>
          </cell>
        </row>
        <row r="445">
          <cell r="E445" t="str">
            <v>FG+33DFR1</v>
          </cell>
          <cell r="F445">
            <v>3</v>
          </cell>
        </row>
        <row r="446">
          <cell r="E446" t="str">
            <v>FG+33.5WET2</v>
          </cell>
          <cell r="F446">
            <v>3.5</v>
          </cell>
        </row>
        <row r="447">
          <cell r="E447" t="str">
            <v>FG+33.5PS2</v>
          </cell>
          <cell r="F447">
            <v>3.5</v>
          </cell>
        </row>
        <row r="448">
          <cell r="E448" t="str">
            <v>FG+33.5FS 2</v>
          </cell>
          <cell r="F448">
            <v>3.5</v>
          </cell>
        </row>
        <row r="449">
          <cell r="E449" t="str">
            <v>FG+33.5DFR2</v>
          </cell>
          <cell r="F449">
            <v>3.5</v>
          </cell>
        </row>
        <row r="450">
          <cell r="E450" t="str">
            <v>FG+33FS 2</v>
          </cell>
          <cell r="F450">
            <v>3</v>
          </cell>
        </row>
        <row r="451">
          <cell r="E451" t="str">
            <v>FG+33DFR2</v>
          </cell>
          <cell r="F451">
            <v>3</v>
          </cell>
        </row>
        <row r="452">
          <cell r="E452" t="str">
            <v>FG+33.5WET3</v>
          </cell>
          <cell r="F452">
            <v>3.5</v>
          </cell>
        </row>
        <row r="453">
          <cell r="E453" t="str">
            <v>FG+33.5PS3</v>
          </cell>
          <cell r="F453">
            <v>3.5</v>
          </cell>
        </row>
        <row r="454">
          <cell r="E454" t="str">
            <v>FG+33.5FS 3</v>
          </cell>
          <cell r="F454">
            <v>3.5</v>
          </cell>
        </row>
        <row r="455">
          <cell r="E455" t="str">
            <v>FG+33.5DFR3</v>
          </cell>
          <cell r="F455">
            <v>3.5</v>
          </cell>
        </row>
        <row r="456">
          <cell r="E456" t="str">
            <v>FG+33FS 3</v>
          </cell>
          <cell r="F456">
            <v>3</v>
          </cell>
        </row>
        <row r="457">
          <cell r="E457" t="str">
            <v>FG+33DFR3</v>
          </cell>
          <cell r="F457">
            <v>3</v>
          </cell>
        </row>
        <row r="458">
          <cell r="E458" t="str">
            <v>FG+63.5DRY SOIL0</v>
          </cell>
          <cell r="F458">
            <v>3.5</v>
          </cell>
          <cell r="G458">
            <v>217.3</v>
          </cell>
          <cell r="H458">
            <v>22.21</v>
          </cell>
          <cell r="I458">
            <v>2.6549999999999998</v>
          </cell>
          <cell r="J458">
            <v>190</v>
          </cell>
          <cell r="K458">
            <v>21.100164800000002</v>
          </cell>
          <cell r="L458">
            <v>11.33233786666667</v>
          </cell>
          <cell r="M458">
            <v>1.9391400000000003</v>
          </cell>
          <cell r="N458">
            <v>19.1610248</v>
          </cell>
          <cell r="O458">
            <v>20.088000000000001</v>
          </cell>
          <cell r="P458">
            <v>0</v>
          </cell>
          <cell r="Q458">
            <v>462.988</v>
          </cell>
          <cell r="R458">
            <v>842.96</v>
          </cell>
          <cell r="S458">
            <v>99.156000000000006</v>
          </cell>
          <cell r="T458">
            <v>154.95599999999999</v>
          </cell>
          <cell r="W458">
            <v>1580.1479999999999</v>
          </cell>
        </row>
        <row r="459">
          <cell r="E459" t="str">
            <v>FG+63.5WET0</v>
          </cell>
          <cell r="F459">
            <v>3.5</v>
          </cell>
          <cell r="G459">
            <v>387.3</v>
          </cell>
          <cell r="H459">
            <v>37.950000000000003</v>
          </cell>
          <cell r="I459">
            <v>4.92</v>
          </cell>
          <cell r="J459">
            <v>326</v>
          </cell>
          <cell r="K459">
            <v>36.402406400000004</v>
          </cell>
          <cell r="L459">
            <v>19.52230826666667</v>
          </cell>
          <cell r="M459">
            <v>2.5893504000000003</v>
          </cell>
          <cell r="N459">
            <v>33.813055999999996</v>
          </cell>
          <cell r="O459">
            <v>23.815999999999999</v>
          </cell>
          <cell r="P459">
            <v>0</v>
          </cell>
          <cell r="Q459">
            <v>133.07599999999999</v>
          </cell>
          <cell r="R459">
            <v>2201.4639999999999</v>
          </cell>
          <cell r="S459">
            <v>198.316</v>
          </cell>
          <cell r="T459">
            <v>0</v>
          </cell>
          <cell r="W459">
            <v>2556.6719999999996</v>
          </cell>
        </row>
        <row r="460">
          <cell r="E460" t="str">
            <v>FG+63.5PS0</v>
          </cell>
          <cell r="F460">
            <v>3.5</v>
          </cell>
          <cell r="G460">
            <v>466.1</v>
          </cell>
          <cell r="H460">
            <v>44.94</v>
          </cell>
          <cell r="I460">
            <v>5.98</v>
          </cell>
          <cell r="J460">
            <v>386</v>
          </cell>
          <cell r="K460">
            <v>43.247492799999989</v>
          </cell>
          <cell r="L460">
            <v>23.181969866666666</v>
          </cell>
          <cell r="M460">
            <v>2.5893504000000003</v>
          </cell>
          <cell r="N460">
            <v>40.658142399999996</v>
          </cell>
          <cell r="O460">
            <v>23.815999999999999</v>
          </cell>
          <cell r="P460">
            <v>0</v>
          </cell>
          <cell r="Q460">
            <v>155.072</v>
          </cell>
          <cell r="R460">
            <v>2815.1440000000002</v>
          </cell>
          <cell r="S460">
            <v>99.156000000000006</v>
          </cell>
          <cell r="T460">
            <v>154.95599999999999</v>
          </cell>
          <cell r="W460">
            <v>3248.1440000000002</v>
          </cell>
        </row>
        <row r="461">
          <cell r="E461" t="str">
            <v>FG+63.5FS 0</v>
          </cell>
          <cell r="F461">
            <v>3.5</v>
          </cell>
          <cell r="G461">
            <v>548.6</v>
          </cell>
          <cell r="H461">
            <v>52.21</v>
          </cell>
          <cell r="I461">
            <v>7.1</v>
          </cell>
          <cell r="J461">
            <v>449</v>
          </cell>
          <cell r="K461">
            <v>50.391446399999992</v>
          </cell>
          <cell r="L461">
            <v>27.000268266666666</v>
          </cell>
          <cell r="M461">
            <v>2.5893504000000003</v>
          </cell>
          <cell r="N461">
            <v>47.802095999999992</v>
          </cell>
          <cell r="O461">
            <v>19.052</v>
          </cell>
          <cell r="P461">
            <v>0</v>
          </cell>
          <cell r="Q461">
            <v>177.46</v>
          </cell>
          <cell r="R461">
            <v>3491.3679999999999</v>
          </cell>
          <cell r="S461">
            <v>0</v>
          </cell>
          <cell r="T461">
            <v>309.916</v>
          </cell>
          <cell r="W461">
            <v>3997.7960000000003</v>
          </cell>
        </row>
        <row r="462">
          <cell r="E462" t="str">
            <v>FD+183.5DFR0</v>
          </cell>
          <cell r="F462">
            <v>3.5</v>
          </cell>
          <cell r="G462">
            <v>228.4</v>
          </cell>
          <cell r="H462">
            <v>28.97</v>
          </cell>
          <cell r="I462">
            <v>3.73</v>
          </cell>
          <cell r="J462">
            <v>249</v>
          </cell>
          <cell r="K462">
            <v>27.767699199999999</v>
          </cell>
          <cell r="L462">
            <v>14.893511466666666</v>
          </cell>
          <cell r="M462">
            <v>1.9391400000000003</v>
          </cell>
          <cell r="N462">
            <v>25.828559199999994</v>
          </cell>
          <cell r="O462">
            <v>20.088000000000001</v>
          </cell>
          <cell r="P462">
            <v>0</v>
          </cell>
          <cell r="Q462">
            <v>93.036000000000001</v>
          </cell>
          <cell r="R462">
            <v>1330.6599999999999</v>
          </cell>
          <cell r="S462">
            <v>99.156000000000006</v>
          </cell>
          <cell r="T462">
            <v>154.95599999999999</v>
          </cell>
          <cell r="W462">
            <v>1697.8959999999997</v>
          </cell>
        </row>
        <row r="463">
          <cell r="E463" t="str">
            <v>FG+63FS 0</v>
          </cell>
          <cell r="F463">
            <v>3</v>
          </cell>
        </row>
        <row r="464">
          <cell r="E464" t="str">
            <v>FG+63DFR0</v>
          </cell>
          <cell r="F464">
            <v>3</v>
          </cell>
        </row>
        <row r="465">
          <cell r="E465" t="str">
            <v>FG+63.5WET1</v>
          </cell>
          <cell r="F465">
            <v>3.5</v>
          </cell>
        </row>
        <row r="466">
          <cell r="E466" t="str">
            <v>FG+63.5PS1</v>
          </cell>
          <cell r="F466">
            <v>3.5</v>
          </cell>
        </row>
        <row r="467">
          <cell r="E467" t="str">
            <v>FG+63.5FS 1</v>
          </cell>
          <cell r="F467">
            <v>3.5</v>
          </cell>
        </row>
        <row r="468">
          <cell r="E468" t="str">
            <v>FG+63.5DFR1</v>
          </cell>
          <cell r="F468">
            <v>3.5</v>
          </cell>
        </row>
        <row r="469">
          <cell r="E469" t="str">
            <v>FG+63FS 1</v>
          </cell>
          <cell r="F469">
            <v>3</v>
          </cell>
        </row>
        <row r="470">
          <cell r="E470" t="str">
            <v>FG+63DFR1</v>
          </cell>
          <cell r="F470">
            <v>3</v>
          </cell>
        </row>
        <row r="471">
          <cell r="E471" t="str">
            <v>FG+63.5WET2</v>
          </cell>
          <cell r="F471">
            <v>3.5</v>
          </cell>
        </row>
        <row r="472">
          <cell r="E472" t="str">
            <v>FG+63.5PS2</v>
          </cell>
          <cell r="F472">
            <v>3.5</v>
          </cell>
        </row>
        <row r="473">
          <cell r="E473" t="str">
            <v>FG+63.5FS 2</v>
          </cell>
          <cell r="F473">
            <v>3.5</v>
          </cell>
        </row>
        <row r="474">
          <cell r="E474" t="str">
            <v>FG+63.5DFR2</v>
          </cell>
          <cell r="F474">
            <v>3.5</v>
          </cell>
        </row>
        <row r="475">
          <cell r="E475" t="str">
            <v>FG+63FS 2</v>
          </cell>
          <cell r="F475">
            <v>3</v>
          </cell>
        </row>
        <row r="476">
          <cell r="E476" t="str">
            <v>FG+63DFR2</v>
          </cell>
          <cell r="F476">
            <v>3</v>
          </cell>
        </row>
        <row r="477">
          <cell r="E477" t="str">
            <v>FG+63.5WET3</v>
          </cell>
          <cell r="F477">
            <v>3.5</v>
          </cell>
        </row>
        <row r="478">
          <cell r="E478" t="str">
            <v>FG+63.5PS3</v>
          </cell>
          <cell r="F478">
            <v>3.5</v>
          </cell>
        </row>
        <row r="479">
          <cell r="E479" t="str">
            <v>FG+63.5FS 3</v>
          </cell>
          <cell r="F479">
            <v>3.5</v>
          </cell>
        </row>
        <row r="480">
          <cell r="E480" t="str">
            <v>FG+63.5DFR3</v>
          </cell>
          <cell r="F480">
            <v>3.5</v>
          </cell>
        </row>
        <row r="481">
          <cell r="E481" t="str">
            <v>FG+63FS 3</v>
          </cell>
          <cell r="F481">
            <v>3</v>
          </cell>
        </row>
        <row r="482">
          <cell r="E482" t="str">
            <v>FG+63DFR3</v>
          </cell>
          <cell r="F482">
            <v>3</v>
          </cell>
        </row>
        <row r="483">
          <cell r="E483" t="str">
            <v>FG+93.5DRY SOIL0</v>
          </cell>
          <cell r="F483">
            <v>3.5</v>
          </cell>
          <cell r="G483">
            <v>217.3</v>
          </cell>
          <cell r="H483">
            <v>22.21</v>
          </cell>
          <cell r="I483">
            <v>2.6549999999999998</v>
          </cell>
          <cell r="J483">
            <v>190</v>
          </cell>
          <cell r="K483">
            <v>21.100164800000002</v>
          </cell>
          <cell r="L483">
            <v>11.33233786666667</v>
          </cell>
          <cell r="M483">
            <v>1.9391400000000003</v>
          </cell>
          <cell r="N483">
            <v>19.1610248</v>
          </cell>
          <cell r="O483">
            <v>20.088000000000001</v>
          </cell>
          <cell r="P483">
            <v>0</v>
          </cell>
          <cell r="Q483">
            <v>462.988</v>
          </cell>
          <cell r="R483">
            <v>842.96</v>
          </cell>
          <cell r="S483">
            <v>99.156000000000006</v>
          </cell>
          <cell r="T483">
            <v>154.95599999999999</v>
          </cell>
          <cell r="W483">
            <v>1580.1479999999999</v>
          </cell>
        </row>
        <row r="484">
          <cell r="E484" t="str">
            <v>FG+93.50</v>
          </cell>
          <cell r="F484">
            <v>3.5</v>
          </cell>
          <cell r="J484">
            <v>326</v>
          </cell>
        </row>
        <row r="485">
          <cell r="E485" t="str">
            <v>FG+93.5WET0</v>
          </cell>
          <cell r="F485">
            <v>3.5</v>
          </cell>
          <cell r="G485">
            <v>387.3</v>
          </cell>
          <cell r="H485">
            <v>37.950000000000003</v>
          </cell>
          <cell r="I485">
            <v>4.92</v>
          </cell>
          <cell r="J485">
            <v>386</v>
          </cell>
          <cell r="K485">
            <v>36.402406400000004</v>
          </cell>
          <cell r="L485">
            <v>19.52230826666667</v>
          </cell>
          <cell r="M485">
            <v>2.5893504000000003</v>
          </cell>
          <cell r="N485">
            <v>33.813055999999996</v>
          </cell>
          <cell r="O485">
            <v>23.815999999999999</v>
          </cell>
          <cell r="P485">
            <v>0</v>
          </cell>
          <cell r="Q485">
            <v>133.07599999999999</v>
          </cell>
          <cell r="R485">
            <v>2201.4639999999999</v>
          </cell>
          <cell r="S485">
            <v>198.316</v>
          </cell>
          <cell r="T485">
            <v>0</v>
          </cell>
          <cell r="W485">
            <v>2556.6719999999996</v>
          </cell>
        </row>
        <row r="486">
          <cell r="E486" t="str">
            <v>FG+93.5PS0</v>
          </cell>
          <cell r="F486">
            <v>3.5</v>
          </cell>
          <cell r="G486">
            <v>466.1</v>
          </cell>
          <cell r="H486">
            <v>44.94</v>
          </cell>
          <cell r="I486">
            <v>5.98</v>
          </cell>
          <cell r="J486">
            <v>449</v>
          </cell>
          <cell r="K486">
            <v>43.247492799999989</v>
          </cell>
          <cell r="L486">
            <v>23.181969866666666</v>
          </cell>
          <cell r="M486">
            <v>2.5893504000000003</v>
          </cell>
          <cell r="N486">
            <v>40.658142399999996</v>
          </cell>
          <cell r="O486">
            <v>23.815999999999999</v>
          </cell>
          <cell r="P486">
            <v>0</v>
          </cell>
          <cell r="Q486">
            <v>155.072</v>
          </cell>
          <cell r="R486">
            <v>2815.1440000000002</v>
          </cell>
          <cell r="S486">
            <v>99.156000000000006</v>
          </cell>
          <cell r="T486">
            <v>154.95599999999999</v>
          </cell>
          <cell r="W486">
            <v>3248.1440000000002</v>
          </cell>
        </row>
        <row r="487">
          <cell r="E487" t="str">
            <v>FG+93.5FS 0</v>
          </cell>
          <cell r="F487">
            <v>3.5</v>
          </cell>
          <cell r="G487">
            <v>548.6</v>
          </cell>
          <cell r="H487">
            <v>52.21</v>
          </cell>
          <cell r="I487">
            <v>7.1</v>
          </cell>
          <cell r="J487">
            <v>249</v>
          </cell>
          <cell r="K487">
            <v>50.391446399999992</v>
          </cell>
          <cell r="L487">
            <v>27.000268266666666</v>
          </cell>
          <cell r="M487">
            <v>2.5893504000000003</v>
          </cell>
          <cell r="N487">
            <v>47.802095999999992</v>
          </cell>
          <cell r="O487">
            <v>19.052</v>
          </cell>
          <cell r="P487">
            <v>0</v>
          </cell>
          <cell r="Q487">
            <v>177.46</v>
          </cell>
          <cell r="R487">
            <v>3491.3679999999999</v>
          </cell>
          <cell r="S487">
            <v>0</v>
          </cell>
          <cell r="T487">
            <v>309.916</v>
          </cell>
          <cell r="W487">
            <v>3997.7960000000003</v>
          </cell>
        </row>
        <row r="488">
          <cell r="E488" t="str">
            <v>FG+93FS 0</v>
          </cell>
          <cell r="F488">
            <v>3</v>
          </cell>
        </row>
        <row r="489">
          <cell r="E489" t="str">
            <v>FG+93DFR0</v>
          </cell>
          <cell r="F489">
            <v>3</v>
          </cell>
        </row>
        <row r="490">
          <cell r="E490" t="str">
            <v>FG+93.5WET1</v>
          </cell>
          <cell r="F490">
            <v>3.5</v>
          </cell>
        </row>
        <row r="491">
          <cell r="E491" t="str">
            <v>FG+93.5PS1</v>
          </cell>
          <cell r="F491">
            <v>3.5</v>
          </cell>
        </row>
        <row r="492">
          <cell r="E492" t="str">
            <v>FG+93.5FS 1</v>
          </cell>
          <cell r="F492">
            <v>3.5</v>
          </cell>
        </row>
        <row r="493">
          <cell r="E493" t="str">
            <v>FG+93.5DFR1</v>
          </cell>
          <cell r="F493">
            <v>3.5</v>
          </cell>
        </row>
        <row r="494">
          <cell r="E494" t="str">
            <v>FG+93FS 1</v>
          </cell>
          <cell r="F494">
            <v>3</v>
          </cell>
        </row>
        <row r="495">
          <cell r="E495" t="str">
            <v>FG+93DFR1</v>
          </cell>
          <cell r="F495">
            <v>3</v>
          </cell>
        </row>
        <row r="496">
          <cell r="E496" t="str">
            <v>FG+93.5WET2</v>
          </cell>
          <cell r="F496">
            <v>3.5</v>
          </cell>
        </row>
        <row r="497">
          <cell r="E497" t="str">
            <v>FG+93.5PS2</v>
          </cell>
          <cell r="F497">
            <v>3.5</v>
          </cell>
        </row>
        <row r="498">
          <cell r="E498" t="str">
            <v>FG+93.5FS 2</v>
          </cell>
          <cell r="F498">
            <v>3.5</v>
          </cell>
        </row>
        <row r="499">
          <cell r="E499" t="str">
            <v>FG+93.5DFR2</v>
          </cell>
          <cell r="F499">
            <v>3.5</v>
          </cell>
        </row>
        <row r="500">
          <cell r="E500" t="str">
            <v>FG+93FS 2</v>
          </cell>
          <cell r="F500">
            <v>3</v>
          </cell>
        </row>
        <row r="501">
          <cell r="E501" t="str">
            <v>FG+93DFR2</v>
          </cell>
          <cell r="F501">
            <v>3</v>
          </cell>
        </row>
        <row r="502">
          <cell r="E502" t="str">
            <v>FG+93.5WET3</v>
          </cell>
          <cell r="F502">
            <v>3.5</v>
          </cell>
        </row>
        <row r="503">
          <cell r="E503" t="str">
            <v>FG+93.5PS3</v>
          </cell>
          <cell r="F503">
            <v>3.5</v>
          </cell>
        </row>
        <row r="504">
          <cell r="E504" t="str">
            <v>FG+93.5FS 3</v>
          </cell>
          <cell r="F504">
            <v>3.5</v>
          </cell>
        </row>
        <row r="505">
          <cell r="E505" t="str">
            <v>FG+93.5DFR3</v>
          </cell>
          <cell r="F505">
            <v>3.5</v>
          </cell>
        </row>
        <row r="506">
          <cell r="E506" t="str">
            <v>FG+93FS 3</v>
          </cell>
          <cell r="F506">
            <v>3</v>
          </cell>
        </row>
        <row r="507">
          <cell r="E507" t="str">
            <v>FG+93DFR3</v>
          </cell>
          <cell r="F507">
            <v>3</v>
          </cell>
        </row>
        <row r="508">
          <cell r="E508" t="str">
            <v>0</v>
          </cell>
        </row>
        <row r="509">
          <cell r="E509" t="str">
            <v>FD+183.5DFR0</v>
          </cell>
          <cell r="F509">
            <v>3.5</v>
          </cell>
          <cell r="G509">
            <v>228.4</v>
          </cell>
          <cell r="H509">
            <v>28.97</v>
          </cell>
          <cell r="I509">
            <v>3.73</v>
          </cell>
          <cell r="K509">
            <v>27.767699199999999</v>
          </cell>
          <cell r="L509">
            <v>14.893511466666666</v>
          </cell>
          <cell r="M509">
            <v>1.9391400000000003</v>
          </cell>
          <cell r="N509">
            <v>25.828559199999994</v>
          </cell>
          <cell r="O509">
            <v>20.088000000000001</v>
          </cell>
          <cell r="P509">
            <v>0</v>
          </cell>
          <cell r="Q509">
            <v>93.036000000000001</v>
          </cell>
          <cell r="R509">
            <v>1330.6599999999999</v>
          </cell>
          <cell r="S509">
            <v>99.156000000000006</v>
          </cell>
          <cell r="T509">
            <v>154.95599999999999</v>
          </cell>
          <cell r="W509">
            <v>1697.8959999999997</v>
          </cell>
        </row>
        <row r="510">
          <cell r="E510" t="str">
            <v>FD+183.5DRY SOIL0</v>
          </cell>
          <cell r="F510">
            <v>3.5</v>
          </cell>
          <cell r="G510">
            <v>217.3</v>
          </cell>
          <cell r="H510">
            <v>22.21</v>
          </cell>
          <cell r="I510">
            <v>2.65</v>
          </cell>
          <cell r="J510">
            <v>190</v>
          </cell>
          <cell r="K510">
            <v>21.095564800000002</v>
          </cell>
          <cell r="L510">
            <v>11.330237866666669</v>
          </cell>
          <cell r="M510">
            <v>1.9391400000000003</v>
          </cell>
          <cell r="N510">
            <v>19.156424800000003</v>
          </cell>
          <cell r="O510">
            <v>20.088000000000001</v>
          </cell>
          <cell r="P510">
            <v>0</v>
          </cell>
          <cell r="Q510">
            <v>462.988</v>
          </cell>
          <cell r="R510">
            <v>842.96</v>
          </cell>
          <cell r="S510">
            <v>99.156000000000006</v>
          </cell>
          <cell r="T510">
            <v>154.95599999999999</v>
          </cell>
          <cell r="W510">
            <v>1580.1479999999999</v>
          </cell>
        </row>
        <row r="511">
          <cell r="E511" t="str">
            <v>FD+183.5WET0</v>
          </cell>
          <cell r="F511">
            <v>3.5</v>
          </cell>
          <cell r="G511">
            <v>375.7</v>
          </cell>
          <cell r="H511">
            <v>36.75</v>
          </cell>
          <cell r="I511">
            <v>4.76</v>
          </cell>
          <cell r="J511">
            <v>315</v>
          </cell>
          <cell r="K511">
            <v>35.252380799999997</v>
          </cell>
          <cell r="L511">
            <v>18.905941866666666</v>
          </cell>
          <cell r="M511">
            <v>2.5893504000000003</v>
          </cell>
          <cell r="N511">
            <v>32.663030399999997</v>
          </cell>
          <cell r="O511">
            <v>19.052</v>
          </cell>
          <cell r="P511">
            <v>108.288</v>
          </cell>
          <cell r="Q511">
            <v>0</v>
          </cell>
          <cell r="R511">
            <v>2466.1999999999998</v>
          </cell>
          <cell r="S511">
            <v>0</v>
          </cell>
          <cell r="T511">
            <v>309.916</v>
          </cell>
          <cell r="U511">
            <v>0</v>
          </cell>
          <cell r="W511">
            <v>2903.4560000000001</v>
          </cell>
        </row>
        <row r="512">
          <cell r="E512" t="str">
            <v>FD+183.5PS0</v>
          </cell>
          <cell r="F512">
            <v>3.5</v>
          </cell>
          <cell r="G512">
            <v>443.8</v>
          </cell>
          <cell r="H512">
            <v>42.97</v>
          </cell>
          <cell r="I512">
            <v>5.68</v>
          </cell>
          <cell r="J512">
            <v>369</v>
          </cell>
          <cell r="K512">
            <v>41.319716799999995</v>
          </cell>
          <cell r="L512">
            <v>22.151425866666667</v>
          </cell>
          <cell r="M512">
            <v>2.5893504000000003</v>
          </cell>
          <cell r="N512">
            <v>38.730366400000001</v>
          </cell>
          <cell r="O512">
            <v>168.06</v>
          </cell>
          <cell r="P512">
            <v>0</v>
          </cell>
          <cell r="Q512">
            <v>2812.3879999999999</v>
          </cell>
          <cell r="R512">
            <v>0</v>
          </cell>
          <cell r="S512">
            <v>154.95599999999999</v>
          </cell>
          <cell r="T512">
            <v>254.44399999999999</v>
          </cell>
          <cell r="W512">
            <v>3389.848</v>
          </cell>
        </row>
        <row r="513">
          <cell r="E513" t="str">
            <v>FD+183.5FS 0</v>
          </cell>
          <cell r="F513">
            <v>3.5</v>
          </cell>
          <cell r="G513">
            <v>524.4</v>
          </cell>
          <cell r="H513">
            <v>50.12</v>
          </cell>
          <cell r="I513">
            <v>6.77</v>
          </cell>
          <cell r="J513">
            <v>431</v>
          </cell>
          <cell r="K513">
            <v>48.331792800000002</v>
          </cell>
          <cell r="L513">
            <v>25.900019866666668</v>
          </cell>
          <cell r="M513">
            <v>2.5893504000000003</v>
          </cell>
          <cell r="N513">
            <v>45.742442400000002</v>
          </cell>
          <cell r="O513">
            <v>20.088000000000001</v>
          </cell>
          <cell r="P513">
            <v>0</v>
          </cell>
          <cell r="Q513">
            <v>1043.384</v>
          </cell>
          <cell r="R513">
            <v>1788.432</v>
          </cell>
          <cell r="S513">
            <v>198.316</v>
          </cell>
          <cell r="T513">
            <v>154.95599999999999</v>
          </cell>
          <cell r="U513">
            <v>0</v>
          </cell>
          <cell r="W513">
            <v>3205.1759999999999</v>
          </cell>
        </row>
        <row r="514">
          <cell r="E514" t="str">
            <v>FD+183.5DFR0</v>
          </cell>
          <cell r="F514">
            <v>3.5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W514">
            <v>0</v>
          </cell>
        </row>
        <row r="515">
          <cell r="E515" t="str">
            <v>FD+183FS 0</v>
          </cell>
          <cell r="F515">
            <v>3</v>
          </cell>
        </row>
        <row r="516">
          <cell r="E516" t="str">
            <v>FD+183DFR0</v>
          </cell>
          <cell r="F516">
            <v>3</v>
          </cell>
        </row>
        <row r="517">
          <cell r="E517" t="str">
            <v>FD+183.5WET1</v>
          </cell>
          <cell r="F517">
            <v>3.5</v>
          </cell>
        </row>
        <row r="518">
          <cell r="E518" t="str">
            <v>FD+183.5PS1</v>
          </cell>
          <cell r="F518">
            <v>3.5</v>
          </cell>
        </row>
        <row r="519">
          <cell r="E519" t="str">
            <v>FD+183.5FS 1</v>
          </cell>
          <cell r="F519">
            <v>3.5</v>
          </cell>
        </row>
        <row r="520">
          <cell r="E520" t="str">
            <v>FD+183.5DFR1</v>
          </cell>
          <cell r="F520">
            <v>3.5</v>
          </cell>
        </row>
        <row r="521">
          <cell r="E521" t="str">
            <v>FD+183FS 1</v>
          </cell>
          <cell r="F521">
            <v>3</v>
          </cell>
        </row>
        <row r="522">
          <cell r="E522" t="str">
            <v>FD+183DFR1</v>
          </cell>
          <cell r="F522">
            <v>3</v>
          </cell>
        </row>
        <row r="523">
          <cell r="E523" t="str">
            <v>FD+183.5WET2</v>
          </cell>
          <cell r="F523">
            <v>3.5</v>
          </cell>
        </row>
        <row r="524">
          <cell r="E524" t="str">
            <v>FD+183.5PS2</v>
          </cell>
          <cell r="F524">
            <v>3.5</v>
          </cell>
        </row>
        <row r="525">
          <cell r="E525" t="str">
            <v>FD+183.5FS 2</v>
          </cell>
          <cell r="F525">
            <v>3.5</v>
          </cell>
        </row>
        <row r="526">
          <cell r="E526" t="str">
            <v>FD+183.5DFR2</v>
          </cell>
          <cell r="F526">
            <v>3.5</v>
          </cell>
        </row>
        <row r="527">
          <cell r="E527" t="str">
            <v>FD+183FS 2</v>
          </cell>
          <cell r="F527">
            <v>3</v>
          </cell>
        </row>
        <row r="528">
          <cell r="E528" t="str">
            <v>FD+183DFR2</v>
          </cell>
          <cell r="F528">
            <v>3</v>
          </cell>
        </row>
        <row r="529">
          <cell r="E529" t="str">
            <v>FD+183.5WET3</v>
          </cell>
          <cell r="F529">
            <v>3.5</v>
          </cell>
        </row>
        <row r="530">
          <cell r="E530" t="str">
            <v>FD+183.5PS3</v>
          </cell>
          <cell r="F530">
            <v>3.5</v>
          </cell>
        </row>
        <row r="531">
          <cell r="E531" t="str">
            <v>FD+183.5FS 3</v>
          </cell>
          <cell r="F531">
            <v>3.5</v>
          </cell>
        </row>
        <row r="532">
          <cell r="E532" t="str">
            <v>FD+183.5DFR3</v>
          </cell>
          <cell r="F532">
            <v>3.5</v>
          </cell>
        </row>
        <row r="533">
          <cell r="E533" t="str">
            <v>FD+183FS 3</v>
          </cell>
          <cell r="F533">
            <v>3</v>
          </cell>
        </row>
        <row r="534">
          <cell r="E534" t="str">
            <v>FD+183DFR3</v>
          </cell>
          <cell r="F534">
            <v>3</v>
          </cell>
        </row>
      </sheetData>
      <sheetData sheetId="7">
        <row r="46">
          <cell r="B46" t="str">
            <v>FA+0</v>
          </cell>
          <cell r="C46">
            <v>777.67</v>
          </cell>
          <cell r="D46">
            <v>2138.39</v>
          </cell>
          <cell r="F46">
            <v>2138.39</v>
          </cell>
          <cell r="G46">
            <v>198.9</v>
          </cell>
          <cell r="H46">
            <v>3114.96</v>
          </cell>
        </row>
        <row r="47">
          <cell r="B47" t="str">
            <v>FA+3</v>
          </cell>
          <cell r="C47">
            <v>897.94999999999993</v>
          </cell>
          <cell r="D47">
            <v>2632.34</v>
          </cell>
          <cell r="F47">
            <v>2632.34</v>
          </cell>
          <cell r="G47">
            <v>239.45</v>
          </cell>
          <cell r="H47">
            <v>3769.74</v>
          </cell>
        </row>
        <row r="48">
          <cell r="B48" t="str">
            <v>FA+6</v>
          </cell>
          <cell r="C48">
            <v>997.27</v>
          </cell>
          <cell r="D48">
            <v>2910.58</v>
          </cell>
          <cell r="F48">
            <v>2910.58</v>
          </cell>
          <cell r="G48">
            <v>250.52</v>
          </cell>
          <cell r="H48">
            <v>4158.37</v>
          </cell>
        </row>
        <row r="49">
          <cell r="B49" t="str">
            <v>FA+9</v>
          </cell>
          <cell r="C49">
            <v>1318.4099999999999</v>
          </cell>
          <cell r="D49">
            <v>3186.48</v>
          </cell>
          <cell r="F49">
            <v>3186.48</v>
          </cell>
          <cell r="G49">
            <v>138.82999999999998</v>
          </cell>
          <cell r="H49">
            <v>4643.7199999999993</v>
          </cell>
        </row>
        <row r="50">
          <cell r="B50" t="str">
            <v>FA+18</v>
          </cell>
          <cell r="C50">
            <v>443.13</v>
          </cell>
          <cell r="D50">
            <v>1020.51</v>
          </cell>
          <cell r="F50">
            <v>1020.51</v>
          </cell>
          <cell r="G50">
            <v>143.79</v>
          </cell>
          <cell r="H50">
            <v>1607.4299999999998</v>
          </cell>
        </row>
        <row r="51">
          <cell r="B51" t="str">
            <v>FB+0</v>
          </cell>
          <cell r="C51">
            <v>339.88</v>
          </cell>
          <cell r="D51">
            <v>1266.1399999999999</v>
          </cell>
          <cell r="F51">
            <v>1266.1399999999999</v>
          </cell>
          <cell r="G51">
            <v>103.24</v>
          </cell>
          <cell r="H51">
            <v>1709.26</v>
          </cell>
        </row>
        <row r="52">
          <cell r="B52" t="str">
            <v>FB+3</v>
          </cell>
          <cell r="C52">
            <v>439.2</v>
          </cell>
          <cell r="D52">
            <v>1544.3799999999999</v>
          </cell>
          <cell r="F52">
            <v>1544.3799999999999</v>
          </cell>
          <cell r="G52">
            <v>103.24</v>
          </cell>
          <cell r="H52">
            <v>2086.8199999999997</v>
          </cell>
        </row>
        <row r="53">
          <cell r="B53" t="str">
            <v>FB+6</v>
          </cell>
          <cell r="C53">
            <v>439.2</v>
          </cell>
          <cell r="D53">
            <v>1544.3799999999999</v>
          </cell>
          <cell r="F53">
            <v>1544.3799999999999</v>
          </cell>
          <cell r="G53">
            <v>239.82</v>
          </cell>
          <cell r="H53">
            <v>2223.4</v>
          </cell>
        </row>
        <row r="54">
          <cell r="B54" t="str">
            <v>FB+9</v>
          </cell>
          <cell r="C54">
            <v>219.6</v>
          </cell>
          <cell r="D54">
            <v>772.18999999999994</v>
          </cell>
          <cell r="F54">
            <v>772.18999999999994</v>
          </cell>
          <cell r="G54">
            <v>38.54</v>
          </cell>
          <cell r="H54">
            <v>1030.33</v>
          </cell>
        </row>
        <row r="55">
          <cell r="B55" t="str">
            <v>FB+18</v>
          </cell>
          <cell r="C55">
            <v>0</v>
          </cell>
          <cell r="D55">
            <v>0</v>
          </cell>
          <cell r="F55">
            <v>0</v>
          </cell>
          <cell r="G55">
            <v>228.75</v>
          </cell>
          <cell r="H55">
            <v>228.75</v>
          </cell>
        </row>
        <row r="56">
          <cell r="B56" t="str">
            <v>FC+0</v>
          </cell>
          <cell r="C56">
            <v>995.56</v>
          </cell>
          <cell r="D56">
            <v>2659.92</v>
          </cell>
          <cell r="F56">
            <v>2659.92</v>
          </cell>
          <cell r="G56">
            <v>278.35999999999996</v>
          </cell>
          <cell r="H56">
            <v>3933.84</v>
          </cell>
        </row>
        <row r="57">
          <cell r="B57" t="str">
            <v>FC+3</v>
          </cell>
          <cell r="C57">
            <v>1318.4099999999999</v>
          </cell>
          <cell r="D57">
            <v>3186.48</v>
          </cell>
          <cell r="F57">
            <v>3186.48</v>
          </cell>
          <cell r="G57">
            <v>130.71</v>
          </cell>
          <cell r="H57">
            <v>4635.5999999999995</v>
          </cell>
        </row>
        <row r="58">
          <cell r="B58" t="str">
            <v>FC+6</v>
          </cell>
          <cell r="C58">
            <v>443.13</v>
          </cell>
          <cell r="D58">
            <v>1020.51</v>
          </cell>
          <cell r="F58">
            <v>1020.51</v>
          </cell>
          <cell r="G58">
            <v>143.79</v>
          </cell>
          <cell r="H58">
            <v>1607.4299999999998</v>
          </cell>
        </row>
        <row r="59">
          <cell r="B59" t="str">
            <v>FC+9</v>
          </cell>
          <cell r="C59">
            <v>339.88</v>
          </cell>
          <cell r="D59">
            <v>1266.1399999999999</v>
          </cell>
          <cell r="F59">
            <v>1266.1399999999999</v>
          </cell>
          <cell r="G59">
            <v>103.24</v>
          </cell>
          <cell r="H59">
            <v>1709.26</v>
          </cell>
        </row>
        <row r="60">
          <cell r="B60" t="str">
            <v>FC+18</v>
          </cell>
          <cell r="C60">
            <v>439.2</v>
          </cell>
          <cell r="D60">
            <v>1544.3799999999999</v>
          </cell>
          <cell r="F60">
            <v>1544.3799999999999</v>
          </cell>
          <cell r="G60">
            <v>103.24</v>
          </cell>
          <cell r="H60">
            <v>2086.8199999999997</v>
          </cell>
        </row>
        <row r="61">
          <cell r="B61" t="str">
            <v>FD+0</v>
          </cell>
          <cell r="C61">
            <v>219.6</v>
          </cell>
          <cell r="D61">
            <v>772.18999999999994</v>
          </cell>
          <cell r="F61">
            <v>772.18999999999994</v>
          </cell>
          <cell r="G61">
            <v>239.82</v>
          </cell>
          <cell r="H61">
            <v>1231.6099999999999</v>
          </cell>
        </row>
        <row r="62">
          <cell r="B62" t="str">
            <v>FD+3</v>
          </cell>
          <cell r="C62">
            <v>0</v>
          </cell>
          <cell r="D62">
            <v>0</v>
          </cell>
          <cell r="F62">
            <v>0</v>
          </cell>
          <cell r="G62">
            <v>38.54</v>
          </cell>
          <cell r="H62">
            <v>38.54</v>
          </cell>
        </row>
        <row r="63">
          <cell r="B63" t="str">
            <v>FD+6</v>
          </cell>
          <cell r="C63">
            <v>995.56</v>
          </cell>
          <cell r="D63">
            <v>2659.92</v>
          </cell>
          <cell r="F63">
            <v>2659.92</v>
          </cell>
          <cell r="G63">
            <v>228.75</v>
          </cell>
          <cell r="H63">
            <v>3884.23</v>
          </cell>
        </row>
        <row r="64">
          <cell r="B64" t="str">
            <v>FD+9</v>
          </cell>
          <cell r="C64">
            <v>1318.4099999999999</v>
          </cell>
          <cell r="D64">
            <v>3186.48</v>
          </cell>
          <cell r="F64">
            <v>3186.48</v>
          </cell>
          <cell r="G64">
            <v>278.35999999999996</v>
          </cell>
          <cell r="H64">
            <v>4783.2499999999991</v>
          </cell>
        </row>
        <row r="65">
          <cell r="B65" t="str">
            <v>FD+18</v>
          </cell>
          <cell r="C65">
            <v>443.13</v>
          </cell>
          <cell r="D65">
            <v>1020.51</v>
          </cell>
          <cell r="F65">
            <v>1020.51</v>
          </cell>
          <cell r="G65">
            <v>130.71</v>
          </cell>
          <cell r="H65">
            <v>1594.35</v>
          </cell>
        </row>
        <row r="66">
          <cell r="B66" t="str">
            <v>FD+30</v>
          </cell>
          <cell r="C66">
            <v>339.88</v>
          </cell>
          <cell r="D66">
            <v>1266.1399999999999</v>
          </cell>
          <cell r="F66">
            <v>1266.1399999999999</v>
          </cell>
          <cell r="G66">
            <v>92.169999999999987</v>
          </cell>
          <cell r="H66">
            <v>1698.19</v>
          </cell>
        </row>
        <row r="67">
          <cell r="B67" t="str">
            <v>SPL-1</v>
          </cell>
          <cell r="C67">
            <v>439.2</v>
          </cell>
          <cell r="D67">
            <v>1544.3799999999999</v>
          </cell>
          <cell r="F67">
            <v>1544.3799999999999</v>
          </cell>
          <cell r="G67">
            <v>103.24</v>
          </cell>
          <cell r="H67">
            <v>2086.8199999999997</v>
          </cell>
        </row>
        <row r="68">
          <cell r="B68" t="str">
            <v>SPL-2</v>
          </cell>
          <cell r="C68">
            <v>439.2</v>
          </cell>
          <cell r="D68">
            <v>1544.3799999999999</v>
          </cell>
          <cell r="F68">
            <v>1544.3799999999999</v>
          </cell>
          <cell r="G68">
            <v>239.82</v>
          </cell>
          <cell r="H68">
            <v>2223.4</v>
          </cell>
        </row>
        <row r="69">
          <cell r="B69" t="str">
            <v>SPL-3</v>
          </cell>
          <cell r="C69">
            <v>439.2</v>
          </cell>
          <cell r="D69">
            <v>1544.3799999999999</v>
          </cell>
          <cell r="F69">
            <v>1544.3799999999999</v>
          </cell>
          <cell r="G69">
            <v>38.54</v>
          </cell>
          <cell r="H69">
            <v>2022.12</v>
          </cell>
        </row>
        <row r="70">
          <cell r="B70" t="str">
            <v>SPL-4</v>
          </cell>
          <cell r="C70">
            <v>440.2</v>
          </cell>
          <cell r="D70">
            <v>1544.3799999999999</v>
          </cell>
          <cell r="F70">
            <v>1544.3799999999999</v>
          </cell>
          <cell r="G70">
            <v>228.75</v>
          </cell>
          <cell r="H70">
            <v>2213.33</v>
          </cell>
        </row>
        <row r="71">
          <cell r="B71" t="str">
            <v>DWARF</v>
          </cell>
          <cell r="C71">
            <v>442.2</v>
          </cell>
          <cell r="D71">
            <v>1544.3799999999999</v>
          </cell>
          <cell r="F71">
            <v>1544.3799999999999</v>
          </cell>
          <cell r="G71">
            <v>278.35999999999996</v>
          </cell>
          <cell r="H71">
            <v>2264.94</v>
          </cell>
        </row>
        <row r="77">
          <cell r="B77" t="str">
            <v>FA</v>
          </cell>
          <cell r="C77">
            <v>3</v>
          </cell>
          <cell r="E77">
            <v>122.56</v>
          </cell>
          <cell r="F77">
            <v>17.68</v>
          </cell>
          <cell r="G77">
            <v>6.51</v>
          </cell>
          <cell r="H77">
            <v>146.75</v>
          </cell>
          <cell r="I77" t="str">
            <v>B220/P/BM-01</v>
          </cell>
        </row>
        <row r="78">
          <cell r="B78" t="str">
            <v>FB</v>
          </cell>
          <cell r="C78">
            <v>3</v>
          </cell>
          <cell r="E78">
            <v>221.28</v>
          </cell>
          <cell r="F78">
            <v>29.52</v>
          </cell>
          <cell r="G78">
            <v>8</v>
          </cell>
          <cell r="H78">
            <v>258.8</v>
          </cell>
          <cell r="I78" t="str">
            <v>B220/Q/BM-01</v>
          </cell>
        </row>
        <row r="79">
          <cell r="B79" t="str">
            <v>FC</v>
          </cell>
          <cell r="C79">
            <v>3</v>
          </cell>
          <cell r="E79">
            <v>249.32</v>
          </cell>
          <cell r="F79">
            <v>32.799999999999997</v>
          </cell>
          <cell r="G79">
            <v>8</v>
          </cell>
          <cell r="H79">
            <v>290.12</v>
          </cell>
          <cell r="I79" t="str">
            <v>B220/R/BM-01</v>
          </cell>
        </row>
        <row r="80">
          <cell r="B80" t="str">
            <v>FD</v>
          </cell>
          <cell r="C80">
            <v>3</v>
          </cell>
          <cell r="E80">
            <v>301.24</v>
          </cell>
          <cell r="F80">
            <v>49.2</v>
          </cell>
          <cell r="G80">
            <v>10.3</v>
          </cell>
          <cell r="H80">
            <v>360.74</v>
          </cell>
          <cell r="I80" t="str">
            <v>B220/S/BM-01</v>
          </cell>
        </row>
        <row r="81">
          <cell r="B81" t="str">
            <v>FD18</v>
          </cell>
          <cell r="C81">
            <v>3</v>
          </cell>
        </row>
        <row r="82">
          <cell r="B82" t="str">
            <v>FD30</v>
          </cell>
          <cell r="C82">
            <v>3</v>
          </cell>
        </row>
        <row r="83">
          <cell r="B83" t="str">
            <v>FA</v>
          </cell>
          <cell r="C83">
            <v>3.5</v>
          </cell>
          <cell r="E83">
            <v>122.56</v>
          </cell>
          <cell r="F83">
            <v>17.68</v>
          </cell>
          <cell r="G83">
            <v>6.51</v>
          </cell>
          <cell r="H83">
            <v>146.75</v>
          </cell>
          <cell r="I83" t="str">
            <v>B220/P/BM-01</v>
          </cell>
        </row>
        <row r="84">
          <cell r="B84" t="str">
            <v>FB</v>
          </cell>
          <cell r="C84">
            <v>3.5</v>
          </cell>
          <cell r="E84">
            <v>221.28</v>
          </cell>
          <cell r="F84">
            <v>29.52</v>
          </cell>
          <cell r="G84">
            <v>8</v>
          </cell>
          <cell r="H84">
            <v>258.8</v>
          </cell>
          <cell r="I84" t="str">
            <v>B220/Q/BM-01</v>
          </cell>
        </row>
        <row r="85">
          <cell r="B85" t="str">
            <v>FC</v>
          </cell>
          <cell r="C85">
            <v>3.5</v>
          </cell>
          <cell r="E85">
            <v>249.32</v>
          </cell>
          <cell r="F85">
            <v>32.799999999999997</v>
          </cell>
          <cell r="G85">
            <v>8</v>
          </cell>
          <cell r="H85">
            <v>290.12</v>
          </cell>
          <cell r="I85" t="str">
            <v>B220/R/BM-01</v>
          </cell>
        </row>
        <row r="86">
          <cell r="B86" t="str">
            <v>FD</v>
          </cell>
          <cell r="C86">
            <v>3.5</v>
          </cell>
          <cell r="E86">
            <v>301.24</v>
          </cell>
          <cell r="F86">
            <v>49.2</v>
          </cell>
          <cell r="G86">
            <v>10.3</v>
          </cell>
          <cell r="H86">
            <v>360.74</v>
          </cell>
          <cell r="I86" t="str">
            <v>B220/S/BM-01</v>
          </cell>
        </row>
        <row r="87">
          <cell r="B87" t="str">
            <v>FG</v>
          </cell>
          <cell r="C87">
            <v>3.5</v>
          </cell>
          <cell r="D87">
            <v>0</v>
          </cell>
          <cell r="E87">
            <v>301.24</v>
          </cell>
          <cell r="F87">
            <v>49.2</v>
          </cell>
          <cell r="G87">
            <v>10.3</v>
          </cell>
          <cell r="H87">
            <v>360.74</v>
          </cell>
          <cell r="I87" t="str">
            <v>B220/S/BM-01</v>
          </cell>
        </row>
        <row r="88">
          <cell r="B88" t="str">
            <v>FD30</v>
          </cell>
          <cell r="C88">
            <v>3.5</v>
          </cell>
        </row>
        <row r="89">
          <cell r="B89" t="str">
            <v>FA</v>
          </cell>
          <cell r="C89">
            <v>3.5</v>
          </cell>
          <cell r="D89">
            <v>1</v>
          </cell>
          <cell r="E89">
            <v>122.56</v>
          </cell>
          <cell r="F89">
            <v>17.68</v>
          </cell>
          <cell r="G89">
            <v>6.51</v>
          </cell>
          <cell r="H89">
            <v>146.75</v>
          </cell>
          <cell r="I89" t="str">
            <v>B220/P/BM-01</v>
          </cell>
        </row>
        <row r="90">
          <cell r="B90" t="str">
            <v>FB</v>
          </cell>
          <cell r="C90">
            <v>3.5</v>
          </cell>
          <cell r="D90">
            <v>1</v>
          </cell>
          <cell r="E90">
            <v>221.28</v>
          </cell>
          <cell r="F90">
            <v>29.52</v>
          </cell>
          <cell r="G90">
            <v>8</v>
          </cell>
          <cell r="H90">
            <v>258.8</v>
          </cell>
          <cell r="I90" t="str">
            <v>B220/Q/BM-01</v>
          </cell>
        </row>
        <row r="91">
          <cell r="B91" t="str">
            <v>FC</v>
          </cell>
          <cell r="C91">
            <v>3.5</v>
          </cell>
          <cell r="D91">
            <v>1</v>
          </cell>
          <cell r="E91">
            <v>249.32</v>
          </cell>
          <cell r="F91">
            <v>32.799999999999997</v>
          </cell>
          <cell r="G91">
            <v>8</v>
          </cell>
          <cell r="H91">
            <v>290.12</v>
          </cell>
          <cell r="I91" t="str">
            <v>B220/R/BM-01</v>
          </cell>
        </row>
        <row r="92">
          <cell r="B92" t="str">
            <v>FD</v>
          </cell>
          <cell r="C92">
            <v>3.5</v>
          </cell>
          <cell r="D92">
            <v>1</v>
          </cell>
          <cell r="E92">
            <v>301.24</v>
          </cell>
          <cell r="F92">
            <v>49.2</v>
          </cell>
          <cell r="G92">
            <v>10.3</v>
          </cell>
          <cell r="H92">
            <v>360.74</v>
          </cell>
          <cell r="I92" t="str">
            <v>B220/S/BM-01</v>
          </cell>
        </row>
        <row r="93">
          <cell r="B93" t="str">
            <v>FD18</v>
          </cell>
          <cell r="C93">
            <v>3.5</v>
          </cell>
          <cell r="D93">
            <v>1</v>
          </cell>
        </row>
        <row r="94">
          <cell r="B94" t="str">
            <v>FD30</v>
          </cell>
          <cell r="C94">
            <v>3.5</v>
          </cell>
          <cell r="D94">
            <v>1</v>
          </cell>
        </row>
        <row r="95">
          <cell r="B95" t="str">
            <v>FA</v>
          </cell>
          <cell r="C95">
            <v>3.5</v>
          </cell>
          <cell r="D95">
            <v>2</v>
          </cell>
          <cell r="E95">
            <v>122.56</v>
          </cell>
          <cell r="F95">
            <v>17.68</v>
          </cell>
          <cell r="G95">
            <v>6.51</v>
          </cell>
          <cell r="H95">
            <v>146.75</v>
          </cell>
          <cell r="I95" t="str">
            <v>B220/P/BM-01</v>
          </cell>
        </row>
        <row r="96">
          <cell r="B96" t="str">
            <v>FB</v>
          </cell>
          <cell r="C96">
            <v>3.5</v>
          </cell>
          <cell r="D96">
            <v>2</v>
          </cell>
          <cell r="E96">
            <v>221.28</v>
          </cell>
          <cell r="F96">
            <v>29.52</v>
          </cell>
          <cell r="G96">
            <v>8</v>
          </cell>
          <cell r="H96">
            <v>258.8</v>
          </cell>
          <cell r="I96" t="str">
            <v>B220/Q/BM-01</v>
          </cell>
        </row>
        <row r="97">
          <cell r="B97" t="str">
            <v>FC</v>
          </cell>
          <cell r="C97">
            <v>3.5</v>
          </cell>
          <cell r="D97">
            <v>2</v>
          </cell>
          <cell r="E97">
            <v>249.32</v>
          </cell>
          <cell r="F97">
            <v>32.799999999999997</v>
          </cell>
          <cell r="G97">
            <v>8</v>
          </cell>
          <cell r="H97">
            <v>290.12</v>
          </cell>
          <cell r="I97" t="str">
            <v>B220/R/BM-01</v>
          </cell>
        </row>
        <row r="98">
          <cell r="B98" t="str">
            <v>FD</v>
          </cell>
          <cell r="C98">
            <v>3.5</v>
          </cell>
          <cell r="D98">
            <v>2</v>
          </cell>
          <cell r="E98">
            <v>301.24</v>
          </cell>
          <cell r="F98">
            <v>49.2</v>
          </cell>
          <cell r="G98">
            <v>10.3</v>
          </cell>
          <cell r="H98">
            <v>360.74</v>
          </cell>
          <cell r="I98" t="str">
            <v>B220/S/BM-01</v>
          </cell>
        </row>
        <row r="99">
          <cell r="B99" t="str">
            <v>FD18</v>
          </cell>
          <cell r="C99">
            <v>3.5</v>
          </cell>
          <cell r="D99">
            <v>2</v>
          </cell>
        </row>
        <row r="100">
          <cell r="B100" t="str">
            <v>FD30</v>
          </cell>
          <cell r="C100">
            <v>3.5</v>
          </cell>
          <cell r="D100">
            <v>2</v>
          </cell>
        </row>
        <row r="101">
          <cell r="B101" t="str">
            <v>FA</v>
          </cell>
          <cell r="C101">
            <v>3.5</v>
          </cell>
          <cell r="D101">
            <v>3</v>
          </cell>
          <cell r="E101">
            <v>122.56</v>
          </cell>
          <cell r="F101">
            <v>17.68</v>
          </cell>
          <cell r="G101">
            <v>6.51</v>
          </cell>
          <cell r="H101">
            <v>146.75</v>
          </cell>
          <cell r="I101" t="str">
            <v>B220/P/BM-01</v>
          </cell>
        </row>
        <row r="102">
          <cell r="B102" t="str">
            <v>FB</v>
          </cell>
          <cell r="C102">
            <v>3.5</v>
          </cell>
          <cell r="D102">
            <v>3</v>
          </cell>
          <cell r="E102">
            <v>221.28</v>
          </cell>
          <cell r="F102">
            <v>29.52</v>
          </cell>
          <cell r="G102">
            <v>8</v>
          </cell>
          <cell r="H102">
            <v>258.8</v>
          </cell>
          <cell r="I102" t="str">
            <v>B220/Q/BM-01</v>
          </cell>
        </row>
        <row r="103">
          <cell r="B103" t="str">
            <v>FC</v>
          </cell>
          <cell r="C103">
            <v>3.5</v>
          </cell>
          <cell r="D103">
            <v>3</v>
          </cell>
          <cell r="E103">
            <v>249.32</v>
          </cell>
          <cell r="F103">
            <v>32.799999999999997</v>
          </cell>
          <cell r="G103">
            <v>8</v>
          </cell>
          <cell r="H103">
            <v>290.12</v>
          </cell>
          <cell r="I103" t="str">
            <v>B220/R/BM-01</v>
          </cell>
        </row>
        <row r="104">
          <cell r="B104" t="str">
            <v>FD</v>
          </cell>
          <cell r="C104">
            <v>3.5</v>
          </cell>
          <cell r="D104">
            <v>3</v>
          </cell>
          <cell r="E104">
            <v>301.24</v>
          </cell>
          <cell r="F104">
            <v>49.2</v>
          </cell>
          <cell r="G104">
            <v>10.3</v>
          </cell>
          <cell r="H104">
            <v>360.74</v>
          </cell>
          <cell r="I104" t="str">
            <v>B220/S/BM-01</v>
          </cell>
        </row>
        <row r="105">
          <cell r="B105" t="str">
            <v>FD18</v>
          </cell>
          <cell r="C105">
            <v>3.5</v>
          </cell>
          <cell r="D105">
            <v>3</v>
          </cell>
        </row>
        <row r="106">
          <cell r="B106" t="str">
            <v>FD30</v>
          </cell>
          <cell r="C106">
            <v>3.5</v>
          </cell>
          <cell r="D106">
            <v>3</v>
          </cell>
        </row>
        <row r="107">
          <cell r="B107" t="str">
            <v>FA</v>
          </cell>
          <cell r="C107">
            <v>3</v>
          </cell>
          <cell r="D107">
            <v>1</v>
          </cell>
          <cell r="E107">
            <v>122.56</v>
          </cell>
          <cell r="F107">
            <v>17.68</v>
          </cell>
          <cell r="G107">
            <v>6.51</v>
          </cell>
          <cell r="H107">
            <v>146.75</v>
          </cell>
          <cell r="I107" t="str">
            <v>B220/P/BM-01</v>
          </cell>
        </row>
        <row r="108">
          <cell r="B108" t="str">
            <v>FB</v>
          </cell>
          <cell r="C108">
            <v>3</v>
          </cell>
          <cell r="D108">
            <v>1</v>
          </cell>
          <cell r="E108">
            <v>221.28</v>
          </cell>
          <cell r="F108">
            <v>29.52</v>
          </cell>
          <cell r="G108">
            <v>8</v>
          </cell>
          <cell r="H108">
            <v>258.8</v>
          </cell>
          <cell r="I108" t="str">
            <v>B220/Q/BM-01</v>
          </cell>
        </row>
        <row r="109">
          <cell r="B109" t="str">
            <v>FC</v>
          </cell>
          <cell r="C109">
            <v>3</v>
          </cell>
          <cell r="D109">
            <v>1</v>
          </cell>
          <cell r="E109">
            <v>249.32</v>
          </cell>
          <cell r="F109">
            <v>32.799999999999997</v>
          </cell>
          <cell r="G109">
            <v>8</v>
          </cell>
          <cell r="H109">
            <v>290.12</v>
          </cell>
          <cell r="I109" t="str">
            <v>B220/R/BM-01</v>
          </cell>
        </row>
        <row r="110">
          <cell r="B110" t="str">
            <v>FD</v>
          </cell>
          <cell r="C110">
            <v>3</v>
          </cell>
          <cell r="D110">
            <v>1</v>
          </cell>
          <cell r="E110">
            <v>301.24</v>
          </cell>
          <cell r="F110">
            <v>49.2</v>
          </cell>
          <cell r="G110">
            <v>10.3</v>
          </cell>
          <cell r="H110">
            <v>360.74</v>
          </cell>
          <cell r="I110" t="str">
            <v>B220/S/BM-01</v>
          </cell>
        </row>
        <row r="111">
          <cell r="B111" t="str">
            <v>FD18</v>
          </cell>
          <cell r="C111">
            <v>3</v>
          </cell>
          <cell r="D111">
            <v>1</v>
          </cell>
        </row>
        <row r="112">
          <cell r="B112" t="str">
            <v>FD30</v>
          </cell>
          <cell r="C112">
            <v>3</v>
          </cell>
          <cell r="D112">
            <v>1</v>
          </cell>
        </row>
        <row r="113">
          <cell r="B113" t="str">
            <v>FA</v>
          </cell>
          <cell r="C113">
            <v>3</v>
          </cell>
          <cell r="D113">
            <v>2</v>
          </cell>
          <cell r="E113">
            <v>122.56</v>
          </cell>
          <cell r="F113">
            <v>17.68</v>
          </cell>
          <cell r="G113">
            <v>6.51</v>
          </cell>
          <cell r="H113">
            <v>146.75</v>
          </cell>
          <cell r="I113" t="str">
            <v>B220/P/BM-01</v>
          </cell>
        </row>
        <row r="114">
          <cell r="B114" t="str">
            <v>FB</v>
          </cell>
          <cell r="C114">
            <v>3</v>
          </cell>
          <cell r="D114">
            <v>2</v>
          </cell>
          <cell r="E114">
            <v>221.28</v>
          </cell>
          <cell r="F114">
            <v>29.52</v>
          </cell>
          <cell r="G114">
            <v>8</v>
          </cell>
          <cell r="H114">
            <v>258.8</v>
          </cell>
          <cell r="I114" t="str">
            <v>B220/Q/BM-01</v>
          </cell>
        </row>
        <row r="115">
          <cell r="B115" t="str">
            <v>FC</v>
          </cell>
          <cell r="C115">
            <v>3</v>
          </cell>
          <cell r="D115">
            <v>2</v>
          </cell>
          <cell r="E115">
            <v>249.32</v>
          </cell>
          <cell r="F115">
            <v>32.799999999999997</v>
          </cell>
          <cell r="G115">
            <v>8</v>
          </cell>
          <cell r="H115">
            <v>290.12</v>
          </cell>
          <cell r="I115" t="str">
            <v>B220/R/BM-01</v>
          </cell>
        </row>
        <row r="116">
          <cell r="B116" t="str">
            <v>FD</v>
          </cell>
          <cell r="C116">
            <v>3</v>
          </cell>
          <cell r="D116">
            <v>2</v>
          </cell>
          <cell r="E116">
            <v>301.24</v>
          </cell>
          <cell r="F116">
            <v>49.2</v>
          </cell>
          <cell r="G116">
            <v>10.3</v>
          </cell>
          <cell r="H116">
            <v>360.74</v>
          </cell>
          <cell r="I116" t="str">
            <v>B220/S/BM-01</v>
          </cell>
        </row>
        <row r="117">
          <cell r="B117" t="str">
            <v>FD18</v>
          </cell>
          <cell r="C117">
            <v>3</v>
          </cell>
          <cell r="D117">
            <v>2</v>
          </cell>
        </row>
        <row r="118">
          <cell r="B118" t="str">
            <v>FD30</v>
          </cell>
          <cell r="C118">
            <v>3</v>
          </cell>
          <cell r="D118">
            <v>2</v>
          </cell>
        </row>
        <row r="120">
          <cell r="B120" t="str">
            <v>SPL-1</v>
          </cell>
        </row>
        <row r="121">
          <cell r="B121" t="str">
            <v>SPL-2</v>
          </cell>
        </row>
        <row r="122">
          <cell r="B122" t="str">
            <v>SPL-3</v>
          </cell>
        </row>
        <row r="123">
          <cell r="B123" t="str">
            <v>SPL-4</v>
          </cell>
        </row>
        <row r="124">
          <cell r="B124" t="str">
            <v>DWARF</v>
          </cell>
        </row>
        <row r="129">
          <cell r="B129" t="str">
            <v>FA+0</v>
          </cell>
          <cell r="C129" t="str">
            <v>FA</v>
          </cell>
        </row>
        <row r="130">
          <cell r="B130" t="str">
            <v>FA+3</v>
          </cell>
          <cell r="C130" t="str">
            <v>FA</v>
          </cell>
        </row>
        <row r="131">
          <cell r="B131" t="str">
            <v>FA+6</v>
          </cell>
          <cell r="C131" t="str">
            <v>FA</v>
          </cell>
        </row>
        <row r="132">
          <cell r="B132" t="str">
            <v>FA+9</v>
          </cell>
          <cell r="C132" t="str">
            <v>FA</v>
          </cell>
        </row>
        <row r="133">
          <cell r="B133" t="str">
            <v>FB+0</v>
          </cell>
          <cell r="C133" t="str">
            <v>FB</v>
          </cell>
        </row>
        <row r="134">
          <cell r="B134" t="str">
            <v>FB+3</v>
          </cell>
          <cell r="C134" t="str">
            <v>FB</v>
          </cell>
        </row>
        <row r="135">
          <cell r="B135" t="str">
            <v>FB+6</v>
          </cell>
          <cell r="C135" t="str">
            <v>FB</v>
          </cell>
        </row>
        <row r="136">
          <cell r="B136" t="str">
            <v>FB+9</v>
          </cell>
          <cell r="C136" t="str">
            <v>FB</v>
          </cell>
        </row>
        <row r="137">
          <cell r="B137" t="str">
            <v>FC+0</v>
          </cell>
          <cell r="C137" t="str">
            <v>FC</v>
          </cell>
        </row>
        <row r="138">
          <cell r="B138" t="str">
            <v>FC+3</v>
          </cell>
          <cell r="C138" t="str">
            <v>FC</v>
          </cell>
        </row>
        <row r="139">
          <cell r="B139" t="str">
            <v>FC+6</v>
          </cell>
          <cell r="C139" t="str">
            <v>FC</v>
          </cell>
        </row>
        <row r="140">
          <cell r="B140" t="str">
            <v>FC+9</v>
          </cell>
          <cell r="C140" t="str">
            <v>FC</v>
          </cell>
        </row>
        <row r="141">
          <cell r="B141" t="str">
            <v>FD+0</v>
          </cell>
          <cell r="C141" t="str">
            <v>FD</v>
          </cell>
        </row>
        <row r="142">
          <cell r="B142" t="str">
            <v>FD+3</v>
          </cell>
          <cell r="C142" t="str">
            <v>FD</v>
          </cell>
        </row>
        <row r="143">
          <cell r="B143" t="str">
            <v>FD+6</v>
          </cell>
          <cell r="C143" t="str">
            <v>FD</v>
          </cell>
        </row>
        <row r="144">
          <cell r="B144" t="str">
            <v>FD+9</v>
          </cell>
          <cell r="C144" t="str">
            <v>FD</v>
          </cell>
        </row>
        <row r="145">
          <cell r="B145" t="str">
            <v>FD+18</v>
          </cell>
          <cell r="C145" t="str">
            <v>FD18</v>
          </cell>
        </row>
        <row r="146">
          <cell r="B146" t="str">
            <v>FD+30</v>
          </cell>
          <cell r="C146" t="str">
            <v>FD30</v>
          </cell>
        </row>
      </sheetData>
      <sheetData sheetId="8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4">
          <cell r="B14" t="str">
            <v>Establishment of site office</v>
          </cell>
          <cell r="C14" t="str">
            <v>KEC</v>
          </cell>
          <cell r="G14" t="str">
            <v>20.04.19</v>
          </cell>
        </row>
        <row r="15">
          <cell r="B15" t="str">
            <v>Route Alignment</v>
          </cell>
          <cell r="C15" t="str">
            <v>KEC</v>
          </cell>
          <cell r="D15" t="str">
            <v>Kms.</v>
          </cell>
          <cell r="E15">
            <v>8.0280000000000005</v>
          </cell>
          <cell r="F15" t="str">
            <v>01.05.19</v>
          </cell>
          <cell r="G15" t="str">
            <v>10.05.19</v>
          </cell>
          <cell r="J15">
            <v>8</v>
          </cell>
        </row>
        <row r="16">
          <cell r="B16" t="str">
            <v xml:space="preserve">Route Alignment </v>
          </cell>
          <cell r="H16">
            <v>0</v>
          </cell>
          <cell r="I16">
            <v>0</v>
          </cell>
          <cell r="J16">
            <v>8</v>
          </cell>
          <cell r="K16">
            <v>8</v>
          </cell>
          <cell r="L16">
            <v>8</v>
          </cell>
          <cell r="M16">
            <v>8</v>
          </cell>
          <cell r="N16">
            <v>8</v>
          </cell>
          <cell r="O16">
            <v>8</v>
          </cell>
          <cell r="P16">
            <v>8</v>
          </cell>
          <cell r="Q16">
            <v>8</v>
          </cell>
          <cell r="R16">
            <v>8</v>
          </cell>
          <cell r="S16">
            <v>8</v>
          </cell>
          <cell r="T16">
            <v>8</v>
          </cell>
          <cell r="U16">
            <v>8</v>
          </cell>
          <cell r="V16">
            <v>8</v>
          </cell>
        </row>
        <row r="17">
          <cell r="B17" t="str">
            <v xml:space="preserve">Survey </v>
          </cell>
        </row>
        <row r="18">
          <cell r="B18" t="str">
            <v>Detailed survey1</v>
          </cell>
          <cell r="C18" t="str">
            <v>KEC</v>
          </cell>
          <cell r="D18" t="str">
            <v>Kms.</v>
          </cell>
          <cell r="E18">
            <v>8.0280000000000005</v>
          </cell>
          <cell r="F18" t="str">
            <v>15.06.19</v>
          </cell>
          <cell r="G18" t="str">
            <v>30.06.19</v>
          </cell>
          <cell r="J18">
            <v>8</v>
          </cell>
        </row>
        <row r="19">
          <cell r="B19" t="str">
            <v xml:space="preserve">Detailed Survey </v>
          </cell>
          <cell r="H19">
            <v>0</v>
          </cell>
          <cell r="I19">
            <v>0</v>
          </cell>
          <cell r="J19">
            <v>8</v>
          </cell>
          <cell r="K19">
            <v>8</v>
          </cell>
          <cell r="L19">
            <v>8</v>
          </cell>
          <cell r="M19">
            <v>8</v>
          </cell>
          <cell r="N19">
            <v>8</v>
          </cell>
          <cell r="O19">
            <v>8</v>
          </cell>
          <cell r="P19">
            <v>8</v>
          </cell>
          <cell r="Q19">
            <v>8</v>
          </cell>
          <cell r="R19">
            <v>8</v>
          </cell>
          <cell r="S19">
            <v>8</v>
          </cell>
          <cell r="T19">
            <v>8</v>
          </cell>
          <cell r="U19">
            <v>8</v>
          </cell>
          <cell r="V19">
            <v>8</v>
          </cell>
        </row>
        <row r="20">
          <cell r="B20" t="str">
            <v xml:space="preserve">Check Survey </v>
          </cell>
          <cell r="C20" t="str">
            <v>KEC</v>
          </cell>
          <cell r="D20" t="str">
            <v>Kms.</v>
          </cell>
          <cell r="E20">
            <v>8.0280000000000005</v>
          </cell>
          <cell r="F20" t="str">
            <v>15.05.19</v>
          </cell>
          <cell r="G20" t="str">
            <v>30.10.19</v>
          </cell>
          <cell r="J20">
            <v>1</v>
          </cell>
          <cell r="K20">
            <v>1</v>
          </cell>
          <cell r="O20">
            <v>6</v>
          </cell>
        </row>
        <row r="21">
          <cell r="B21" t="str">
            <v>Check Survey</v>
          </cell>
          <cell r="H21">
            <v>0</v>
          </cell>
          <cell r="I21">
            <v>0</v>
          </cell>
          <cell r="J21">
            <v>1</v>
          </cell>
          <cell r="K21">
            <v>2</v>
          </cell>
          <cell r="L21">
            <v>2</v>
          </cell>
          <cell r="M21">
            <v>2</v>
          </cell>
          <cell r="N21">
            <v>2</v>
          </cell>
          <cell r="O21">
            <v>8</v>
          </cell>
          <cell r="P21">
            <v>8</v>
          </cell>
          <cell r="Q21">
            <v>8</v>
          </cell>
          <cell r="R21">
            <v>8</v>
          </cell>
          <cell r="S21">
            <v>8</v>
          </cell>
          <cell r="T21">
            <v>8</v>
          </cell>
          <cell r="U21">
            <v>8</v>
          </cell>
          <cell r="V21">
            <v>8</v>
          </cell>
        </row>
        <row r="22">
          <cell r="B22" t="str">
            <v>Check Survey Team Plan</v>
          </cell>
          <cell r="C22" t="str">
            <v>KEC</v>
          </cell>
          <cell r="D22" t="str">
            <v>Teams</v>
          </cell>
          <cell r="I22">
            <v>1</v>
          </cell>
          <cell r="J22">
            <v>2</v>
          </cell>
          <cell r="K22">
            <v>2</v>
          </cell>
          <cell r="O22">
            <v>2</v>
          </cell>
          <cell r="P22">
            <v>2</v>
          </cell>
        </row>
        <row r="23">
          <cell r="B23" t="str">
            <v>Detailed Soil Investigation</v>
          </cell>
          <cell r="C23" t="str">
            <v>KEC</v>
          </cell>
          <cell r="D23" t="str">
            <v>Loc.</v>
          </cell>
          <cell r="E23">
            <v>2</v>
          </cell>
          <cell r="F23" t="str">
            <v>20.05.19</v>
          </cell>
          <cell r="G23" t="str">
            <v>30.05.19</v>
          </cell>
          <cell r="J23">
            <v>2</v>
          </cell>
        </row>
        <row r="24">
          <cell r="B24" t="str">
            <v>Soil Investigation</v>
          </cell>
        </row>
        <row r="25">
          <cell r="B25" t="str">
            <v>Foundation</v>
          </cell>
          <cell r="C25" t="str">
            <v>KEC</v>
          </cell>
          <cell r="D25" t="str">
            <v>Loc.</v>
          </cell>
          <cell r="E25">
            <v>28</v>
          </cell>
          <cell r="F25" t="str">
            <v>25.05.19</v>
          </cell>
          <cell r="G25" t="str">
            <v>15.03.20</v>
          </cell>
          <cell r="J25">
            <v>2</v>
          </cell>
          <cell r="K25">
            <v>3</v>
          </cell>
          <cell r="P25">
            <v>4</v>
          </cell>
          <cell r="Q25">
            <v>7</v>
          </cell>
          <cell r="R25">
            <v>7</v>
          </cell>
          <cell r="S25">
            <v>3</v>
          </cell>
          <cell r="T25">
            <v>2</v>
          </cell>
        </row>
        <row r="26">
          <cell r="B26" t="str">
            <v xml:space="preserve">Foundation </v>
          </cell>
          <cell r="H26">
            <v>0</v>
          </cell>
          <cell r="I26">
            <v>0</v>
          </cell>
          <cell r="J26">
            <v>2</v>
          </cell>
          <cell r="K26">
            <v>5</v>
          </cell>
          <cell r="L26">
            <v>5</v>
          </cell>
          <cell r="M26">
            <v>5</v>
          </cell>
          <cell r="N26">
            <v>5</v>
          </cell>
          <cell r="O26">
            <v>5</v>
          </cell>
          <cell r="P26">
            <v>9</v>
          </cell>
          <cell r="Q26">
            <v>16</v>
          </cell>
          <cell r="R26">
            <v>23</v>
          </cell>
          <cell r="S26">
            <v>26</v>
          </cell>
          <cell r="T26">
            <v>28</v>
          </cell>
          <cell r="U26">
            <v>28</v>
          </cell>
          <cell r="V26">
            <v>28</v>
          </cell>
        </row>
        <row r="27">
          <cell r="B27" t="str">
            <v>Foundation Team Plan</v>
          </cell>
          <cell r="C27" t="str">
            <v>KEC</v>
          </cell>
          <cell r="D27" t="str">
            <v>Teams</v>
          </cell>
          <cell r="J27">
            <v>1</v>
          </cell>
          <cell r="K27">
            <v>1</v>
          </cell>
          <cell r="P27">
            <v>2</v>
          </cell>
          <cell r="Q27">
            <v>2</v>
          </cell>
          <cell r="R27">
            <v>2</v>
          </cell>
          <cell r="S27">
            <v>2</v>
          </cell>
          <cell r="T27">
            <v>2</v>
          </cell>
        </row>
        <row r="28">
          <cell r="B28" t="str">
            <v>Erection of towers</v>
          </cell>
          <cell r="C28" t="str">
            <v>KEC</v>
          </cell>
          <cell r="D28" t="str">
            <v>Loc.</v>
          </cell>
          <cell r="E28">
            <v>28</v>
          </cell>
          <cell r="F28" t="str">
            <v>10.10.19</v>
          </cell>
          <cell r="G28" t="str">
            <v>30.03.20</v>
          </cell>
          <cell r="O28">
            <v>2</v>
          </cell>
          <cell r="P28">
            <v>3</v>
          </cell>
          <cell r="Q28">
            <v>4</v>
          </cell>
          <cell r="R28">
            <v>4</v>
          </cell>
          <cell r="S28">
            <v>8</v>
          </cell>
          <cell r="T28">
            <v>7</v>
          </cell>
        </row>
        <row r="29">
          <cell r="B29" t="str">
            <v>Tower Erection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2</v>
          </cell>
          <cell r="P29">
            <v>5</v>
          </cell>
          <cell r="Q29">
            <v>9</v>
          </cell>
          <cell r="R29">
            <v>13</v>
          </cell>
          <cell r="S29">
            <v>21</v>
          </cell>
          <cell r="T29">
            <v>28</v>
          </cell>
          <cell r="U29">
            <v>28</v>
          </cell>
          <cell r="V29">
            <v>28</v>
          </cell>
        </row>
        <row r="30">
          <cell r="B30" t="str">
            <v>Erection Team Plan</v>
          </cell>
          <cell r="C30" t="str">
            <v>KEC</v>
          </cell>
          <cell r="D30" t="str">
            <v>Teams</v>
          </cell>
          <cell r="O30">
            <v>1</v>
          </cell>
          <cell r="P30">
            <v>1</v>
          </cell>
          <cell r="Q30">
            <v>1</v>
          </cell>
          <cell r="R30">
            <v>1</v>
          </cell>
          <cell r="S30">
            <v>2</v>
          </cell>
          <cell r="T30">
            <v>2</v>
          </cell>
        </row>
        <row r="31">
          <cell r="B31" t="str">
            <v xml:space="preserve">Stringing </v>
          </cell>
          <cell r="C31" t="str">
            <v>KEC</v>
          </cell>
          <cell r="D31" t="str">
            <v>Kms</v>
          </cell>
          <cell r="E31">
            <v>8.0280000000000005</v>
          </cell>
          <cell r="F31" t="str">
            <v>15.02.20</v>
          </cell>
          <cell r="G31" t="str">
            <v>15.04.20</v>
          </cell>
          <cell r="T31">
            <v>2</v>
          </cell>
          <cell r="U31">
            <v>3</v>
          </cell>
          <cell r="V31">
            <v>3</v>
          </cell>
        </row>
        <row r="32">
          <cell r="B32" t="str">
            <v>Stringing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2</v>
          </cell>
          <cell r="U32">
            <v>5</v>
          </cell>
          <cell r="V32">
            <v>8</v>
          </cell>
        </row>
        <row r="33">
          <cell r="B33" t="str">
            <v>Stringing Team Plan</v>
          </cell>
          <cell r="C33" t="str">
            <v>KEC</v>
          </cell>
          <cell r="D33" t="str">
            <v>Teams</v>
          </cell>
          <cell r="T33">
            <v>1</v>
          </cell>
          <cell r="U33">
            <v>1</v>
          </cell>
          <cell r="V33">
            <v>1</v>
          </cell>
        </row>
        <row r="34">
          <cell r="B34" t="str">
            <v xml:space="preserve">OPGW Stringing </v>
          </cell>
          <cell r="C34" t="str">
            <v>KEC</v>
          </cell>
          <cell r="D34" t="str">
            <v>Kms</v>
          </cell>
          <cell r="E34">
            <v>8.0280000000000005</v>
          </cell>
          <cell r="F34" t="str">
            <v>15.04.20</v>
          </cell>
          <cell r="G34" t="str">
            <v>25.05.20</v>
          </cell>
          <cell r="U34">
            <v>4</v>
          </cell>
          <cell r="V34">
            <v>4</v>
          </cell>
        </row>
        <row r="35">
          <cell r="B35" t="str">
            <v>OPGW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4</v>
          </cell>
          <cell r="V35">
            <v>8</v>
          </cell>
        </row>
        <row r="36">
          <cell r="B36" t="str">
            <v>OPGW Team Plan</v>
          </cell>
          <cell r="C36" t="str">
            <v>KEC</v>
          </cell>
          <cell r="D36" t="str">
            <v>Teams</v>
          </cell>
          <cell r="U36">
            <v>1</v>
          </cell>
          <cell r="V36">
            <v>1</v>
          </cell>
        </row>
        <row r="37">
          <cell r="B37" t="str">
            <v>Checking, Testing &amp; Commissioning/ Ready for Commissioning</v>
          </cell>
          <cell r="C37" t="str">
            <v>KEC</v>
          </cell>
          <cell r="D37" t="str">
            <v>Kms</v>
          </cell>
          <cell r="E37">
            <v>8.0280000000000005</v>
          </cell>
          <cell r="F37" t="str">
            <v>15.05.20</v>
          </cell>
          <cell r="G37" t="str">
            <v>30.06.20</v>
          </cell>
          <cell r="V37">
            <v>0.5</v>
          </cell>
          <cell r="W37">
            <v>0.5</v>
          </cell>
        </row>
        <row r="38">
          <cell r="B38" t="str">
            <v>Checking Team plan for Commissioning</v>
          </cell>
          <cell r="C38" t="str">
            <v>KEC</v>
          </cell>
          <cell r="D38" t="str">
            <v>Teams</v>
          </cell>
          <cell r="V38">
            <v>1</v>
          </cell>
          <cell r="W38">
            <v>1</v>
          </cell>
        </row>
      </sheetData>
      <sheetData sheetId="9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  <cell r="X9">
            <v>44013</v>
          </cell>
          <cell r="Y9">
            <v>44044</v>
          </cell>
          <cell r="Z9">
            <v>44075</v>
          </cell>
          <cell r="AA9">
            <v>44105</v>
          </cell>
          <cell r="AB9">
            <v>44136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  <cell r="X10">
            <v>17</v>
          </cell>
          <cell r="Y10">
            <v>18</v>
          </cell>
          <cell r="Z10">
            <v>19</v>
          </cell>
          <cell r="AA10">
            <v>20</v>
          </cell>
          <cell r="AB10">
            <v>21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3">
          <cell r="B13" t="str">
            <v>Establishment of site office</v>
          </cell>
          <cell r="C13" t="str">
            <v>KEC</v>
          </cell>
          <cell r="G13" t="str">
            <v>20.04.19</v>
          </cell>
        </row>
        <row r="14">
          <cell r="B14" t="str">
            <v>Route Alignment</v>
          </cell>
          <cell r="C14" t="str">
            <v>KEC</v>
          </cell>
          <cell r="D14" t="str">
            <v>Kms.</v>
          </cell>
          <cell r="E14">
            <v>165.6</v>
          </cell>
          <cell r="F14" t="str">
            <v>01.04.19</v>
          </cell>
          <cell r="G14" t="str">
            <v>30.05.19</v>
          </cell>
          <cell r="I14">
            <v>85</v>
          </cell>
          <cell r="J14">
            <v>80.599999999999994</v>
          </cell>
        </row>
        <row r="15">
          <cell r="B15" t="str">
            <v xml:space="preserve">Route Alignment </v>
          </cell>
          <cell r="H15">
            <v>0</v>
          </cell>
          <cell r="I15">
            <v>85</v>
          </cell>
          <cell r="J15">
            <v>165.6</v>
          </cell>
          <cell r="K15">
            <v>165.6</v>
          </cell>
          <cell r="L15">
            <v>165.6</v>
          </cell>
          <cell r="M15">
            <v>165.6</v>
          </cell>
          <cell r="N15">
            <v>165.6</v>
          </cell>
          <cell r="O15">
            <v>165.6</v>
          </cell>
          <cell r="P15">
            <v>165.6</v>
          </cell>
          <cell r="Q15">
            <v>165.6</v>
          </cell>
          <cell r="R15">
            <v>165.6</v>
          </cell>
          <cell r="S15">
            <v>165.6</v>
          </cell>
          <cell r="T15">
            <v>165.6</v>
          </cell>
          <cell r="U15">
            <v>165.6</v>
          </cell>
          <cell r="V15">
            <v>165.6</v>
          </cell>
          <cell r="W15">
            <v>165.6</v>
          </cell>
          <cell r="X15">
            <v>165.6</v>
          </cell>
          <cell r="Y15">
            <v>165.6</v>
          </cell>
          <cell r="Z15">
            <v>165.6</v>
          </cell>
          <cell r="AA15">
            <v>165.6</v>
          </cell>
          <cell r="AB15">
            <v>165.6</v>
          </cell>
        </row>
        <row r="16">
          <cell r="B16" t="str">
            <v xml:space="preserve">Survey </v>
          </cell>
        </row>
        <row r="17">
          <cell r="B17" t="str">
            <v>Detailed survey1</v>
          </cell>
          <cell r="C17" t="str">
            <v>KEC</v>
          </cell>
          <cell r="D17" t="str">
            <v>Kms.</v>
          </cell>
          <cell r="E17">
            <v>165.6</v>
          </cell>
          <cell r="F17" t="str">
            <v>10.04.19</v>
          </cell>
          <cell r="G17" t="str">
            <v>20.06.19</v>
          </cell>
          <cell r="I17">
            <v>30</v>
          </cell>
          <cell r="J17">
            <v>80</v>
          </cell>
          <cell r="K17">
            <v>55.6</v>
          </cell>
        </row>
        <row r="18">
          <cell r="B18" t="str">
            <v xml:space="preserve">Detailed Survey </v>
          </cell>
          <cell r="H18">
            <v>0</v>
          </cell>
          <cell r="I18">
            <v>30</v>
          </cell>
          <cell r="J18">
            <v>110</v>
          </cell>
          <cell r="K18">
            <v>165.6</v>
          </cell>
          <cell r="L18">
            <v>165.6</v>
          </cell>
          <cell r="M18">
            <v>165.6</v>
          </cell>
          <cell r="N18">
            <v>165.6</v>
          </cell>
          <cell r="O18">
            <v>165.6</v>
          </cell>
          <cell r="P18">
            <v>165.6</v>
          </cell>
          <cell r="Q18">
            <v>165.6</v>
          </cell>
          <cell r="R18">
            <v>165.6</v>
          </cell>
          <cell r="S18">
            <v>165.6</v>
          </cell>
          <cell r="T18">
            <v>165.6</v>
          </cell>
          <cell r="U18">
            <v>165.6</v>
          </cell>
          <cell r="V18">
            <v>165.6</v>
          </cell>
          <cell r="W18">
            <v>165.6</v>
          </cell>
          <cell r="X18">
            <v>165.6</v>
          </cell>
          <cell r="Y18">
            <v>165.6</v>
          </cell>
          <cell r="Z18">
            <v>165.6</v>
          </cell>
          <cell r="AA18">
            <v>165.6</v>
          </cell>
          <cell r="AB18">
            <v>165.6</v>
          </cell>
        </row>
        <row r="19">
          <cell r="B19" t="str">
            <v xml:space="preserve">Check Survey </v>
          </cell>
          <cell r="C19" t="str">
            <v>KEC</v>
          </cell>
          <cell r="D19" t="str">
            <v>Kms.</v>
          </cell>
          <cell r="E19">
            <v>165.6</v>
          </cell>
          <cell r="F19" t="str">
            <v>20.04.19</v>
          </cell>
          <cell r="G19" t="str">
            <v>25.12.19</v>
          </cell>
          <cell r="I19">
            <v>7.6</v>
          </cell>
          <cell r="J19">
            <v>32</v>
          </cell>
          <cell r="K19">
            <v>32</v>
          </cell>
          <cell r="O19">
            <v>32</v>
          </cell>
          <cell r="P19">
            <v>32</v>
          </cell>
          <cell r="Q19">
            <v>30</v>
          </cell>
        </row>
        <row r="20">
          <cell r="B20" t="str">
            <v>Check Survey</v>
          </cell>
          <cell r="H20">
            <v>0</v>
          </cell>
          <cell r="I20">
            <v>7.6</v>
          </cell>
          <cell r="J20">
            <v>39.6</v>
          </cell>
          <cell r="K20">
            <v>71.599999999999994</v>
          </cell>
          <cell r="L20">
            <v>71.599999999999994</v>
          </cell>
          <cell r="M20">
            <v>71.599999999999994</v>
          </cell>
          <cell r="N20">
            <v>71.599999999999994</v>
          </cell>
          <cell r="O20">
            <v>103.6</v>
          </cell>
          <cell r="P20">
            <v>135.6</v>
          </cell>
          <cell r="Q20">
            <v>165.6</v>
          </cell>
          <cell r="R20">
            <v>165.6</v>
          </cell>
          <cell r="S20">
            <v>165.6</v>
          </cell>
          <cell r="T20">
            <v>165.6</v>
          </cell>
          <cell r="U20">
            <v>165.6</v>
          </cell>
          <cell r="V20">
            <v>165.6</v>
          </cell>
          <cell r="W20">
            <v>165.6</v>
          </cell>
          <cell r="X20">
            <v>165.6</v>
          </cell>
          <cell r="Y20">
            <v>165.6</v>
          </cell>
          <cell r="Z20">
            <v>165.6</v>
          </cell>
          <cell r="AA20">
            <v>165.6</v>
          </cell>
          <cell r="AB20">
            <v>165.6</v>
          </cell>
        </row>
        <row r="21">
          <cell r="B21" t="str">
            <v>Check Survey Team Plan</v>
          </cell>
          <cell r="C21" t="str">
            <v>KEC</v>
          </cell>
          <cell r="D21" t="str">
            <v>Teams</v>
          </cell>
          <cell r="I21">
            <v>1</v>
          </cell>
          <cell r="J21">
            <v>2</v>
          </cell>
          <cell r="K21">
            <v>2</v>
          </cell>
          <cell r="O21">
            <v>2</v>
          </cell>
          <cell r="P21">
            <v>2</v>
          </cell>
        </row>
        <row r="22">
          <cell r="B22" t="str">
            <v>Detailed Soil Investigation</v>
          </cell>
          <cell r="C22" t="str">
            <v>KEC</v>
          </cell>
          <cell r="D22" t="str">
            <v>Loc.</v>
          </cell>
          <cell r="E22">
            <v>34</v>
          </cell>
          <cell r="F22" t="str">
            <v>15.04.19</v>
          </cell>
          <cell r="G22" t="str">
            <v>25.06.19</v>
          </cell>
          <cell r="I22">
            <v>10</v>
          </cell>
          <cell r="J22">
            <v>12</v>
          </cell>
          <cell r="K22">
            <v>12</v>
          </cell>
        </row>
        <row r="23">
          <cell r="B23" t="str">
            <v>Soil Investigation</v>
          </cell>
          <cell r="H23">
            <v>0</v>
          </cell>
          <cell r="I23">
            <v>10</v>
          </cell>
          <cell r="J23">
            <v>22</v>
          </cell>
          <cell r="K23">
            <v>34</v>
          </cell>
          <cell r="L23">
            <v>34</v>
          </cell>
          <cell r="M23">
            <v>34</v>
          </cell>
          <cell r="N23">
            <v>34</v>
          </cell>
          <cell r="O23">
            <v>34</v>
          </cell>
          <cell r="P23">
            <v>34</v>
          </cell>
          <cell r="Q23">
            <v>34</v>
          </cell>
          <cell r="R23">
            <v>34</v>
          </cell>
          <cell r="S23">
            <v>34</v>
          </cell>
          <cell r="T23">
            <v>34</v>
          </cell>
          <cell r="U23">
            <v>34</v>
          </cell>
          <cell r="V23">
            <v>34</v>
          </cell>
          <cell r="W23">
            <v>34</v>
          </cell>
          <cell r="X23">
            <v>34</v>
          </cell>
          <cell r="Y23">
            <v>34</v>
          </cell>
          <cell r="Z23">
            <v>34</v>
          </cell>
          <cell r="AA23">
            <v>34</v>
          </cell>
          <cell r="AB23">
            <v>34</v>
          </cell>
        </row>
        <row r="24">
          <cell r="B24" t="str">
            <v>Foundation</v>
          </cell>
          <cell r="C24" t="str">
            <v>KEC</v>
          </cell>
          <cell r="D24" t="str">
            <v>Loc.</v>
          </cell>
          <cell r="E24">
            <v>459</v>
          </cell>
          <cell r="F24" t="str">
            <v>06.05.19</v>
          </cell>
          <cell r="G24" t="str">
            <v>25.08.20</v>
          </cell>
          <cell r="J24">
            <v>10</v>
          </cell>
          <cell r="K24">
            <v>20</v>
          </cell>
          <cell r="L24">
            <v>6</v>
          </cell>
          <cell r="M24">
            <v>6</v>
          </cell>
          <cell r="N24">
            <v>6</v>
          </cell>
          <cell r="O24">
            <v>40</v>
          </cell>
          <cell r="P24">
            <v>40</v>
          </cell>
          <cell r="Q24">
            <v>40</v>
          </cell>
          <cell r="R24">
            <v>40</v>
          </cell>
          <cell r="S24">
            <v>41</v>
          </cell>
          <cell r="T24">
            <v>45</v>
          </cell>
          <cell r="U24">
            <v>45</v>
          </cell>
          <cell r="V24">
            <v>45</v>
          </cell>
          <cell r="W24">
            <v>45</v>
          </cell>
          <cell r="X24">
            <v>15</v>
          </cell>
          <cell r="Y24">
            <v>15</v>
          </cell>
        </row>
        <row r="25">
          <cell r="B25" t="str">
            <v xml:space="preserve">Foundation </v>
          </cell>
          <cell r="H25">
            <v>0</v>
          </cell>
          <cell r="I25">
            <v>0</v>
          </cell>
          <cell r="J25">
            <v>10</v>
          </cell>
          <cell r="K25">
            <v>30</v>
          </cell>
          <cell r="L25">
            <v>36</v>
          </cell>
          <cell r="M25">
            <v>42</v>
          </cell>
          <cell r="N25">
            <v>48</v>
          </cell>
          <cell r="O25">
            <v>88</v>
          </cell>
          <cell r="P25">
            <v>128</v>
          </cell>
          <cell r="Q25">
            <v>168</v>
          </cell>
          <cell r="R25">
            <v>208</v>
          </cell>
          <cell r="S25">
            <v>249</v>
          </cell>
          <cell r="T25">
            <v>294</v>
          </cell>
          <cell r="U25">
            <v>339</v>
          </cell>
          <cell r="V25">
            <v>384</v>
          </cell>
          <cell r="W25">
            <v>429</v>
          </cell>
          <cell r="X25">
            <v>444</v>
          </cell>
          <cell r="Y25">
            <v>459</v>
          </cell>
          <cell r="Z25">
            <v>459</v>
          </cell>
          <cell r="AA25">
            <v>459</v>
          </cell>
          <cell r="AB25">
            <v>459</v>
          </cell>
        </row>
        <row r="26">
          <cell r="B26" t="str">
            <v>Foundation Team Plan</v>
          </cell>
          <cell r="C26" t="str">
            <v>KEC</v>
          </cell>
          <cell r="D26" t="str">
            <v>Teams</v>
          </cell>
          <cell r="J26">
            <v>3</v>
          </cell>
          <cell r="K26">
            <v>5</v>
          </cell>
          <cell r="L26">
            <v>1</v>
          </cell>
          <cell r="M26">
            <v>1</v>
          </cell>
          <cell r="N26">
            <v>1</v>
          </cell>
          <cell r="O26">
            <v>10</v>
          </cell>
          <cell r="P26">
            <v>10</v>
          </cell>
          <cell r="Q26">
            <v>10</v>
          </cell>
          <cell r="R26">
            <v>10</v>
          </cell>
          <cell r="S26">
            <v>10</v>
          </cell>
          <cell r="T26">
            <v>10</v>
          </cell>
          <cell r="U26">
            <v>10</v>
          </cell>
          <cell r="V26">
            <v>10</v>
          </cell>
          <cell r="W26">
            <v>10</v>
          </cell>
          <cell r="X26">
            <v>5</v>
          </cell>
          <cell r="Y26">
            <v>5</v>
          </cell>
        </row>
        <row r="27">
          <cell r="B27" t="str">
            <v>Erection of towers</v>
          </cell>
          <cell r="C27" t="str">
            <v>KEC</v>
          </cell>
          <cell r="D27" t="str">
            <v>Loc.</v>
          </cell>
          <cell r="E27">
            <v>459</v>
          </cell>
          <cell r="F27" t="str">
            <v>07.08.19</v>
          </cell>
          <cell r="G27" t="str">
            <v>30.09.20</v>
          </cell>
          <cell r="M27">
            <v>3</v>
          </cell>
          <cell r="N27">
            <v>6</v>
          </cell>
          <cell r="O27">
            <v>25</v>
          </cell>
          <cell r="P27">
            <v>48</v>
          </cell>
          <cell r="Q27">
            <v>48</v>
          </cell>
          <cell r="R27">
            <v>48</v>
          </cell>
          <cell r="S27">
            <v>48</v>
          </cell>
          <cell r="T27">
            <v>48</v>
          </cell>
          <cell r="U27">
            <v>50</v>
          </cell>
          <cell r="V27">
            <v>50</v>
          </cell>
          <cell r="W27">
            <v>50</v>
          </cell>
          <cell r="X27">
            <v>12</v>
          </cell>
          <cell r="Y27">
            <v>12</v>
          </cell>
          <cell r="Z27">
            <v>11</v>
          </cell>
        </row>
        <row r="28">
          <cell r="B28" t="str">
            <v>Tower Erection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3</v>
          </cell>
          <cell r="N28">
            <v>9</v>
          </cell>
          <cell r="O28">
            <v>34</v>
          </cell>
          <cell r="P28">
            <v>82</v>
          </cell>
          <cell r="Q28">
            <v>130</v>
          </cell>
          <cell r="R28">
            <v>178</v>
          </cell>
          <cell r="S28">
            <v>226</v>
          </cell>
          <cell r="T28">
            <v>274</v>
          </cell>
          <cell r="U28">
            <v>324</v>
          </cell>
          <cell r="V28">
            <v>374</v>
          </cell>
          <cell r="W28">
            <v>424</v>
          </cell>
          <cell r="X28">
            <v>436</v>
          </cell>
          <cell r="Y28">
            <v>448</v>
          </cell>
          <cell r="Z28">
            <v>459</v>
          </cell>
          <cell r="AA28">
            <v>459</v>
          </cell>
          <cell r="AB28">
            <v>459</v>
          </cell>
        </row>
        <row r="29">
          <cell r="B29" t="str">
            <v>Erection Team Plan</v>
          </cell>
          <cell r="C29" t="str">
            <v>KEC</v>
          </cell>
          <cell r="D29" t="str">
            <v>Teams</v>
          </cell>
          <cell r="M29">
            <v>1</v>
          </cell>
          <cell r="N29">
            <v>2</v>
          </cell>
          <cell r="O29">
            <v>5</v>
          </cell>
          <cell r="P29">
            <v>8</v>
          </cell>
          <cell r="Q29">
            <v>8</v>
          </cell>
          <cell r="R29">
            <v>8</v>
          </cell>
          <cell r="S29">
            <v>8</v>
          </cell>
          <cell r="T29">
            <v>8</v>
          </cell>
          <cell r="U29">
            <v>10</v>
          </cell>
          <cell r="V29">
            <v>10</v>
          </cell>
          <cell r="W29">
            <v>10</v>
          </cell>
          <cell r="X29">
            <v>4</v>
          </cell>
          <cell r="Y29">
            <v>4</v>
          </cell>
          <cell r="Z29">
            <v>4</v>
          </cell>
        </row>
        <row r="30">
          <cell r="B30" t="str">
            <v xml:space="preserve">Stringing </v>
          </cell>
          <cell r="C30" t="str">
            <v>KEC</v>
          </cell>
          <cell r="D30" t="str">
            <v>Kms</v>
          </cell>
          <cell r="E30">
            <v>165.6</v>
          </cell>
          <cell r="F30" t="str">
            <v>10.12.19</v>
          </cell>
          <cell r="G30" t="str">
            <v>15.10.20</v>
          </cell>
          <cell r="Q30">
            <v>5</v>
          </cell>
          <cell r="R30">
            <v>21</v>
          </cell>
          <cell r="S30">
            <v>24</v>
          </cell>
          <cell r="T30">
            <v>24</v>
          </cell>
          <cell r="U30">
            <v>24</v>
          </cell>
          <cell r="V30">
            <v>24</v>
          </cell>
          <cell r="W30">
            <v>24</v>
          </cell>
          <cell r="X30">
            <v>3</v>
          </cell>
          <cell r="Y30">
            <v>3</v>
          </cell>
          <cell r="Z30">
            <v>3</v>
          </cell>
          <cell r="AA30">
            <v>10.6</v>
          </cell>
        </row>
        <row r="31">
          <cell r="B31" t="str">
            <v>Stringing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5</v>
          </cell>
          <cell r="R31">
            <v>26</v>
          </cell>
          <cell r="S31">
            <v>50</v>
          </cell>
          <cell r="T31">
            <v>74</v>
          </cell>
          <cell r="U31">
            <v>98</v>
          </cell>
          <cell r="V31">
            <v>122</v>
          </cell>
          <cell r="W31">
            <v>146</v>
          </cell>
          <cell r="X31">
            <v>149</v>
          </cell>
          <cell r="Y31">
            <v>152</v>
          </cell>
          <cell r="Z31">
            <v>155</v>
          </cell>
          <cell r="AA31">
            <v>165.6</v>
          </cell>
          <cell r="AB31">
            <v>165.6</v>
          </cell>
        </row>
        <row r="32">
          <cell r="B32" t="str">
            <v>Stringing Team Plan</v>
          </cell>
          <cell r="C32" t="str">
            <v>KEC</v>
          </cell>
          <cell r="D32" t="str">
            <v>Teams</v>
          </cell>
          <cell r="Q32">
            <v>2</v>
          </cell>
          <cell r="R32">
            <v>5</v>
          </cell>
          <cell r="S32">
            <v>5</v>
          </cell>
          <cell r="T32">
            <v>5</v>
          </cell>
          <cell r="U32">
            <v>5</v>
          </cell>
          <cell r="V32">
            <v>5</v>
          </cell>
          <cell r="W32">
            <v>5</v>
          </cell>
          <cell r="X32">
            <v>1</v>
          </cell>
          <cell r="Y32">
            <v>1</v>
          </cell>
          <cell r="Z32">
            <v>1</v>
          </cell>
          <cell r="AA32">
            <v>3</v>
          </cell>
        </row>
        <row r="33">
          <cell r="B33" t="str">
            <v xml:space="preserve">OPGW Stringing </v>
          </cell>
          <cell r="C33" t="str">
            <v>KEC</v>
          </cell>
          <cell r="D33" t="str">
            <v>Kms</v>
          </cell>
          <cell r="E33">
            <v>165.6</v>
          </cell>
          <cell r="F33" t="str">
            <v>10.02.20</v>
          </cell>
          <cell r="G33" t="str">
            <v>25.10.20</v>
          </cell>
          <cell r="S33">
            <v>16</v>
          </cell>
          <cell r="T33">
            <v>28</v>
          </cell>
          <cell r="U33">
            <v>28</v>
          </cell>
          <cell r="V33">
            <v>28</v>
          </cell>
          <cell r="W33">
            <v>28</v>
          </cell>
          <cell r="X33">
            <v>8</v>
          </cell>
          <cell r="Y33">
            <v>8</v>
          </cell>
          <cell r="Z33">
            <v>8</v>
          </cell>
          <cell r="AA33">
            <v>13.6</v>
          </cell>
        </row>
        <row r="34">
          <cell r="B34" t="str">
            <v>OPGW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16</v>
          </cell>
          <cell r="T34">
            <v>44</v>
          </cell>
          <cell r="U34">
            <v>72</v>
          </cell>
          <cell r="V34">
            <v>100</v>
          </cell>
          <cell r="W34">
            <v>128</v>
          </cell>
          <cell r="X34">
            <v>136</v>
          </cell>
          <cell r="Y34">
            <v>144</v>
          </cell>
          <cell r="Z34">
            <v>152</v>
          </cell>
          <cell r="AA34">
            <v>165.6</v>
          </cell>
          <cell r="AB34">
            <v>165.6</v>
          </cell>
        </row>
        <row r="35">
          <cell r="B35" t="str">
            <v>OPGW Team Plan</v>
          </cell>
          <cell r="C35" t="str">
            <v>KEC</v>
          </cell>
          <cell r="D35" t="str">
            <v>Teams</v>
          </cell>
          <cell r="S35">
            <v>1</v>
          </cell>
          <cell r="T35">
            <v>2</v>
          </cell>
          <cell r="U35">
            <v>2</v>
          </cell>
          <cell r="V35">
            <v>2</v>
          </cell>
          <cell r="W35">
            <v>2</v>
          </cell>
          <cell r="X35">
            <v>1</v>
          </cell>
          <cell r="Y35">
            <v>1</v>
          </cell>
          <cell r="Z35">
            <v>1</v>
          </cell>
          <cell r="AA35">
            <v>2</v>
          </cell>
        </row>
        <row r="36">
          <cell r="B36" t="str">
            <v>Checking, Testing &amp; Commissioning/ Ready for Commissioning</v>
          </cell>
          <cell r="C36" t="str">
            <v>KEC</v>
          </cell>
          <cell r="D36" t="str">
            <v>Kms</v>
          </cell>
          <cell r="E36">
            <v>165.6</v>
          </cell>
          <cell r="F36" t="str">
            <v>01.10.20</v>
          </cell>
          <cell r="G36" t="str">
            <v>30.11.20</v>
          </cell>
          <cell r="Z36">
            <v>0.25</v>
          </cell>
          <cell r="AA36">
            <v>0.5</v>
          </cell>
          <cell r="AB36">
            <v>0.25</v>
          </cell>
        </row>
        <row r="37">
          <cell r="B37" t="str">
            <v>Checking Team plan for Commissioning</v>
          </cell>
          <cell r="C37" t="str">
            <v>KEC</v>
          </cell>
          <cell r="D37" t="str">
            <v>Teams</v>
          </cell>
          <cell r="Z37">
            <v>1</v>
          </cell>
          <cell r="AA37">
            <v>2</v>
          </cell>
          <cell r="AB37">
            <v>2</v>
          </cell>
        </row>
      </sheetData>
      <sheetData sheetId="10" refreshError="1"/>
      <sheetData sheetId="11">
        <row r="4">
          <cell r="F4">
            <v>6</v>
          </cell>
        </row>
      </sheetData>
      <sheetData sheetId="1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tract"/>
      <sheetName val="shiva shakti"/>
      <sheetName val="Alok Construction"/>
      <sheetName val="Jai Gurudev(SK Singh)"/>
      <sheetName val="Jai gurudev (SK Singh)"/>
      <sheetName val="Lalji"/>
      <sheetName val="Siddharth"/>
      <sheetName val="Shaurya"/>
      <sheetName val="Shiv Kripa"/>
      <sheetName val="Brijesh Mishra"/>
      <sheetName val="Abhikalp Infratech"/>
      <sheetName val="Prabha Construction"/>
      <sheetName val="Rajesh Singh"/>
      <sheetName val="AK construction"/>
      <sheetName val="Jitendra Construction "/>
      <sheetName val="Ichchashakti Construction"/>
      <sheetName val="Om Shanti Construction"/>
      <sheetName val="Krishna enterprises"/>
      <sheetName val="Rajesh  Mishra"/>
      <sheetName val="Dhaka Construction"/>
      <sheetName val="Purvanchal Construction"/>
      <sheetName val="Vimal Singh &amp; Co"/>
      <sheetName val="Arun Kumar Singh"/>
      <sheetName val="Prashant Enterprises"/>
      <sheetName val="Sweta &amp; Nandu Construction "/>
      <sheetName val="Om Jay Jay Construction "/>
      <sheetName val="Maa Vaishnav Tiles "/>
      <sheetName val="Giriraj Construction"/>
      <sheetName val="INDRAJ Construction"/>
      <sheetName val="samadhan manpower"/>
      <sheetName val="Basudeo Mahto"/>
      <sheetName val="Binod Mahto"/>
      <sheetName val="Bandhan Mahto"/>
      <sheetName val="AMIT"/>
      <sheetName val="AMARJIT KUMAR"/>
      <sheetName val="Jayant Kumar"/>
      <sheetName val="Uttam Yadav"/>
      <sheetName val="Ajit Singh"/>
      <sheetName val="Rajeev Singh"/>
      <sheetName val="J N Mahto"/>
      <sheetName val="Brijesh Mishra (Erection)"/>
      <sheetName val="Tulsi Mahto"/>
      <sheetName val="KUMARI RINA PATEL (Tulsi)"/>
      <sheetName val="Murari Yadav"/>
      <sheetName val="Rajiv Kumar Jaiswal"/>
      <sheetName val="Sanjay Kumar"/>
      <sheetName val="Subodh Singh"/>
      <sheetName val="Sunil Kumar Tudu"/>
      <sheetName val="Prahalad Singh"/>
      <sheetName val="Meghlal Mahto"/>
      <sheetName val="Vistron Enterprise"/>
      <sheetName val="Vimal Singh &amp; Co."/>
      <sheetName val="Jagarnath Mahto"/>
      <sheetName val="Bhola Mahto"/>
      <sheetName val="Man Enterprises"/>
      <sheetName val="Motilal Mahto"/>
      <sheetName val="Tej Narayan Singh"/>
      <sheetName val="Deglal Mahto"/>
      <sheetName val="DEVI CONSTRUCTION"/>
      <sheetName val="Harichandar Yadav"/>
      <sheetName val="KANCHAN SINGH"/>
      <sheetName val="MANOJ KUMAR"/>
      <sheetName val="Fouzi Ratto Construction co "/>
      <sheetName val="Maa Mundeshwari"/>
      <sheetName val="Dolly Kumari"/>
      <sheetName val="Maa Mundeshwari (2)"/>
      <sheetName val="PAVAN KUMAR MAHTO"/>
      <sheetName val="SANTOSH KUMAR"/>
      <sheetName val="SHIV MANGAL SINGH"/>
      <sheetName val="Hira Lal"/>
      <sheetName val="Om parakash"/>
      <sheetName val="SACHIDANAND SINGH"/>
      <sheetName val="PRITAM KUMAR"/>
      <sheetName val="Vinod Kumar Mahto"/>
      <sheetName val="Rajkumar Singh"/>
      <sheetName val="DHEERENDAR SINGH"/>
      <sheetName val="Maa Mundeshwari (Str)"/>
      <sheetName val="MD ALAM"/>
      <sheetName val="Tarzen Engineering"/>
      <sheetName val="Mohd.Haider Ali"/>
      <sheetName val="Jai Mata Di"/>
      <sheetName val="Amba Enterprises"/>
      <sheetName val="Sudama Singh"/>
      <sheetName val="Rajesh Maurya"/>
      <sheetName val="SANTOSH KUMAR YADAV"/>
      <sheetName val="M.D.C.C"/>
      <sheetName val="Ajay Ohja"/>
      <sheetName val="FDn Wet"/>
      <sheetName val="Tower Erection"/>
      <sheetName val="shiva_shakti"/>
      <sheetName val="Alok_Construction"/>
      <sheetName val="Jai_Gurudev(SK_Singh)"/>
      <sheetName val="Jai_gurudev_(SK_Singh)"/>
      <sheetName val="Shiv_Kripa"/>
      <sheetName val="Brijesh_Mishra"/>
      <sheetName val="Abhikalp_Infratech"/>
      <sheetName val="Prabha_Construction"/>
      <sheetName val="Rajesh_Singh"/>
      <sheetName val="AK_construction"/>
      <sheetName val="Jitendra_Construction_"/>
      <sheetName val="Ichchashakti_Construction"/>
      <sheetName val="Om_Shanti_Construction"/>
      <sheetName val="Krishna_enterprises"/>
      <sheetName val="Rajesh__Mishra"/>
      <sheetName val="Dhaka_Construction"/>
      <sheetName val="Purvanchal_Construction"/>
      <sheetName val="Vimal_Singh_&amp;_Co"/>
      <sheetName val="Arun_Kumar_Singh"/>
      <sheetName val="Prashant_Enterprises"/>
      <sheetName val="Sweta_&amp;_Nandu_Construction_"/>
      <sheetName val="Om_Jay_Jay_Construction_"/>
      <sheetName val="Maa_Vaishnav_Tiles_"/>
      <sheetName val="Giriraj_Construction"/>
      <sheetName val="INDRAJ_Construction"/>
      <sheetName val="samadhan_manpower"/>
      <sheetName val="Basudeo_Mahto"/>
      <sheetName val="Binod_Mahto"/>
      <sheetName val="Bandhan_Mahto"/>
      <sheetName val="AMARJIT_KUMAR"/>
      <sheetName val="Jayant_Kumar"/>
      <sheetName val="Uttam_Yadav"/>
      <sheetName val="Ajit_Singh"/>
      <sheetName val="Rajeev_Singh"/>
      <sheetName val="J_N_Mahto"/>
      <sheetName val="Brijesh_Mishra_(Erection)"/>
      <sheetName val="Tulsi_Mahto"/>
      <sheetName val="KUMARI_RINA_PATEL_(Tulsi)"/>
      <sheetName val="Murari_Yadav"/>
      <sheetName val="Rajiv_Kumar_Jaiswal"/>
      <sheetName val="Sanjay_Kumar"/>
      <sheetName val="Subodh_Singh"/>
      <sheetName val="Sunil_Kumar_Tudu"/>
      <sheetName val="Prahalad_Singh"/>
      <sheetName val="Meghlal_Mahto"/>
      <sheetName val="Vistron_Enterprise"/>
      <sheetName val="Vimal_Singh_&amp;_Co_"/>
      <sheetName val="Jagarnath_Mahto"/>
      <sheetName val="Bhola_Mahto"/>
      <sheetName val="Man_Enterprises"/>
      <sheetName val="Motilal_Mahto"/>
      <sheetName val="Tej_Narayan_Singh"/>
      <sheetName val="Deglal_Mahto"/>
      <sheetName val="DEVI_CONSTRUCTION"/>
      <sheetName val="Harichandar_Yadav"/>
      <sheetName val="KANCHAN_SINGH"/>
      <sheetName val="MANOJ_KUMAR"/>
      <sheetName val="Fouzi_Ratto_Construction_co_"/>
      <sheetName val="Maa_Mundeshwari"/>
      <sheetName val="Dolly_Kumari"/>
      <sheetName val="Maa_Mundeshwari_(2)"/>
      <sheetName val="PAVAN_KUMAR_MAHTO"/>
      <sheetName val="SANTOSH_KUMAR"/>
      <sheetName val="SHIV_MANGAL_SINGH"/>
      <sheetName val="Hira_Lal"/>
      <sheetName val="Om_parakash"/>
      <sheetName val="SACHIDANAND_SINGH"/>
      <sheetName val="PRITAM_KUMAR"/>
      <sheetName val="Vinod_Kumar_Mahto"/>
      <sheetName val="Rajkumar_Singh"/>
      <sheetName val="DHEERENDAR_SINGH"/>
      <sheetName val="Maa_Mundeshwari_(Str)"/>
      <sheetName val="MD_ALAM"/>
      <sheetName val="Tarzen_Engineering"/>
      <sheetName val="Mohd_Haider_Ali"/>
      <sheetName val="Jai_Mata_Di"/>
      <sheetName val="Amba_Enterprises"/>
      <sheetName val="Sudama_Singh"/>
      <sheetName val="Rajesh_Maurya"/>
      <sheetName val="SANTOSH_KUMAR_YADAV"/>
      <sheetName val="M_D_C_C"/>
      <sheetName val="Ajay_Ohja"/>
      <sheetName val="FDn_Wet"/>
      <sheetName val="Tower_Erection"/>
      <sheetName val="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>
        <row r="5">
          <cell r="D5" t="str">
            <v>Excavation</v>
          </cell>
          <cell r="E5" t="str">
            <v>M20</v>
          </cell>
          <cell r="F5" t="str">
            <v>M10</v>
          </cell>
          <cell r="G5" t="str">
            <v>Rebar</v>
          </cell>
          <cell r="H5" t="str">
            <v>Stub</v>
          </cell>
        </row>
        <row r="6">
          <cell r="D6" t="str">
            <v>in CuM</v>
          </cell>
          <cell r="E6" t="str">
            <v>in CuM</v>
          </cell>
          <cell r="F6" t="str">
            <v>in CuM</v>
          </cell>
          <cell r="G6" t="str">
            <v>in MT</v>
          </cell>
          <cell r="H6" t="str">
            <v>in MT</v>
          </cell>
        </row>
        <row r="7">
          <cell r="C7" t="str">
            <v>DA+00</v>
          </cell>
          <cell r="D7">
            <v>635.98080000000004</v>
          </cell>
          <cell r="E7">
            <v>85.01</v>
          </cell>
          <cell r="F7">
            <v>9.74</v>
          </cell>
          <cell r="G7">
            <v>6.8959999999999999</v>
          </cell>
          <cell r="H7">
            <v>1.583</v>
          </cell>
        </row>
        <row r="8">
          <cell r="C8" t="str">
            <v>DA+03</v>
          </cell>
          <cell r="D8">
            <v>658.89720000000011</v>
          </cell>
          <cell r="E8">
            <v>88.47</v>
          </cell>
          <cell r="F8">
            <v>10.11</v>
          </cell>
          <cell r="G8">
            <v>7.4480000000000004</v>
          </cell>
          <cell r="H8">
            <v>1.583</v>
          </cell>
        </row>
        <row r="9">
          <cell r="C9" t="str">
            <v>DA+06</v>
          </cell>
          <cell r="D9">
            <v>658.89720000000011</v>
          </cell>
          <cell r="E9">
            <v>88.47</v>
          </cell>
          <cell r="F9">
            <v>10.11</v>
          </cell>
          <cell r="G9">
            <v>7.4480000000000004</v>
          </cell>
          <cell r="H9">
            <v>1.583</v>
          </cell>
        </row>
        <row r="10">
          <cell r="C10" t="str">
            <v>DA+09</v>
          </cell>
          <cell r="D10">
            <v>658.89720000000011</v>
          </cell>
          <cell r="E10">
            <v>88.47</v>
          </cell>
          <cell r="F10">
            <v>10.11</v>
          </cell>
          <cell r="G10">
            <v>7.4480000000000004</v>
          </cell>
          <cell r="H10">
            <v>1.583</v>
          </cell>
        </row>
        <row r="11">
          <cell r="C11" t="str">
            <v>DA+18</v>
          </cell>
          <cell r="D11">
            <v>693.12</v>
          </cell>
          <cell r="E11">
            <v>93.67</v>
          </cell>
          <cell r="F11">
            <v>10.66</v>
          </cell>
          <cell r="G11">
            <v>7.843</v>
          </cell>
          <cell r="H11">
            <v>1.86</v>
          </cell>
        </row>
        <row r="12">
          <cell r="C12" t="str">
            <v>DB+00</v>
          </cell>
          <cell r="D12">
            <v>1188.0299999999997</v>
          </cell>
          <cell r="E12">
            <v>180.8</v>
          </cell>
          <cell r="F12">
            <v>18.62</v>
          </cell>
          <cell r="G12">
            <v>20.195</v>
          </cell>
          <cell r="H12">
            <v>2.9249999999999998</v>
          </cell>
        </row>
        <row r="13">
          <cell r="C13" t="str">
            <v>DB+03</v>
          </cell>
          <cell r="D13">
            <v>1212.0300000000002</v>
          </cell>
          <cell r="E13">
            <v>198.73</v>
          </cell>
          <cell r="F13">
            <v>19.010000000000002</v>
          </cell>
          <cell r="G13">
            <v>19.640999999999998</v>
          </cell>
          <cell r="H13">
            <v>2.9249999999999998</v>
          </cell>
        </row>
        <row r="14">
          <cell r="C14" t="str">
            <v>DB+06</v>
          </cell>
          <cell r="D14">
            <v>1212.0300000000002</v>
          </cell>
          <cell r="E14">
            <v>198.73</v>
          </cell>
          <cell r="F14">
            <v>19.010000000000002</v>
          </cell>
          <cell r="G14">
            <v>19.640999999999998</v>
          </cell>
          <cell r="H14">
            <v>2.9249999999999998</v>
          </cell>
        </row>
        <row r="15">
          <cell r="C15" t="str">
            <v>DB+09</v>
          </cell>
          <cell r="D15">
            <v>1212.0300000000002</v>
          </cell>
          <cell r="E15">
            <v>198.73</v>
          </cell>
          <cell r="F15">
            <v>19.010000000000002</v>
          </cell>
          <cell r="G15">
            <v>19.640999999999998</v>
          </cell>
          <cell r="H15">
            <v>2.9249999999999998</v>
          </cell>
        </row>
        <row r="16">
          <cell r="C16" t="str">
            <v>DC+00</v>
          </cell>
          <cell r="D16">
            <v>1430.9567999999999</v>
          </cell>
          <cell r="E16">
            <v>238.81</v>
          </cell>
          <cell r="F16">
            <v>22.57</v>
          </cell>
          <cell r="G16">
            <v>24.905999999999999</v>
          </cell>
          <cell r="H16">
            <v>3.3730000000000002</v>
          </cell>
        </row>
        <row r="17">
          <cell r="C17" t="str">
            <v>DC+03</v>
          </cell>
          <cell r="D17">
            <v>1446.7248000000002</v>
          </cell>
          <cell r="E17">
            <v>241.88</v>
          </cell>
          <cell r="F17">
            <v>22.82</v>
          </cell>
          <cell r="G17">
            <v>25.428000000000001</v>
          </cell>
          <cell r="H17">
            <v>3.3730000000000002</v>
          </cell>
        </row>
        <row r="18">
          <cell r="C18" t="str">
            <v>DC+06</v>
          </cell>
          <cell r="D18">
            <v>1446.7248000000002</v>
          </cell>
          <cell r="E18">
            <v>241.88</v>
          </cell>
          <cell r="F18">
            <v>22.82</v>
          </cell>
          <cell r="G18">
            <v>25.428000000000001</v>
          </cell>
          <cell r="H18">
            <v>3.3730000000000002</v>
          </cell>
        </row>
        <row r="19">
          <cell r="C19" t="str">
            <v>DC+09</v>
          </cell>
          <cell r="D19">
            <v>1446.7248000000002</v>
          </cell>
          <cell r="E19">
            <v>241.88</v>
          </cell>
          <cell r="F19">
            <v>22.82</v>
          </cell>
          <cell r="G19">
            <v>25.428000000000001</v>
          </cell>
          <cell r="H19">
            <v>3.3730000000000002</v>
          </cell>
        </row>
        <row r="20">
          <cell r="C20" t="str">
            <v>DD+00</v>
          </cell>
          <cell r="D20">
            <v>1598.8901879999996</v>
          </cell>
          <cell r="E20">
            <v>297.86</v>
          </cell>
          <cell r="F20">
            <v>25.28</v>
          </cell>
          <cell r="G20">
            <v>27.158000000000001</v>
          </cell>
          <cell r="H20">
            <v>3.669</v>
          </cell>
        </row>
        <row r="21">
          <cell r="C21" t="str">
            <v>DD+03</v>
          </cell>
          <cell r="D21">
            <v>1601.1072119999999</v>
          </cell>
          <cell r="E21">
            <v>303.95999999999998</v>
          </cell>
          <cell r="F21">
            <v>25.32</v>
          </cell>
          <cell r="G21">
            <v>27.305</v>
          </cell>
          <cell r="H21">
            <v>3.669</v>
          </cell>
        </row>
        <row r="22">
          <cell r="C22" t="str">
            <v>DD+06</v>
          </cell>
          <cell r="D22">
            <v>1601.1072119999999</v>
          </cell>
          <cell r="E22">
            <v>303.95999999999998</v>
          </cell>
          <cell r="F22">
            <v>25.32</v>
          </cell>
          <cell r="G22">
            <v>27.305</v>
          </cell>
          <cell r="H22">
            <v>3.669</v>
          </cell>
        </row>
        <row r="23">
          <cell r="C23" t="str">
            <v>DD+09</v>
          </cell>
          <cell r="D23">
            <v>1601.1072119999999</v>
          </cell>
          <cell r="E23">
            <v>303.95999999999998</v>
          </cell>
          <cell r="F23">
            <v>25.32</v>
          </cell>
          <cell r="G23">
            <v>27.305</v>
          </cell>
          <cell r="H23">
            <v>3.669</v>
          </cell>
        </row>
        <row r="24">
          <cell r="C24" t="str">
            <v>DD+25</v>
          </cell>
          <cell r="D24">
            <v>1644.9271680000002</v>
          </cell>
          <cell r="E24">
            <v>293.32</v>
          </cell>
          <cell r="F24">
            <v>26.04</v>
          </cell>
          <cell r="G24">
            <v>33.130000000000003</v>
          </cell>
          <cell r="H24">
            <v>4.05</v>
          </cell>
        </row>
        <row r="25">
          <cell r="C25" t="str">
            <v>DD+09(FS)</v>
          </cell>
          <cell r="D25">
            <v>2128.7491320000004</v>
          </cell>
          <cell r="E25">
            <v>404.62</v>
          </cell>
          <cell r="F25">
            <v>33.9</v>
          </cell>
          <cell r="G25">
            <v>35.247</v>
          </cell>
          <cell r="H25">
            <v>3.669</v>
          </cell>
        </row>
        <row r="26">
          <cell r="C26" t="str">
            <v>DD+00(PS)</v>
          </cell>
          <cell r="D26">
            <v>1859.731</v>
          </cell>
          <cell r="E26">
            <v>346.73</v>
          </cell>
          <cell r="F26">
            <v>29.52</v>
          </cell>
          <cell r="G26">
            <v>31.315000000000001</v>
          </cell>
          <cell r="H26">
            <v>3.669</v>
          </cell>
        </row>
      </sheetData>
      <sheetData sheetId="88">
        <row r="5">
          <cell r="D5" t="str">
            <v>Weight in MT</v>
          </cell>
        </row>
        <row r="6">
          <cell r="C6" t="str">
            <v>DA+00</v>
          </cell>
          <cell r="D6">
            <v>51.286999999999999</v>
          </cell>
          <cell r="K6" t="str">
            <v>DA+00</v>
          </cell>
          <cell r="L6">
            <v>4492</v>
          </cell>
          <cell r="M6">
            <v>4267</v>
          </cell>
        </row>
        <row r="7">
          <cell r="C7" t="str">
            <v>DA+03</v>
          </cell>
          <cell r="D7">
            <v>53.308999999999997</v>
          </cell>
          <cell r="K7" t="str">
            <v>DA+03</v>
          </cell>
          <cell r="L7">
            <v>4600</v>
          </cell>
          <cell r="M7">
            <v>4370</v>
          </cell>
        </row>
        <row r="8">
          <cell r="C8" t="str">
            <v>DA+06</v>
          </cell>
          <cell r="D8">
            <v>59.84</v>
          </cell>
          <cell r="K8" t="str">
            <v>DA+06</v>
          </cell>
          <cell r="L8">
            <v>5716</v>
          </cell>
          <cell r="M8">
            <v>5430</v>
          </cell>
        </row>
        <row r="9">
          <cell r="C9" t="str">
            <v>DA+09</v>
          </cell>
          <cell r="D9">
            <v>62.002000000000002</v>
          </cell>
          <cell r="K9" t="str">
            <v>DA+09</v>
          </cell>
          <cell r="L9">
            <v>5946</v>
          </cell>
          <cell r="M9">
            <v>5649</v>
          </cell>
        </row>
        <row r="10">
          <cell r="C10" t="str">
            <v>DA+18</v>
          </cell>
          <cell r="D10">
            <v>74.963999999999999</v>
          </cell>
          <cell r="K10" t="str">
            <v>DB+00</v>
          </cell>
          <cell r="L10">
            <v>5838</v>
          </cell>
          <cell r="M10">
            <v>5546</v>
          </cell>
        </row>
        <row r="11">
          <cell r="C11" t="str">
            <v>DB+00</v>
          </cell>
          <cell r="D11">
            <v>99.067999999999998</v>
          </cell>
          <cell r="K11" t="str">
            <v>DB+03</v>
          </cell>
          <cell r="L11">
            <v>5504</v>
          </cell>
          <cell r="M11">
            <v>5229</v>
          </cell>
        </row>
        <row r="12">
          <cell r="C12" t="str">
            <v>DB+03</v>
          </cell>
          <cell r="D12">
            <v>102.041</v>
          </cell>
          <cell r="K12" t="str">
            <v>DB+06</v>
          </cell>
          <cell r="L12">
            <v>7804</v>
          </cell>
          <cell r="M12">
            <v>7414</v>
          </cell>
        </row>
        <row r="13">
          <cell r="C13" t="str">
            <v>DB+06</v>
          </cell>
          <cell r="D13">
            <v>114.8</v>
          </cell>
          <cell r="K13" t="str">
            <v>DB+09</v>
          </cell>
          <cell r="L13">
            <v>8200</v>
          </cell>
          <cell r="M13">
            <v>7790</v>
          </cell>
        </row>
        <row r="14">
          <cell r="C14" t="str">
            <v>DB+09</v>
          </cell>
          <cell r="D14">
            <v>118.46299999999999</v>
          </cell>
          <cell r="K14" t="str">
            <v>DC+00</v>
          </cell>
          <cell r="L14">
            <v>6382</v>
          </cell>
          <cell r="M14">
            <v>6063</v>
          </cell>
        </row>
        <row r="15">
          <cell r="C15" t="str">
            <v>DC+00</v>
          </cell>
          <cell r="D15">
            <v>108.666</v>
          </cell>
          <cell r="K15" t="str">
            <v>DC+03</v>
          </cell>
          <cell r="L15">
            <v>6318</v>
          </cell>
          <cell r="M15">
            <v>6002</v>
          </cell>
        </row>
        <row r="16">
          <cell r="C16" t="str">
            <v>DC+03</v>
          </cell>
          <cell r="D16">
            <v>112.152</v>
          </cell>
          <cell r="K16" t="str">
            <v>DC+06</v>
          </cell>
          <cell r="L16">
            <v>7962</v>
          </cell>
          <cell r="M16">
            <v>7564</v>
          </cell>
        </row>
        <row r="17">
          <cell r="C17" t="str">
            <v>DC+06</v>
          </cell>
          <cell r="D17">
            <v>126.854</v>
          </cell>
          <cell r="K17" t="str">
            <v>DC+09</v>
          </cell>
          <cell r="L17">
            <v>8470</v>
          </cell>
          <cell r="M17">
            <v>8047</v>
          </cell>
        </row>
        <row r="18">
          <cell r="C18" t="str">
            <v>DC+09</v>
          </cell>
          <cell r="D18">
            <v>132.58799999999999</v>
          </cell>
          <cell r="K18" t="str">
            <v>DD+00</v>
          </cell>
          <cell r="L18">
            <v>7203</v>
          </cell>
          <cell r="M18">
            <v>6843</v>
          </cell>
        </row>
        <row r="19">
          <cell r="C19" t="str">
            <v>DD+00</v>
          </cell>
          <cell r="D19">
            <v>109.69</v>
          </cell>
          <cell r="K19" t="str">
            <v>DD+03</v>
          </cell>
          <cell r="L19">
            <v>7017</v>
          </cell>
          <cell r="M19">
            <v>6666</v>
          </cell>
        </row>
        <row r="20">
          <cell r="C20" t="str">
            <v>DD+03</v>
          </cell>
          <cell r="D20">
            <v>113.84</v>
          </cell>
          <cell r="K20" t="str">
            <v>DD+06</v>
          </cell>
          <cell r="L20">
            <v>9579</v>
          </cell>
          <cell r="M20">
            <v>9100</v>
          </cell>
        </row>
        <row r="21">
          <cell r="C21" t="str">
            <v>DD+06</v>
          </cell>
          <cell r="D21">
            <v>130.702</v>
          </cell>
          <cell r="K21" t="str">
            <v>DD+09</v>
          </cell>
          <cell r="L21">
            <v>10219</v>
          </cell>
          <cell r="M21">
            <v>9708</v>
          </cell>
        </row>
        <row r="22">
          <cell r="C22" t="str">
            <v>DD+09</v>
          </cell>
          <cell r="D22">
            <v>136.261</v>
          </cell>
          <cell r="K22" t="str">
            <v>DD+25</v>
          </cell>
          <cell r="L22">
            <v>10954</v>
          </cell>
          <cell r="M22">
            <v>10406</v>
          </cell>
        </row>
        <row r="23">
          <cell r="C23" t="str">
            <v>DD+25</v>
          </cell>
          <cell r="D23">
            <v>207.54300000000001</v>
          </cell>
        </row>
      </sheetData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>
        <row r="5">
          <cell r="D5" t="str">
            <v>Excavation</v>
          </cell>
        </row>
      </sheetData>
      <sheetData sheetId="172">
        <row r="5">
          <cell r="D5" t="str">
            <v>Weight in MT</v>
          </cell>
        </row>
      </sheetData>
      <sheetData sheetId="173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x-qtys "/>
      <sheetName val="TimeCycle"/>
      <sheetName val="BOX-NCW"/>
      <sheetName val="BOX-ECW"/>
      <sheetName val="BOX-PANSKURA"/>
      <sheetName val="UNP-QTY-CYCLE"/>
      <sheetName val="UNP-NCW "/>
      <sheetName val="UNP-ECW"/>
      <sheetName val="UNPSHUT"/>
      <sheetName val="SLABMNBDATA"/>
      <sheetName val="SLABMNB-ECW"/>
      <sheetName val="PSCMNBDATA"/>
      <sheetName val="PSCMNB-NCW"/>
      <sheetName val="PSC-MNB-ECW"/>
      <sheetName val="4-BOX-MNBDATA"/>
      <sheetName val="4-BOX-MNB"/>
      <sheetName val="3-BOXMNBDATA"/>
      <sheetName val="3-BOXMNB102-NCW"/>
      <sheetName val="BOXMNBDATA102-ECW"/>
      <sheetName val="BOXMNB102-ECW"/>
      <sheetName val="3-BOXMNB75"/>
      <sheetName val="MNBSHUT"/>
      <sheetName val="PIPE"/>
      <sheetName val="TIMECYCLE-PIPE"/>
      <sheetName val="PIPE-DETAIL"/>
      <sheetName val="CULVERT"/>
      <sheetName val="BRIDGE"/>
      <sheetName val="Bridge-Data"/>
      <sheetName val="strplnf"/>
      <sheetName val="Sheet2"/>
      <sheetName val="#REF"/>
      <sheetName val="UNP_NCW "/>
      <sheetName val="ETC Plant Cost"/>
      <sheetName val="BHANDUP"/>
      <sheetName val="boq"/>
      <sheetName val="SPT vs PHI"/>
      <sheetName val="dBase"/>
      <sheetName val="girder"/>
      <sheetName val="Rocker"/>
      <sheetName val="PRECAST lightconc-II"/>
      <sheetName val="PIPING LINE LIST"/>
      <sheetName val="STAFFSCHED "/>
      <sheetName val="pt_cw"/>
      <sheetName val="Materials Cost(PCC)"/>
      <sheetName val="ENCL9"/>
      <sheetName val="ENCL12-C"/>
      <sheetName val="Box-qtys_"/>
      <sheetName val="UNP-NCW_"/>
      <sheetName val="UNP_NCW_"/>
      <sheetName val="ETC_Plant_Cost"/>
      <sheetName val="SPT_vs_PHI"/>
      <sheetName val="PRECAST_lightconc-II"/>
      <sheetName val="PIPING_LINE_LIST"/>
      <sheetName val="STAFFSCHED_"/>
      <sheetName val="Materials_Cost(PCC)"/>
      <sheetName val="sag-ten"/>
      <sheetName val="GWC"/>
      <sheetName val="NWC"/>
      <sheetName val="Sheet1"/>
      <sheetName val="Presentation"/>
      <sheetName val="CONTRIBUTION"/>
      <sheetName val="Ratio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section 3_dp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7">
          <cell r="F17">
            <v>37445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>
        <row r="17">
          <cell r="F17">
            <v>37445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alog2"/>
      <sheetName val="PKS"/>
      <sheetName val="Discount"/>
      <sheetName val="summary"/>
      <sheetName val="except wiring"/>
      <sheetName val="wiring&amp;ltg."/>
      <sheetName val="Annexure-1."/>
      <sheetName val="Sheet8"/>
      <sheetName val="Dialog1"/>
      <sheetName val="concrete"/>
      <sheetName val="dBase"/>
      <sheetName val="GBW"/>
      <sheetName val="220KV CS"/>
      <sheetName val="3BPA00132-5-3 W plan HVPNL"/>
      <sheetName val="2B for Sub_Station_F_I_"/>
      <sheetName val="REL"/>
      <sheetName val="DETAILED  BOQ"/>
      <sheetName val="Vind-BtB"/>
      <sheetName val="except_wiring2"/>
      <sheetName val="wiring&amp;ltg_2"/>
      <sheetName val="Annexure-1_2"/>
      <sheetName val="220KV_CS2"/>
      <sheetName val="3BPA00132-5-3_W_plan_HVPNL2"/>
      <sheetName val="2B_for_Sub_Station_F_I_2"/>
      <sheetName val="DETAILED__BOQ2"/>
      <sheetName val="except_wiring1"/>
      <sheetName val="wiring&amp;ltg_1"/>
      <sheetName val="Annexure-1_1"/>
      <sheetName val="220KV_CS1"/>
      <sheetName val="3BPA00132-5-3_W_plan_HVPNL1"/>
      <sheetName val="2B_for_Sub_Station_F_I_1"/>
      <sheetName val="DETAILED__BOQ1"/>
      <sheetName val="except_wiring"/>
      <sheetName val="wiring&amp;ltg_"/>
      <sheetName val="Annexure-1_"/>
      <sheetName val="220KV_CS"/>
      <sheetName val="3BPA00132-5-3_W_plan_HVPNL"/>
      <sheetName val="2B_for_Sub_Station_F_I_"/>
      <sheetName val="DETAILED__BOQ"/>
      <sheetName val="Defn"/>
      <sheetName val="Paramtr"/>
      <sheetName val="#REF"/>
      <sheetName val="main1"/>
      <sheetName val="RATE-ANAY."/>
      <sheetName val="REVENUES &amp; BS"/>
      <sheetName val="Fdn"/>
      <sheetName val="EXIS-COMBINED"/>
      <sheetName val="Sheet1"/>
      <sheetName val="Break up Sheet"/>
      <sheetName val="sq ftg detail"/>
      <sheetName val="lookup"/>
      <sheetName val="Set"/>
      <sheetName val="CFForecast detail"/>
      <sheetName val="Boiler&amp;TG"/>
      <sheetName val="Basic"/>
      <sheetName val="Conc-BP"/>
      <sheetName val="Forces"/>
      <sheetName val="Analysis"/>
      <sheetName val="Actuals"/>
      <sheetName val="Basis"/>
      <sheetName val="beam-reinft-IIInd floor"/>
      <sheetName val="Discount Rate "/>
      <sheetName val="beam-reinft-machine rm"/>
      <sheetName val="SALIENT"/>
      <sheetName val="Fill this out first..."/>
      <sheetName val="VCH-SLC"/>
      <sheetName val="Supplier"/>
      <sheetName val="except_wiring3"/>
      <sheetName val="wiring&amp;ltg_3"/>
      <sheetName val="Annexure-1_3"/>
      <sheetName val="220KV_CS3"/>
      <sheetName val="3BPA00132-5-3_W_plan_HVPNL3"/>
      <sheetName val="2B_for_Sub_Station_F_I_3"/>
      <sheetName val="DETAILED__BOQ3"/>
      <sheetName val="C-5"/>
      <sheetName val="Scheme Area Details_Block__ C2"/>
      <sheetName val="New33KVSS_E3"/>
      <sheetName val="Prop aug of Ex 33KVSS_E3a"/>
      <sheetName val="except_wiring4"/>
      <sheetName val="wiring&amp;ltg_4"/>
      <sheetName val="Annexure-1_4"/>
      <sheetName val="220KV_CS4"/>
      <sheetName val="3BPA00132-5-3_W_plan_HVPNL4"/>
      <sheetName val="2B_for_Sub_Station_F_I_4"/>
      <sheetName val="DETAILED__BOQ4"/>
      <sheetName val="except_wiring5"/>
      <sheetName val="wiring&amp;ltg_5"/>
      <sheetName val="Annexure-1_5"/>
      <sheetName val="220KV_CS5"/>
      <sheetName val="3BPA00132-5-3_W_plan_HVPNL5"/>
      <sheetName val="2B_for_Sub_Station_F_I_5"/>
      <sheetName val="DETAILED__BOQ5"/>
      <sheetName val="HPC Sheet"/>
      <sheetName val="grid"/>
      <sheetName val="bs BP 04 SA"/>
      <sheetName val="Codes"/>
      <sheetName val="except_wiring6"/>
      <sheetName val="wiring&amp;ltg_6"/>
      <sheetName val="Annexure-1_6"/>
      <sheetName val="220KV_CS6"/>
      <sheetName val="3BPA00132-5-3_W_plan_HVPNL6"/>
      <sheetName val="2B_for_Sub_Station_F_I_6"/>
      <sheetName val="DETAILED__BOQ6"/>
      <sheetName val="RATE-ANAY_"/>
      <sheetName val="REVENUES_&amp;_BS"/>
      <sheetName val="Break_up_Sheet"/>
      <sheetName val="beam-reinft-IIInd_floor"/>
      <sheetName val="Scheme_Area_Details_Block___C2"/>
      <sheetName val="Prop_aug_of_Ex_33KVSS_E3a"/>
      <sheetName val="HPC_Sheet"/>
      <sheetName val="sq_ftg_detail"/>
      <sheetName val="CFForecast_detail"/>
      <sheetName val="Discount_Rate_"/>
      <sheetName val="beam-reinft-machine_rm"/>
      <sheetName val="Fill_this_out_first___"/>
      <sheetName val="moments-table(tri)"/>
      <sheetName val="COST"/>
      <sheetName val="Def"/>
      <sheetName val="B Sheetbajaj"/>
      <sheetName val="Data 1"/>
      <sheetName val="TL rieng"/>
      <sheetName val="Civil Boq"/>
      <sheetName val="Pur"/>
      <sheetName val="PRECAST lightconc-II"/>
      <sheetName val="StructEarth 3"/>
      <sheetName val="factors"/>
      <sheetName val="M.S."/>
      <sheetName val="Sheet 1"/>
      <sheetName val="D.Partida"/>
      <sheetName val="hydraulical model"/>
      <sheetName val="LLEGADA"/>
      <sheetName val="FDn Wet"/>
      <sheetName val="Tower Erection"/>
      <sheetName val="Cable size"/>
      <sheetName val="Load Details-220kV"/>
      <sheetName val="ORG"/>
      <sheetName val="PROG_DATA"/>
      <sheetName val="titles"/>
      <sheetName val="Calc"/>
      <sheetName val="Inputs"/>
      <sheetName val="DSLP"/>
      <sheetName val="NOTES"/>
      <sheetName val="F.1"/>
      <sheetName val="Cul_detail"/>
      <sheetName val="Leg 1-1"/>
      <sheetName val="purpose&amp;input"/>
      <sheetName val="COST SHEET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"/>
      <sheetName val="57f4"/>
      <sheetName val="V3"/>
      <sheetName val="except wiring"/>
      <sheetName val="220KV CS"/>
      <sheetName val="main1"/>
      <sheetName val="Cover sheet"/>
    </sheetNames>
    <sheetDataSet>
      <sheetData sheetId="0" refreshError="1">
        <row r="1">
          <cell r="C1" t="str">
            <v>JYOTI STRUCTURES LTD SATPUR NASIK -7</v>
          </cell>
        </row>
        <row r="2">
          <cell r="A2" t="str">
            <v xml:space="preserve">                                                           FREIGHT PROVISION 2001-2002[ up to march ]</v>
          </cell>
        </row>
        <row r="3">
          <cell r="A3" t="str">
            <v>FROM – MATERIAL [ STEEL</v>
          </cell>
        </row>
        <row r="4">
          <cell r="A4" t="str">
            <v>TO – ACCOUNT</v>
          </cell>
          <cell r="F4" t="str">
            <v>DATE- 1.4.2002</v>
          </cell>
        </row>
        <row r="5">
          <cell r="A5" t="str">
            <v>SIN NO</v>
          </cell>
          <cell r="B5" t="str">
            <v>Date</v>
          </cell>
          <cell r="C5" t="str">
            <v xml:space="preserve">NAME OF SUPPLIER </v>
          </cell>
          <cell r="D5" t="str">
            <v>WEIGHT</v>
          </cell>
          <cell r="E5" t="str">
            <v>TPT NAME</v>
          </cell>
          <cell r="F5" t="str">
            <v>RATE</v>
          </cell>
          <cell r="G5" t="str">
            <v>AMOUNT</v>
          </cell>
        </row>
        <row r="6">
          <cell r="A6">
            <v>30</v>
          </cell>
          <cell r="B6">
            <v>37107</v>
          </cell>
          <cell r="C6" t="str">
            <v>SHILPA REROLLERS</v>
          </cell>
          <cell r="D6">
            <v>35.729999999999997</v>
          </cell>
          <cell r="E6" t="str">
            <v>TCI</v>
          </cell>
          <cell r="F6">
            <v>900</v>
          </cell>
          <cell r="G6">
            <v>32156.999999999996</v>
          </cell>
          <cell r="H6" t="str">
            <v>C/I Steel</v>
          </cell>
        </row>
        <row r="7">
          <cell r="A7">
            <v>36</v>
          </cell>
          <cell r="B7">
            <v>37138</v>
          </cell>
          <cell r="C7" t="str">
            <v>SHILPA REROLLERS</v>
          </cell>
          <cell r="D7">
            <v>39.4</v>
          </cell>
          <cell r="E7" t="str">
            <v>TCI</v>
          </cell>
          <cell r="F7">
            <v>900</v>
          </cell>
          <cell r="G7">
            <v>35460</v>
          </cell>
          <cell r="H7" t="str">
            <v>C/I Steel</v>
          </cell>
        </row>
        <row r="8">
          <cell r="A8">
            <v>51</v>
          </cell>
          <cell r="B8">
            <v>37199</v>
          </cell>
          <cell r="C8" t="str">
            <v>SHILPA REROLLERS</v>
          </cell>
          <cell r="D8">
            <v>40.47</v>
          </cell>
          <cell r="E8" t="str">
            <v>TCI</v>
          </cell>
          <cell r="F8">
            <v>900</v>
          </cell>
          <cell r="G8">
            <v>36423</v>
          </cell>
          <cell r="H8" t="str">
            <v>C/I Steel</v>
          </cell>
        </row>
        <row r="9">
          <cell r="A9">
            <v>65</v>
          </cell>
          <cell r="B9" t="str">
            <v>13/4/01</v>
          </cell>
          <cell r="C9" t="str">
            <v>SHILPA REROLLERS</v>
          </cell>
          <cell r="D9">
            <v>36.83</v>
          </cell>
          <cell r="E9" t="str">
            <v>TCI</v>
          </cell>
          <cell r="F9">
            <v>900</v>
          </cell>
          <cell r="G9">
            <v>33147</v>
          </cell>
          <cell r="H9" t="str">
            <v>C/I Steel</v>
          </cell>
        </row>
        <row r="10">
          <cell r="A10">
            <v>71</v>
          </cell>
          <cell r="B10" t="str">
            <v>15.4.01</v>
          </cell>
          <cell r="C10" t="str">
            <v>SHILPA REROLLERS</v>
          </cell>
          <cell r="D10">
            <v>31.64</v>
          </cell>
          <cell r="E10" t="str">
            <v>TCI</v>
          </cell>
          <cell r="F10">
            <v>900</v>
          </cell>
          <cell r="G10">
            <v>28476</v>
          </cell>
          <cell r="H10" t="str">
            <v>C/I Steel</v>
          </cell>
        </row>
        <row r="11">
          <cell r="A11">
            <v>125</v>
          </cell>
          <cell r="B11" t="str">
            <v>26.4.01</v>
          </cell>
          <cell r="C11" t="str">
            <v>SHILPA REROLLERS</v>
          </cell>
          <cell r="D11">
            <v>36.700000000000003</v>
          </cell>
          <cell r="E11" t="str">
            <v>TCI</v>
          </cell>
          <cell r="F11">
            <v>900</v>
          </cell>
          <cell r="G11">
            <v>33030</v>
          </cell>
          <cell r="H11" t="str">
            <v>C/I Steel</v>
          </cell>
        </row>
        <row r="12">
          <cell r="A12">
            <v>131</v>
          </cell>
          <cell r="B12" t="str">
            <v>26.4.01</v>
          </cell>
          <cell r="C12" t="str">
            <v>SHILPA REROLLERS</v>
          </cell>
          <cell r="D12">
            <v>38.299999999999997</v>
          </cell>
          <cell r="E12" t="str">
            <v>TCI</v>
          </cell>
          <cell r="F12">
            <v>900</v>
          </cell>
          <cell r="G12">
            <v>34470</v>
          </cell>
          <cell r="H12" t="str">
            <v>C/I Steel</v>
          </cell>
        </row>
        <row r="13">
          <cell r="A13">
            <v>132</v>
          </cell>
          <cell r="B13" t="str">
            <v>26.4.01</v>
          </cell>
          <cell r="C13" t="str">
            <v>SHILPA REROLLERS</v>
          </cell>
          <cell r="D13">
            <v>33.54</v>
          </cell>
          <cell r="E13" t="str">
            <v>TCI</v>
          </cell>
          <cell r="F13">
            <v>900</v>
          </cell>
          <cell r="G13">
            <v>30186</v>
          </cell>
          <cell r="H13" t="str">
            <v>C/I Steel</v>
          </cell>
        </row>
        <row r="14">
          <cell r="A14">
            <v>137</v>
          </cell>
          <cell r="B14" t="str">
            <v>27.4.01</v>
          </cell>
          <cell r="C14" t="str">
            <v>SHILPA REROLLERS</v>
          </cell>
          <cell r="D14">
            <v>42.94</v>
          </cell>
          <cell r="E14" t="str">
            <v>TCI</v>
          </cell>
          <cell r="F14">
            <v>900</v>
          </cell>
          <cell r="G14">
            <v>38646</v>
          </cell>
          <cell r="H14" t="str">
            <v>C/I Steel</v>
          </cell>
        </row>
        <row r="15">
          <cell r="A15">
            <v>138</v>
          </cell>
          <cell r="B15" t="str">
            <v>27.4.01</v>
          </cell>
          <cell r="C15" t="str">
            <v>SHILPA REROLLERS</v>
          </cell>
          <cell r="D15">
            <v>26.02</v>
          </cell>
          <cell r="E15" t="str">
            <v>TCI</v>
          </cell>
          <cell r="F15">
            <v>900</v>
          </cell>
          <cell r="G15">
            <v>23418</v>
          </cell>
          <cell r="H15" t="str">
            <v>C/I Steel</v>
          </cell>
        </row>
        <row r="16">
          <cell r="A16">
            <v>143</v>
          </cell>
          <cell r="B16" t="str">
            <v>28.4.01</v>
          </cell>
          <cell r="C16" t="str">
            <v>SHILPA REROLLERS</v>
          </cell>
          <cell r="D16">
            <v>35.47</v>
          </cell>
          <cell r="E16" t="str">
            <v>TCI</v>
          </cell>
          <cell r="F16">
            <v>900</v>
          </cell>
          <cell r="G16">
            <v>31923</v>
          </cell>
          <cell r="H16" t="str">
            <v>C/I Steel</v>
          </cell>
        </row>
        <row r="17">
          <cell r="A17">
            <v>172</v>
          </cell>
          <cell r="B17">
            <v>36986</v>
          </cell>
          <cell r="C17" t="str">
            <v>SHILPA REROLLERS</v>
          </cell>
          <cell r="D17">
            <v>37.82</v>
          </cell>
          <cell r="E17" t="str">
            <v>TCI</v>
          </cell>
          <cell r="F17">
            <v>900</v>
          </cell>
          <cell r="G17">
            <v>34038</v>
          </cell>
          <cell r="H17" t="str">
            <v>C/I Steel</v>
          </cell>
        </row>
        <row r="18">
          <cell r="A18">
            <v>173</v>
          </cell>
          <cell r="B18">
            <v>36986</v>
          </cell>
          <cell r="C18" t="str">
            <v>SHILPA REROLLERS</v>
          </cell>
          <cell r="D18">
            <v>32.590000000000003</v>
          </cell>
          <cell r="E18" t="str">
            <v>TCI</v>
          </cell>
          <cell r="F18">
            <v>900</v>
          </cell>
          <cell r="G18">
            <v>29331.000000000004</v>
          </cell>
          <cell r="H18" t="str">
            <v>C/I Steel</v>
          </cell>
        </row>
        <row r="19">
          <cell r="A19">
            <v>205</v>
          </cell>
          <cell r="B19">
            <v>37169</v>
          </cell>
          <cell r="C19" t="str">
            <v>JSL RAIPUR</v>
          </cell>
          <cell r="D19">
            <v>10.08</v>
          </cell>
          <cell r="E19" t="str">
            <v>VIMAL PRAKASH</v>
          </cell>
          <cell r="F19">
            <v>1200</v>
          </cell>
          <cell r="G19">
            <v>12096</v>
          </cell>
          <cell r="H19" t="str">
            <v>C/I Steel</v>
          </cell>
        </row>
        <row r="20">
          <cell r="A20">
            <v>315</v>
          </cell>
          <cell r="B20" t="str">
            <v>27.5.01</v>
          </cell>
          <cell r="C20" t="str">
            <v>BAJRANG ALLOY RAIPUR</v>
          </cell>
          <cell r="D20">
            <v>14.38</v>
          </cell>
          <cell r="F20">
            <v>1200</v>
          </cell>
          <cell r="G20">
            <v>17256</v>
          </cell>
          <cell r="H20" t="str">
            <v>C/I Steel</v>
          </cell>
        </row>
        <row r="21">
          <cell r="A21">
            <v>373</v>
          </cell>
          <cell r="B21">
            <v>36987</v>
          </cell>
          <cell r="C21" t="str">
            <v>JSL RAIPUR</v>
          </cell>
          <cell r="D21">
            <v>18.28</v>
          </cell>
          <cell r="E21" t="str">
            <v>VIMAL PRAKASH</v>
          </cell>
          <cell r="F21">
            <v>1200</v>
          </cell>
          <cell r="G21">
            <v>21936</v>
          </cell>
          <cell r="H21" t="str">
            <v>C/I Steel</v>
          </cell>
        </row>
        <row r="22">
          <cell r="A22">
            <v>446</v>
          </cell>
          <cell r="B22" t="str">
            <v>16.6.01</v>
          </cell>
          <cell r="C22" t="str">
            <v>JSL RAIPUR</v>
          </cell>
          <cell r="D22">
            <v>29.45</v>
          </cell>
          <cell r="E22" t="str">
            <v>VIMAL PRAKASH</v>
          </cell>
          <cell r="F22">
            <v>1200</v>
          </cell>
          <cell r="G22">
            <v>35340</v>
          </cell>
          <cell r="H22" t="str">
            <v>C/I Steel</v>
          </cell>
        </row>
        <row r="23">
          <cell r="A23">
            <v>512</v>
          </cell>
          <cell r="B23" t="str">
            <v>24.6.01</v>
          </cell>
          <cell r="C23" t="str">
            <v>UNIVERSAL ENGG. AMBAD.</v>
          </cell>
          <cell r="D23">
            <v>0.80700000000000005</v>
          </cell>
          <cell r="E23" t="str">
            <v>RAVINDAR</v>
          </cell>
          <cell r="G23">
            <v>330</v>
          </cell>
          <cell r="H23" t="str">
            <v>Fabrication</v>
          </cell>
        </row>
        <row r="24">
          <cell r="A24">
            <v>554</v>
          </cell>
          <cell r="B24" t="str">
            <v>30.6.01</v>
          </cell>
          <cell r="C24" t="str">
            <v>MAHESHWARI HOT DIP</v>
          </cell>
          <cell r="D24">
            <v>10.963000000000001</v>
          </cell>
          <cell r="E24" t="str">
            <v>RAVINDAR</v>
          </cell>
          <cell r="F24">
            <v>140</v>
          </cell>
          <cell r="G24">
            <v>1534.8200000000002</v>
          </cell>
          <cell r="H24" t="str">
            <v>Galvanising</v>
          </cell>
        </row>
        <row r="25">
          <cell r="A25">
            <v>641</v>
          </cell>
          <cell r="B25" t="str">
            <v>17.7.01</v>
          </cell>
          <cell r="C25" t="str">
            <v>SHILPA REROLLERS</v>
          </cell>
          <cell r="D25">
            <v>32.520000000000003</v>
          </cell>
          <cell r="E25" t="str">
            <v>TCI</v>
          </cell>
          <cell r="F25">
            <v>900</v>
          </cell>
          <cell r="G25">
            <v>29268.000000000004</v>
          </cell>
          <cell r="H25" t="str">
            <v>C/I Steel</v>
          </cell>
        </row>
        <row r="26">
          <cell r="A26">
            <v>669</v>
          </cell>
          <cell r="B26" t="str">
            <v>19.7.01</v>
          </cell>
          <cell r="C26" t="str">
            <v>JSL GHOTI</v>
          </cell>
          <cell r="D26">
            <v>5.2</v>
          </cell>
          <cell r="E26" t="str">
            <v>RAVINDAR</v>
          </cell>
          <cell r="G26">
            <v>880</v>
          </cell>
          <cell r="H26" t="str">
            <v>Fabrication</v>
          </cell>
        </row>
        <row r="27">
          <cell r="A27">
            <v>701</v>
          </cell>
          <cell r="B27" t="str">
            <v>26.7.01</v>
          </cell>
          <cell r="C27" t="str">
            <v>SANVIJAY  NAGPUR</v>
          </cell>
          <cell r="D27">
            <v>10.9</v>
          </cell>
          <cell r="E27" t="str">
            <v>TCI</v>
          </cell>
          <cell r="F27">
            <v>900</v>
          </cell>
          <cell r="G27">
            <v>9810</v>
          </cell>
          <cell r="H27" t="str">
            <v>C/I Steel</v>
          </cell>
        </row>
        <row r="28">
          <cell r="A28">
            <v>722</v>
          </cell>
          <cell r="B28" t="str">
            <v>29.7.01</v>
          </cell>
          <cell r="C28" t="str">
            <v>SANVIJAY  NAGPUR</v>
          </cell>
          <cell r="D28">
            <v>32.024999999999999</v>
          </cell>
          <cell r="E28" t="str">
            <v>TCI</v>
          </cell>
          <cell r="F28">
            <v>900</v>
          </cell>
          <cell r="G28">
            <v>28822.5</v>
          </cell>
          <cell r="H28" t="str">
            <v>C/I Steel</v>
          </cell>
        </row>
        <row r="29">
          <cell r="A29">
            <v>724</v>
          </cell>
          <cell r="B29" t="str">
            <v>29.7.01</v>
          </cell>
          <cell r="C29" t="str">
            <v>SANVIJAY  NAGPUR</v>
          </cell>
          <cell r="D29">
            <v>36.534999999999997</v>
          </cell>
          <cell r="E29" t="str">
            <v>TCI</v>
          </cell>
          <cell r="F29">
            <v>900</v>
          </cell>
          <cell r="G29">
            <v>32881.5</v>
          </cell>
          <cell r="H29" t="str">
            <v>C/I Steel</v>
          </cell>
        </row>
        <row r="30">
          <cell r="A30">
            <v>731</v>
          </cell>
          <cell r="B30" t="str">
            <v>30.7.01</v>
          </cell>
          <cell r="C30" t="str">
            <v>SANVIJAY  NAGPUR</v>
          </cell>
          <cell r="D30">
            <v>25.07</v>
          </cell>
          <cell r="E30" t="str">
            <v>TCI</v>
          </cell>
          <cell r="F30">
            <v>900</v>
          </cell>
          <cell r="G30">
            <v>22563</v>
          </cell>
          <cell r="H30" t="str">
            <v>C/I Steel</v>
          </cell>
        </row>
        <row r="31">
          <cell r="A31">
            <v>733</v>
          </cell>
          <cell r="B31" t="str">
            <v>30.7.01</v>
          </cell>
          <cell r="C31" t="str">
            <v>SANVIJAY  NAGPUR</v>
          </cell>
          <cell r="D31">
            <v>36.594999999999999</v>
          </cell>
          <cell r="E31" t="str">
            <v>TCI</v>
          </cell>
          <cell r="F31">
            <v>900</v>
          </cell>
          <cell r="G31">
            <v>32935.5</v>
          </cell>
          <cell r="H31" t="str">
            <v>C/I Steel</v>
          </cell>
        </row>
        <row r="32">
          <cell r="A32">
            <v>772</v>
          </cell>
          <cell r="B32">
            <v>37080</v>
          </cell>
          <cell r="C32" t="str">
            <v>SANVIJAY  NAGPUR</v>
          </cell>
          <cell r="D32">
            <v>25.614999999999998</v>
          </cell>
          <cell r="E32" t="str">
            <v>TCI</v>
          </cell>
          <cell r="F32">
            <v>860</v>
          </cell>
          <cell r="G32">
            <v>22028.899999999998</v>
          </cell>
          <cell r="H32" t="str">
            <v>C/I Steel</v>
          </cell>
        </row>
        <row r="33">
          <cell r="A33">
            <v>802</v>
          </cell>
          <cell r="B33" t="str">
            <v>14.8.01</v>
          </cell>
          <cell r="C33" t="str">
            <v xml:space="preserve">ASHOK Engg </v>
          </cell>
          <cell r="D33">
            <v>10.754</v>
          </cell>
          <cell r="E33" t="str">
            <v>RAVINDAR</v>
          </cell>
          <cell r="F33">
            <v>315</v>
          </cell>
          <cell r="G33">
            <v>3387.5099999999998</v>
          </cell>
          <cell r="H33" t="str">
            <v>Fabrication</v>
          </cell>
        </row>
        <row r="34">
          <cell r="A34">
            <v>814</v>
          </cell>
          <cell r="B34" t="str">
            <v>17.8.01</v>
          </cell>
          <cell r="C34" t="str">
            <v>ASHOK ENGENEERING</v>
          </cell>
          <cell r="D34">
            <v>11.06</v>
          </cell>
          <cell r="E34" t="str">
            <v>RAVINDAR</v>
          </cell>
          <cell r="F34">
            <v>315</v>
          </cell>
          <cell r="G34">
            <v>3483.9</v>
          </cell>
          <cell r="H34" t="str">
            <v>Fabrication</v>
          </cell>
        </row>
        <row r="35">
          <cell r="A35">
            <v>843</v>
          </cell>
          <cell r="B35" t="str">
            <v>22.8.01</v>
          </cell>
          <cell r="C35" t="str">
            <v>ASHOK ENGENEERING</v>
          </cell>
          <cell r="D35">
            <v>10.377000000000001</v>
          </cell>
          <cell r="E35" t="str">
            <v>RAVINDAR</v>
          </cell>
          <cell r="F35">
            <v>315</v>
          </cell>
          <cell r="G35">
            <v>3268.7550000000001</v>
          </cell>
          <cell r="H35" t="str">
            <v>Fabrication</v>
          </cell>
        </row>
        <row r="36">
          <cell r="A36">
            <v>847</v>
          </cell>
          <cell r="B36" t="str">
            <v>23.8.01</v>
          </cell>
          <cell r="C36" t="str">
            <v>JSL GHOTI</v>
          </cell>
          <cell r="D36">
            <v>10.105</v>
          </cell>
          <cell r="E36" t="str">
            <v>RAVINDAR</v>
          </cell>
          <cell r="F36">
            <v>175</v>
          </cell>
          <cell r="G36">
            <v>1768.375</v>
          </cell>
          <cell r="H36" t="str">
            <v>Fabrication</v>
          </cell>
        </row>
        <row r="37">
          <cell r="A37">
            <v>985</v>
          </cell>
          <cell r="B37" t="str">
            <v>21.9.01</v>
          </cell>
          <cell r="C37" t="str">
            <v>SANVIJAY  NAGPUR</v>
          </cell>
          <cell r="D37">
            <v>30.114999999999998</v>
          </cell>
          <cell r="E37" t="str">
            <v>EASTERN FRIGHT</v>
          </cell>
          <cell r="F37">
            <v>860</v>
          </cell>
          <cell r="G37">
            <v>25898.899999999998</v>
          </cell>
          <cell r="H37" t="str">
            <v>C/I Steel</v>
          </cell>
        </row>
        <row r="38">
          <cell r="A38">
            <v>1023</v>
          </cell>
          <cell r="B38" t="str">
            <v>28.9.01</v>
          </cell>
          <cell r="C38" t="str">
            <v>ASHOK ENGENEERING</v>
          </cell>
          <cell r="D38">
            <v>9.4649999999999999</v>
          </cell>
          <cell r="E38" t="str">
            <v>RAVINDAR</v>
          </cell>
          <cell r="F38">
            <v>315</v>
          </cell>
          <cell r="G38">
            <v>2981.4749999999999</v>
          </cell>
          <cell r="H38" t="str">
            <v>Fabrication</v>
          </cell>
        </row>
        <row r="39">
          <cell r="A39">
            <v>1043</v>
          </cell>
          <cell r="B39">
            <v>36991</v>
          </cell>
          <cell r="C39" t="str">
            <v>ABHISHEK STEEL</v>
          </cell>
          <cell r="D39">
            <v>19.329999999999998</v>
          </cell>
          <cell r="E39" t="str">
            <v>TCI</v>
          </cell>
          <cell r="F39">
            <v>860</v>
          </cell>
          <cell r="G39">
            <v>16623.8</v>
          </cell>
          <cell r="H39" t="str">
            <v>C/I Steel</v>
          </cell>
        </row>
        <row r="40">
          <cell r="A40">
            <v>1044</v>
          </cell>
          <cell r="B40">
            <v>36991</v>
          </cell>
          <cell r="C40" t="str">
            <v>SANVIJAY  NAGPUR</v>
          </cell>
          <cell r="D40">
            <v>14.48</v>
          </cell>
          <cell r="E40" t="str">
            <v>TCI</v>
          </cell>
          <cell r="F40">
            <v>860</v>
          </cell>
          <cell r="G40">
            <v>12452.800000000001</v>
          </cell>
          <cell r="H40" t="str">
            <v>C/I Steel</v>
          </cell>
        </row>
        <row r="41">
          <cell r="A41">
            <v>1051</v>
          </cell>
          <cell r="B41">
            <v>37052</v>
          </cell>
          <cell r="C41" t="str">
            <v>SANVIJAY  NAGPUR</v>
          </cell>
          <cell r="D41">
            <v>11.41</v>
          </cell>
          <cell r="E41" t="str">
            <v>TCI</v>
          </cell>
          <cell r="F41">
            <v>860</v>
          </cell>
          <cell r="G41">
            <v>9812.6</v>
          </cell>
          <cell r="H41" t="str">
            <v>C/I Steel</v>
          </cell>
        </row>
        <row r="42">
          <cell r="A42">
            <v>1074</v>
          </cell>
          <cell r="B42">
            <v>37235</v>
          </cell>
          <cell r="C42" t="str">
            <v>SANVIJAY  NAGPUR</v>
          </cell>
          <cell r="D42">
            <v>25.364999999999998</v>
          </cell>
          <cell r="E42" t="str">
            <v>EASTERN FRIGHT</v>
          </cell>
          <cell r="F42">
            <v>860</v>
          </cell>
          <cell r="G42">
            <v>21813.899999999998</v>
          </cell>
          <cell r="H42" t="str">
            <v>C/I Steel</v>
          </cell>
        </row>
        <row r="43">
          <cell r="A43">
            <v>1086</v>
          </cell>
          <cell r="B43" t="str">
            <v>14.10.2001</v>
          </cell>
          <cell r="C43" t="str">
            <v>SHILPA REROLLERS</v>
          </cell>
          <cell r="D43">
            <v>25.1</v>
          </cell>
          <cell r="E43" t="str">
            <v>TCI</v>
          </cell>
          <cell r="F43">
            <v>860</v>
          </cell>
          <cell r="G43">
            <v>21586</v>
          </cell>
          <cell r="H43" t="str">
            <v>C/I Steel</v>
          </cell>
        </row>
        <row r="44">
          <cell r="A44">
            <v>1092</v>
          </cell>
          <cell r="B44" t="str">
            <v>14.10.2001</v>
          </cell>
          <cell r="C44" t="str">
            <v>BAJRANG ALLOY RAIPUR</v>
          </cell>
          <cell r="D44">
            <v>21.82</v>
          </cell>
          <cell r="E44" t="str">
            <v>EASTERN FRIGHT</v>
          </cell>
          <cell r="F44">
            <v>1200</v>
          </cell>
          <cell r="G44">
            <v>26184</v>
          </cell>
          <cell r="H44" t="str">
            <v>C/I Steel</v>
          </cell>
        </row>
        <row r="45">
          <cell r="A45">
            <v>1095</v>
          </cell>
          <cell r="B45" t="str">
            <v>15.10.2001</v>
          </cell>
          <cell r="C45" t="str">
            <v>JSL RAIPUR</v>
          </cell>
          <cell r="D45">
            <v>2.125</v>
          </cell>
          <cell r="E45" t="str">
            <v>MANILAL</v>
          </cell>
          <cell r="F45">
            <v>1200</v>
          </cell>
          <cell r="G45">
            <v>2550</v>
          </cell>
          <cell r="H45" t="str">
            <v>C/I Steel</v>
          </cell>
        </row>
        <row r="46">
          <cell r="A46">
            <v>1096</v>
          </cell>
          <cell r="B46" t="str">
            <v>15.10.2001</v>
          </cell>
          <cell r="C46" t="str">
            <v>JSL RAIPUR</v>
          </cell>
          <cell r="D46">
            <v>10.34</v>
          </cell>
          <cell r="E46" t="str">
            <v>MANILAL</v>
          </cell>
          <cell r="F46">
            <v>1200</v>
          </cell>
          <cell r="G46">
            <v>12408</v>
          </cell>
          <cell r="H46" t="str">
            <v>C/I Steel</v>
          </cell>
        </row>
        <row r="47">
          <cell r="A47">
            <v>1111</v>
          </cell>
          <cell r="B47" t="str">
            <v>18.10.2001</v>
          </cell>
          <cell r="C47" t="str">
            <v>ABHISHEK STEEL</v>
          </cell>
          <cell r="D47">
            <v>25.26</v>
          </cell>
          <cell r="E47" t="str">
            <v>EASTERN FRIGHT</v>
          </cell>
          <cell r="F47">
            <v>860</v>
          </cell>
          <cell r="G47">
            <v>21723.600000000002</v>
          </cell>
          <cell r="H47" t="str">
            <v>C/I Steel</v>
          </cell>
        </row>
        <row r="48">
          <cell r="A48">
            <v>1122</v>
          </cell>
          <cell r="B48" t="str">
            <v>20.10.2001</v>
          </cell>
          <cell r="C48" t="str">
            <v>ABHISHEK STEEL</v>
          </cell>
          <cell r="D48">
            <v>15.04</v>
          </cell>
          <cell r="E48" t="str">
            <v>EASTERN FRIGHT</v>
          </cell>
          <cell r="F48">
            <v>860</v>
          </cell>
          <cell r="G48">
            <v>12934.4</v>
          </cell>
          <cell r="H48" t="str">
            <v>C/I Steel</v>
          </cell>
        </row>
        <row r="49">
          <cell r="A49">
            <v>1123</v>
          </cell>
          <cell r="B49" t="str">
            <v>20.10.2001</v>
          </cell>
          <cell r="C49" t="str">
            <v>SHILPA REROLLERS</v>
          </cell>
          <cell r="D49">
            <v>18.61</v>
          </cell>
          <cell r="E49" t="str">
            <v>EASTERN FRIGHT</v>
          </cell>
          <cell r="F49">
            <v>860</v>
          </cell>
          <cell r="G49">
            <v>16004.6</v>
          </cell>
          <cell r="H49" t="str">
            <v>C/I Steel</v>
          </cell>
        </row>
        <row r="50">
          <cell r="A50">
            <v>1132</v>
          </cell>
          <cell r="B50" t="str">
            <v>23.10.2001</v>
          </cell>
          <cell r="C50" t="str">
            <v>ABHISHEK STEEL</v>
          </cell>
          <cell r="D50">
            <v>22.74</v>
          </cell>
          <cell r="E50" t="str">
            <v>EASTERN FRIGHT</v>
          </cell>
          <cell r="F50">
            <v>860</v>
          </cell>
          <cell r="G50">
            <v>19556.399999999998</v>
          </cell>
          <cell r="H50" t="str">
            <v>C/I Steel</v>
          </cell>
        </row>
        <row r="51">
          <cell r="A51">
            <v>1133</v>
          </cell>
          <cell r="B51" t="str">
            <v>23.10.2001</v>
          </cell>
          <cell r="C51" t="str">
            <v>ABHISHEK STEEL</v>
          </cell>
          <cell r="D51">
            <v>19.14</v>
          </cell>
          <cell r="E51" t="str">
            <v>EASTERN FRIGHT</v>
          </cell>
          <cell r="F51">
            <v>860</v>
          </cell>
          <cell r="G51">
            <v>16460.400000000001</v>
          </cell>
          <cell r="H51" t="str">
            <v>C/I Steel</v>
          </cell>
        </row>
        <row r="52">
          <cell r="A52">
            <v>1145</v>
          </cell>
          <cell r="B52" t="str">
            <v>24.10.2001</v>
          </cell>
          <cell r="C52" t="str">
            <v>BAJRANG ALLOY RAIPUR</v>
          </cell>
          <cell r="D52">
            <v>22.19</v>
          </cell>
          <cell r="E52" t="str">
            <v>EASTERN FRIGHT</v>
          </cell>
          <cell r="F52">
            <v>1200</v>
          </cell>
          <cell r="G52">
            <v>26628</v>
          </cell>
          <cell r="H52" t="str">
            <v>C/I Steel</v>
          </cell>
        </row>
        <row r="53">
          <cell r="A53">
            <v>1166</v>
          </cell>
          <cell r="B53" t="str">
            <v>29.10.2001</v>
          </cell>
          <cell r="C53" t="str">
            <v>ABHISHEK STEEL</v>
          </cell>
          <cell r="D53">
            <v>18.420000000000002</v>
          </cell>
          <cell r="E53" t="str">
            <v>EASTERN FRIGHT</v>
          </cell>
          <cell r="F53">
            <v>860</v>
          </cell>
          <cell r="G53">
            <v>15841.2</v>
          </cell>
          <cell r="H53" t="str">
            <v>C/I Steel</v>
          </cell>
        </row>
        <row r="54">
          <cell r="A54">
            <v>1178</v>
          </cell>
          <cell r="B54" t="str">
            <v>30.10.2001</v>
          </cell>
          <cell r="C54" t="str">
            <v>SHILPA REROLLERS</v>
          </cell>
          <cell r="D54">
            <v>19.489999999999998</v>
          </cell>
          <cell r="E54" t="str">
            <v>EASTERN FRIGHT</v>
          </cell>
          <cell r="F54">
            <v>860</v>
          </cell>
          <cell r="G54">
            <v>16761.399999999998</v>
          </cell>
          <cell r="H54" t="str">
            <v>C/I Steel</v>
          </cell>
        </row>
        <row r="55">
          <cell r="A55">
            <v>1250</v>
          </cell>
          <cell r="B55" t="str">
            <v>23.11.2001</v>
          </cell>
          <cell r="C55" t="str">
            <v>JSL RAIPUR</v>
          </cell>
          <cell r="D55">
            <v>3.16</v>
          </cell>
          <cell r="E55" t="str">
            <v>MEENU ROAD</v>
          </cell>
          <cell r="F55">
            <v>1200</v>
          </cell>
          <cell r="G55">
            <v>3792</v>
          </cell>
          <cell r="H55" t="str">
            <v>C/I Steel</v>
          </cell>
        </row>
        <row r="56">
          <cell r="A56">
            <v>1283</v>
          </cell>
          <cell r="B56">
            <v>36962</v>
          </cell>
          <cell r="C56" t="str">
            <v>JSL RAIPUR</v>
          </cell>
          <cell r="D56">
            <v>44.89</v>
          </cell>
          <cell r="E56" t="str">
            <v>UPRC</v>
          </cell>
          <cell r="F56">
            <v>1200</v>
          </cell>
          <cell r="G56">
            <v>53868</v>
          </cell>
          <cell r="H56" t="str">
            <v>C/I Steel</v>
          </cell>
        </row>
        <row r="57">
          <cell r="A57">
            <v>1390</v>
          </cell>
          <cell r="B57" t="str">
            <v>27.12.2001</v>
          </cell>
          <cell r="C57" t="str">
            <v>SANVIJAY  NAGPUR</v>
          </cell>
          <cell r="D57">
            <v>4.59</v>
          </cell>
          <cell r="E57" t="str">
            <v>RSPT</v>
          </cell>
          <cell r="F57">
            <v>850</v>
          </cell>
          <cell r="G57">
            <v>3901.5</v>
          </cell>
          <cell r="H57" t="str">
            <v>C/I Steel</v>
          </cell>
        </row>
        <row r="58">
          <cell r="A58">
            <v>1491</v>
          </cell>
          <cell r="B58">
            <v>37561</v>
          </cell>
          <cell r="C58" t="str">
            <v>SANVIJAY  NAGPUR</v>
          </cell>
          <cell r="D58">
            <v>31.21</v>
          </cell>
          <cell r="E58" t="str">
            <v>RSPT</v>
          </cell>
          <cell r="F58">
            <v>850</v>
          </cell>
          <cell r="G58">
            <v>26528.5</v>
          </cell>
          <cell r="H58" t="str">
            <v>C/I Steel</v>
          </cell>
        </row>
        <row r="59">
          <cell r="A59">
            <v>1494</v>
          </cell>
          <cell r="B59">
            <v>37561</v>
          </cell>
          <cell r="C59" t="str">
            <v>SUPER METAL INDUSTRIES</v>
          </cell>
          <cell r="D59">
            <v>10.156000000000001</v>
          </cell>
          <cell r="E59" t="str">
            <v>RAVINDAR</v>
          </cell>
          <cell r="F59">
            <v>88</v>
          </cell>
          <cell r="G59">
            <v>893.72800000000007</v>
          </cell>
          <cell r="H59" t="str">
            <v>Galvanising</v>
          </cell>
        </row>
        <row r="60">
          <cell r="A60">
            <v>1498</v>
          </cell>
          <cell r="B60">
            <v>37561</v>
          </cell>
          <cell r="C60" t="str">
            <v>UNIVERSAL ENGG. AMBAD.</v>
          </cell>
          <cell r="D60">
            <v>4.161999999999999</v>
          </cell>
          <cell r="E60" t="str">
            <v>RAVINDAR</v>
          </cell>
          <cell r="F60">
            <v>88</v>
          </cell>
          <cell r="G60">
            <v>366.25599999999991</v>
          </cell>
          <cell r="H60" t="str">
            <v>Fabrication</v>
          </cell>
        </row>
        <row r="61">
          <cell r="A61">
            <v>1499</v>
          </cell>
          <cell r="B61">
            <v>37561</v>
          </cell>
          <cell r="C61" t="str">
            <v>D J ENGINEERING</v>
          </cell>
          <cell r="D61">
            <v>9.1169999999999991</v>
          </cell>
          <cell r="E61" t="str">
            <v>RAVINDAR</v>
          </cell>
          <cell r="F61">
            <v>88</v>
          </cell>
          <cell r="G61">
            <v>802.29599999999994</v>
          </cell>
          <cell r="H61" t="str">
            <v>Fabrication</v>
          </cell>
        </row>
        <row r="62">
          <cell r="A62">
            <v>1516</v>
          </cell>
          <cell r="B62" t="str">
            <v>14.1.2002</v>
          </cell>
          <cell r="C62" t="str">
            <v>SUPER METAL INDUSTRIES</v>
          </cell>
          <cell r="D62">
            <v>8.016</v>
          </cell>
          <cell r="E62" t="str">
            <v>RAVINDAR</v>
          </cell>
          <cell r="F62">
            <v>88</v>
          </cell>
          <cell r="G62">
            <v>705.40800000000002</v>
          </cell>
          <cell r="H62" t="str">
            <v>Galvanising</v>
          </cell>
        </row>
        <row r="63">
          <cell r="A63">
            <v>1519</v>
          </cell>
          <cell r="B63" t="str">
            <v>15.1.2002</v>
          </cell>
          <cell r="C63" t="str">
            <v>D J ENGINEERING</v>
          </cell>
          <cell r="D63">
            <v>0.43</v>
          </cell>
          <cell r="E63" t="str">
            <v>RAVINDAR</v>
          </cell>
          <cell r="G63">
            <v>330</v>
          </cell>
          <cell r="H63" t="str">
            <v>Fabrication</v>
          </cell>
        </row>
        <row r="64">
          <cell r="A64">
            <v>1520</v>
          </cell>
          <cell r="B64" t="str">
            <v>15.1.2002</v>
          </cell>
          <cell r="C64" t="str">
            <v>UNIVERSAL ENGG. AMBAD.</v>
          </cell>
          <cell r="D64">
            <v>10.909000000000001</v>
          </cell>
          <cell r="E64" t="str">
            <v>RAVINDAR</v>
          </cell>
          <cell r="F64">
            <v>88</v>
          </cell>
          <cell r="G64">
            <v>959.99200000000008</v>
          </cell>
          <cell r="H64" t="str">
            <v>Fabrication</v>
          </cell>
        </row>
        <row r="65">
          <cell r="A65">
            <v>1522</v>
          </cell>
          <cell r="B65" t="str">
            <v>15.1.2002</v>
          </cell>
          <cell r="C65" t="str">
            <v>AARTI ENGG. AMBAD</v>
          </cell>
          <cell r="D65">
            <v>0.61799999999999999</v>
          </cell>
          <cell r="E65" t="str">
            <v>RAVINDAR</v>
          </cell>
          <cell r="G65">
            <v>330</v>
          </cell>
          <cell r="H65" t="str">
            <v>Fabrication</v>
          </cell>
        </row>
        <row r="66">
          <cell r="A66">
            <v>1527</v>
          </cell>
          <cell r="B66" t="str">
            <v>16.1.2002</v>
          </cell>
          <cell r="C66" t="str">
            <v>ABHISHEK STEEL</v>
          </cell>
          <cell r="D66">
            <v>36.67</v>
          </cell>
          <cell r="E66" t="str">
            <v>RSPT</v>
          </cell>
          <cell r="F66">
            <v>850</v>
          </cell>
          <cell r="G66">
            <v>31169.5</v>
          </cell>
          <cell r="H66" t="str">
            <v>C/I Steel</v>
          </cell>
        </row>
        <row r="67">
          <cell r="A67">
            <v>1531</v>
          </cell>
          <cell r="B67" t="str">
            <v>16.1.2002</v>
          </cell>
          <cell r="C67" t="str">
            <v>AARTI ENGG. AMBAD</v>
          </cell>
          <cell r="D67">
            <v>10.016999999999999</v>
          </cell>
          <cell r="E67" t="str">
            <v>RAVINDAR</v>
          </cell>
          <cell r="F67">
            <v>88</v>
          </cell>
          <cell r="G67">
            <v>881.49599999999998</v>
          </cell>
          <cell r="H67" t="str">
            <v>Fabrication</v>
          </cell>
        </row>
        <row r="68">
          <cell r="A68">
            <v>1536</v>
          </cell>
          <cell r="B68" t="str">
            <v>17.1.2002</v>
          </cell>
          <cell r="C68" t="str">
            <v>SUPER METAL INDUSTRIES</v>
          </cell>
          <cell r="D68">
            <v>9.222999999999999</v>
          </cell>
          <cell r="E68" t="str">
            <v>RAVINDAR</v>
          </cell>
          <cell r="F68" t="str">
            <v>0 0</v>
          </cell>
          <cell r="G68">
            <v>880</v>
          </cell>
          <cell r="H68" t="str">
            <v>Galvanising</v>
          </cell>
        </row>
        <row r="69">
          <cell r="A69">
            <v>1547</v>
          </cell>
          <cell r="B69" t="str">
            <v>20.1.2002</v>
          </cell>
          <cell r="C69" t="str">
            <v>JSL/ MAHESHWARI</v>
          </cell>
          <cell r="D69">
            <v>14.65</v>
          </cell>
          <cell r="E69" t="str">
            <v>RAVINDAR</v>
          </cell>
          <cell r="F69">
            <v>140</v>
          </cell>
          <cell r="G69">
            <v>2051</v>
          </cell>
          <cell r="H69" t="str">
            <v>Galvanising</v>
          </cell>
        </row>
        <row r="70">
          <cell r="A70">
            <v>1576</v>
          </cell>
          <cell r="B70" t="str">
            <v>22.1.2002</v>
          </cell>
          <cell r="C70" t="str">
            <v>D J ENGINEERING</v>
          </cell>
          <cell r="D70">
            <v>0.47900000000000004</v>
          </cell>
          <cell r="E70" t="str">
            <v>RAVINDAR</v>
          </cell>
          <cell r="F70">
            <v>88</v>
          </cell>
          <cell r="G70">
            <v>42.152000000000001</v>
          </cell>
          <cell r="H70" t="str">
            <v>Fabrication</v>
          </cell>
        </row>
        <row r="71">
          <cell r="A71">
            <v>1604</v>
          </cell>
          <cell r="B71" t="str">
            <v>26.1.2002</v>
          </cell>
          <cell r="C71" t="str">
            <v>D J ENGINEERING</v>
          </cell>
          <cell r="D71">
            <v>7.2730000000000006</v>
          </cell>
          <cell r="E71" t="str">
            <v>RAVINDAR</v>
          </cell>
          <cell r="F71">
            <v>88</v>
          </cell>
          <cell r="G71">
            <v>640.024</v>
          </cell>
          <cell r="H71" t="str">
            <v>Fabrication</v>
          </cell>
        </row>
        <row r="72">
          <cell r="A72">
            <v>1611</v>
          </cell>
          <cell r="B72" t="str">
            <v>27.1.2002</v>
          </cell>
          <cell r="C72" t="str">
            <v>SANVIJAY  NAGPUR</v>
          </cell>
          <cell r="D72">
            <v>28.7</v>
          </cell>
          <cell r="E72" t="str">
            <v>EASTERN FRIGHT</v>
          </cell>
          <cell r="F72">
            <v>860</v>
          </cell>
          <cell r="G72">
            <v>24682</v>
          </cell>
          <cell r="H72" t="str">
            <v>C/I Steel</v>
          </cell>
        </row>
        <row r="73">
          <cell r="A73">
            <v>1615</v>
          </cell>
          <cell r="B73" t="str">
            <v>27.1.2002</v>
          </cell>
          <cell r="C73" t="str">
            <v>SANVIJAY  NAGPUR</v>
          </cell>
          <cell r="D73">
            <v>26.925000000000001</v>
          </cell>
          <cell r="E73" t="str">
            <v>RSPT</v>
          </cell>
          <cell r="F73">
            <v>850</v>
          </cell>
          <cell r="G73">
            <v>22886.25</v>
          </cell>
          <cell r="H73" t="str">
            <v>C/I Steel</v>
          </cell>
        </row>
        <row r="74">
          <cell r="A74">
            <v>1622</v>
          </cell>
          <cell r="B74" t="str">
            <v>27.1.2002</v>
          </cell>
          <cell r="C74" t="str">
            <v>MAHESHWARI HOT DIP</v>
          </cell>
          <cell r="D74">
            <v>1.073</v>
          </cell>
          <cell r="E74" t="str">
            <v>RAVINDAR</v>
          </cell>
          <cell r="F74">
            <v>140</v>
          </cell>
          <cell r="G74">
            <v>150.22</v>
          </cell>
          <cell r="H74" t="str">
            <v>Galvanising</v>
          </cell>
        </row>
        <row r="75">
          <cell r="A75">
            <v>1624</v>
          </cell>
          <cell r="B75" t="str">
            <v>28.1.2002</v>
          </cell>
          <cell r="C75" t="str">
            <v>MSR/ASHOK/5 STAR</v>
          </cell>
          <cell r="D75">
            <v>12.1</v>
          </cell>
          <cell r="E75" t="str">
            <v>RAVINDAR</v>
          </cell>
          <cell r="F75">
            <v>140</v>
          </cell>
          <cell r="G75">
            <v>1694</v>
          </cell>
          <cell r="H75" t="str">
            <v>Galvanising</v>
          </cell>
        </row>
        <row r="76">
          <cell r="A76">
            <v>1656</v>
          </cell>
          <cell r="B76">
            <v>37258</v>
          </cell>
          <cell r="C76" t="str">
            <v>SANVIJAY  NAGPUR</v>
          </cell>
          <cell r="D76">
            <v>27.79</v>
          </cell>
          <cell r="E76" t="str">
            <v>RSPT</v>
          </cell>
          <cell r="F76">
            <v>850</v>
          </cell>
          <cell r="G76">
            <v>23621.5</v>
          </cell>
          <cell r="H76" t="str">
            <v>C/I Steel</v>
          </cell>
        </row>
        <row r="77">
          <cell r="A77">
            <v>1676</v>
          </cell>
          <cell r="B77">
            <v>37348</v>
          </cell>
          <cell r="C77" t="str">
            <v>D J ENGINEERING</v>
          </cell>
          <cell r="D77">
            <v>9.9640000000000004</v>
          </cell>
          <cell r="E77" t="str">
            <v>RAVINDAR</v>
          </cell>
          <cell r="G77">
            <v>880</v>
          </cell>
          <cell r="H77" t="str">
            <v>Fabrication</v>
          </cell>
        </row>
        <row r="78">
          <cell r="A78">
            <v>1677</v>
          </cell>
          <cell r="B78">
            <v>37348</v>
          </cell>
          <cell r="C78" t="str">
            <v>AARTI ENGG. AMBAD</v>
          </cell>
          <cell r="D78">
            <v>10.141999999999999</v>
          </cell>
          <cell r="E78" t="str">
            <v>RAVINDAR</v>
          </cell>
          <cell r="F78">
            <v>88</v>
          </cell>
          <cell r="G78">
            <v>892.49599999999998</v>
          </cell>
          <cell r="H78" t="str">
            <v>Fabrication</v>
          </cell>
        </row>
        <row r="79">
          <cell r="A79">
            <v>1678</v>
          </cell>
          <cell r="B79">
            <v>37378</v>
          </cell>
          <cell r="C79" t="str">
            <v>ABHISHEK STEEL</v>
          </cell>
          <cell r="D79">
            <v>35.03</v>
          </cell>
          <cell r="E79" t="str">
            <v>RSPT</v>
          </cell>
          <cell r="F79">
            <v>850</v>
          </cell>
          <cell r="G79">
            <v>29775.5</v>
          </cell>
          <cell r="H79" t="str">
            <v>C/I Steel</v>
          </cell>
        </row>
        <row r="80">
          <cell r="A80">
            <v>1687</v>
          </cell>
          <cell r="B80">
            <v>37439</v>
          </cell>
          <cell r="C80" t="str">
            <v>ABHISHEK STEEL</v>
          </cell>
          <cell r="D80">
            <v>35.380000000000003</v>
          </cell>
          <cell r="E80" t="str">
            <v>EASTERN FRIGHT</v>
          </cell>
          <cell r="F80">
            <v>850</v>
          </cell>
          <cell r="G80">
            <v>30073.000000000004</v>
          </cell>
          <cell r="H80" t="str">
            <v>C/I Steel</v>
          </cell>
        </row>
        <row r="81">
          <cell r="A81">
            <v>1688</v>
          </cell>
          <cell r="B81">
            <v>37439</v>
          </cell>
          <cell r="C81" t="str">
            <v>ABHISHEK STEEL</v>
          </cell>
          <cell r="D81">
            <v>36.130000000000003</v>
          </cell>
          <cell r="E81" t="str">
            <v>EASTERN FRIGHT</v>
          </cell>
          <cell r="F81">
            <v>860</v>
          </cell>
          <cell r="G81">
            <v>31071.800000000003</v>
          </cell>
          <cell r="H81" t="str">
            <v>C/I Steel</v>
          </cell>
        </row>
        <row r="82">
          <cell r="A82">
            <v>1704</v>
          </cell>
          <cell r="B82">
            <v>37531</v>
          </cell>
          <cell r="C82" t="str">
            <v>UNIVERSAL ENGG. AMBAD.</v>
          </cell>
          <cell r="D82">
            <v>11.29</v>
          </cell>
          <cell r="E82" t="str">
            <v>RAVINDAR</v>
          </cell>
          <cell r="F82">
            <v>88</v>
          </cell>
          <cell r="G82">
            <v>993.52</v>
          </cell>
          <cell r="H82" t="str">
            <v>Fabrication</v>
          </cell>
        </row>
        <row r="83">
          <cell r="A83">
            <v>1708</v>
          </cell>
          <cell r="B83">
            <v>37562</v>
          </cell>
          <cell r="C83" t="str">
            <v>D J ENGINEERING</v>
          </cell>
          <cell r="D83">
            <v>12.141999999999999</v>
          </cell>
          <cell r="E83" t="str">
            <v>RAVINDAR</v>
          </cell>
          <cell r="F83">
            <v>88</v>
          </cell>
          <cell r="G83">
            <v>1068.4959999999999</v>
          </cell>
          <cell r="H83" t="str">
            <v>Fabrication</v>
          </cell>
        </row>
        <row r="84">
          <cell r="A84">
            <v>1711</v>
          </cell>
          <cell r="B84">
            <v>37592</v>
          </cell>
          <cell r="C84" t="str">
            <v>MSR/ASHOK/5 STAR</v>
          </cell>
          <cell r="D84">
            <v>11.52</v>
          </cell>
          <cell r="E84" t="str">
            <v>RAVINDAR</v>
          </cell>
          <cell r="F84">
            <v>315</v>
          </cell>
          <cell r="G84">
            <v>3628.7999999999997</v>
          </cell>
          <cell r="H84" t="str">
            <v>Galvanising</v>
          </cell>
        </row>
        <row r="85">
          <cell r="A85">
            <v>1741</v>
          </cell>
          <cell r="B85" t="str">
            <v>18.2.2002</v>
          </cell>
          <cell r="C85" t="str">
            <v>UNIVERSAL ENGG. AMBAD.</v>
          </cell>
          <cell r="D85">
            <v>9.3239999999999998</v>
          </cell>
          <cell r="E85" t="str">
            <v>RAVINDAR</v>
          </cell>
          <cell r="G85">
            <v>880</v>
          </cell>
          <cell r="H85" t="str">
            <v>Fabrication</v>
          </cell>
        </row>
        <row r="86">
          <cell r="A86">
            <v>1742</v>
          </cell>
          <cell r="B86" t="str">
            <v>18.2.2002</v>
          </cell>
          <cell r="C86" t="str">
            <v>JSL GHOTI</v>
          </cell>
          <cell r="D86">
            <v>14.1</v>
          </cell>
          <cell r="E86" t="str">
            <v>RAVINDAR</v>
          </cell>
          <cell r="F86">
            <v>175</v>
          </cell>
          <cell r="G86">
            <v>2467.5</v>
          </cell>
          <cell r="H86" t="str">
            <v>Fabrication</v>
          </cell>
        </row>
        <row r="87">
          <cell r="A87">
            <v>1750</v>
          </cell>
          <cell r="B87" t="str">
            <v>20.2.2002</v>
          </cell>
          <cell r="C87" t="str">
            <v>ABHISHEK STEEL</v>
          </cell>
          <cell r="D87">
            <v>35.020000000000003</v>
          </cell>
          <cell r="E87" t="str">
            <v>EASTERN FRIGHT</v>
          </cell>
          <cell r="F87">
            <v>860</v>
          </cell>
          <cell r="G87">
            <v>30117.200000000004</v>
          </cell>
          <cell r="H87" t="str">
            <v>C/I Steel</v>
          </cell>
        </row>
        <row r="88">
          <cell r="A88">
            <v>1764</v>
          </cell>
          <cell r="B88" t="str">
            <v>22.2.2002</v>
          </cell>
          <cell r="C88" t="str">
            <v>D J ENGINEERING</v>
          </cell>
          <cell r="D88">
            <v>9.0489999999999995</v>
          </cell>
          <cell r="E88" t="str">
            <v>RAVINDAR</v>
          </cell>
          <cell r="G88">
            <v>880</v>
          </cell>
          <cell r="H88" t="str">
            <v>Fabrication</v>
          </cell>
        </row>
        <row r="89">
          <cell r="A89">
            <v>1767</v>
          </cell>
          <cell r="B89" t="str">
            <v>23.2.2002</v>
          </cell>
          <cell r="C89" t="str">
            <v>UNIVERSAL ENGG. AMBAD.</v>
          </cell>
          <cell r="D89">
            <v>3.097</v>
          </cell>
          <cell r="E89" t="str">
            <v>RAVINDAR</v>
          </cell>
          <cell r="G89">
            <v>550</v>
          </cell>
          <cell r="H89" t="str">
            <v>Fabrication</v>
          </cell>
        </row>
        <row r="90">
          <cell r="A90">
            <v>1779</v>
          </cell>
          <cell r="B90" t="str">
            <v>25.2.2002</v>
          </cell>
          <cell r="C90" t="str">
            <v>MSR/ASHOK/5 STAR</v>
          </cell>
          <cell r="D90">
            <v>9.5399999999999991</v>
          </cell>
          <cell r="E90" t="str">
            <v>RAVINDAR</v>
          </cell>
          <cell r="G90">
            <v>1500</v>
          </cell>
          <cell r="H90" t="str">
            <v>Galvanising</v>
          </cell>
        </row>
        <row r="91">
          <cell r="A91">
            <v>1779</v>
          </cell>
          <cell r="B91" t="str">
            <v>25.2.2002</v>
          </cell>
          <cell r="C91" t="str">
            <v>MSR/ASHOK/5 STAR</v>
          </cell>
          <cell r="D91">
            <v>9.5399999999999991</v>
          </cell>
          <cell r="E91" t="str">
            <v>RAVINDAR</v>
          </cell>
          <cell r="G91">
            <v>3150</v>
          </cell>
          <cell r="H91" t="str">
            <v>Galvanising</v>
          </cell>
        </row>
        <row r="92">
          <cell r="A92">
            <v>1783</v>
          </cell>
          <cell r="B92" t="str">
            <v>26.2.2002</v>
          </cell>
          <cell r="C92" t="str">
            <v>AARTI ENGG. AMBAD</v>
          </cell>
          <cell r="D92">
            <v>9.9890000000000008</v>
          </cell>
          <cell r="E92" t="str">
            <v>RAVINDAR</v>
          </cell>
          <cell r="G92">
            <v>880</v>
          </cell>
          <cell r="H92" t="str">
            <v>Fabrication</v>
          </cell>
        </row>
        <row r="93">
          <cell r="A93">
            <v>1793</v>
          </cell>
          <cell r="B93" t="str">
            <v>27.2.2002</v>
          </cell>
          <cell r="C93" t="str">
            <v>JSL GHOTI</v>
          </cell>
          <cell r="D93">
            <v>13.26</v>
          </cell>
          <cell r="E93" t="str">
            <v>RAVINDAR</v>
          </cell>
          <cell r="F93">
            <v>175</v>
          </cell>
          <cell r="G93">
            <v>2320.5</v>
          </cell>
          <cell r="H93" t="str">
            <v>Fabrication</v>
          </cell>
        </row>
        <row r="94">
          <cell r="A94">
            <v>1799</v>
          </cell>
          <cell r="B94" t="str">
            <v>28.2.2002</v>
          </cell>
          <cell r="C94" t="str">
            <v>SUPER METAL INDUSTRIES</v>
          </cell>
          <cell r="D94">
            <v>10.89</v>
          </cell>
          <cell r="E94" t="str">
            <v>RAVINDAR</v>
          </cell>
          <cell r="F94">
            <v>88</v>
          </cell>
          <cell r="G94">
            <v>958.32</v>
          </cell>
          <cell r="H94" t="str">
            <v>Galvanising</v>
          </cell>
        </row>
        <row r="95">
          <cell r="A95">
            <v>1800</v>
          </cell>
          <cell r="B95" t="str">
            <v>28.2.2002</v>
          </cell>
          <cell r="C95" t="str">
            <v>JSL/ MAHESHWARI</v>
          </cell>
          <cell r="D95">
            <v>10.516</v>
          </cell>
          <cell r="E95" t="str">
            <v>RAVINDAR</v>
          </cell>
          <cell r="F95">
            <v>140</v>
          </cell>
          <cell r="G95">
            <v>1472.24</v>
          </cell>
          <cell r="H95" t="str">
            <v>Galvanising</v>
          </cell>
        </row>
        <row r="96">
          <cell r="A96">
            <v>1804</v>
          </cell>
          <cell r="B96">
            <v>37318</v>
          </cell>
          <cell r="C96" t="str">
            <v>ABHISHEK STEEL</v>
          </cell>
          <cell r="D96">
            <v>26.61</v>
          </cell>
          <cell r="E96" t="str">
            <v>EASTERN FRIGHT</v>
          </cell>
          <cell r="F96">
            <v>860</v>
          </cell>
          <cell r="G96">
            <v>22884.6</v>
          </cell>
          <cell r="H96" t="str">
            <v>C/I Steel</v>
          </cell>
        </row>
        <row r="97">
          <cell r="A97">
            <v>1805</v>
          </cell>
          <cell r="B97">
            <v>37318</v>
          </cell>
          <cell r="C97" t="str">
            <v>SANVIJAY  NAGPUR</v>
          </cell>
          <cell r="D97">
            <v>4.3</v>
          </cell>
          <cell r="E97" t="str">
            <v>EASTERN FRIGHT</v>
          </cell>
          <cell r="F97">
            <v>860</v>
          </cell>
          <cell r="G97">
            <v>3698</v>
          </cell>
          <cell r="H97" t="str">
            <v>C/I Steel</v>
          </cell>
        </row>
        <row r="98">
          <cell r="A98">
            <v>1806</v>
          </cell>
          <cell r="B98">
            <v>37318</v>
          </cell>
          <cell r="C98" t="str">
            <v>SANVIJAY  NAGPUR</v>
          </cell>
          <cell r="D98">
            <v>36.33</v>
          </cell>
          <cell r="E98" t="str">
            <v>EASTERN FRIGHT</v>
          </cell>
          <cell r="F98">
            <v>860</v>
          </cell>
          <cell r="G98">
            <v>31243.8</v>
          </cell>
          <cell r="H98" t="str">
            <v>C/I Steel</v>
          </cell>
        </row>
        <row r="99">
          <cell r="A99">
            <v>1810</v>
          </cell>
          <cell r="B99">
            <v>37349</v>
          </cell>
          <cell r="C99" t="str">
            <v>D J ENGINEERING</v>
          </cell>
          <cell r="D99">
            <v>0.71299999999999997</v>
          </cell>
          <cell r="E99" t="str">
            <v>RAVINDAR</v>
          </cell>
          <cell r="G99">
            <v>330</v>
          </cell>
          <cell r="H99" t="str">
            <v>Fabrication</v>
          </cell>
        </row>
        <row r="100">
          <cell r="A100">
            <v>1811</v>
          </cell>
          <cell r="B100">
            <v>37349</v>
          </cell>
          <cell r="C100" t="str">
            <v>UNIVERSAL ENGG. AMBAD.</v>
          </cell>
          <cell r="D100">
            <v>0.505</v>
          </cell>
          <cell r="E100" t="str">
            <v>RAVINDAR</v>
          </cell>
          <cell r="G100">
            <v>330</v>
          </cell>
          <cell r="H100" t="str">
            <v>Fabrication</v>
          </cell>
        </row>
        <row r="101">
          <cell r="A101">
            <v>1814</v>
          </cell>
          <cell r="B101">
            <v>37379</v>
          </cell>
          <cell r="C101" t="str">
            <v>SANVIJAY  NAGPUR</v>
          </cell>
          <cell r="D101">
            <v>41.015000000000001</v>
          </cell>
          <cell r="E101" t="str">
            <v>EASTERN FRIGHT</v>
          </cell>
          <cell r="F101">
            <v>860</v>
          </cell>
          <cell r="G101">
            <v>35272.9</v>
          </cell>
          <cell r="H101" t="str">
            <v>C/I Steel</v>
          </cell>
        </row>
        <row r="102">
          <cell r="A102">
            <v>1818</v>
          </cell>
          <cell r="B102">
            <v>37440</v>
          </cell>
          <cell r="C102" t="str">
            <v>SANVIJAY  NAGPUR</v>
          </cell>
          <cell r="D102">
            <v>34.99</v>
          </cell>
          <cell r="E102" t="str">
            <v>RSPT</v>
          </cell>
          <cell r="F102">
            <v>850</v>
          </cell>
          <cell r="G102">
            <v>29741.5</v>
          </cell>
          <cell r="H102" t="str">
            <v>C/I Steel</v>
          </cell>
        </row>
        <row r="103">
          <cell r="A103">
            <v>1819</v>
          </cell>
          <cell r="B103">
            <v>37440</v>
          </cell>
          <cell r="C103" t="str">
            <v>SANVIJAY  NAGPUR</v>
          </cell>
          <cell r="D103">
            <v>37.384999999999998</v>
          </cell>
          <cell r="E103" t="str">
            <v>RSPT</v>
          </cell>
          <cell r="F103">
            <v>850</v>
          </cell>
          <cell r="G103">
            <v>31777.25</v>
          </cell>
          <cell r="H103" t="str">
            <v>C/I Steel</v>
          </cell>
        </row>
        <row r="104">
          <cell r="A104">
            <v>1821</v>
          </cell>
          <cell r="B104">
            <v>37471</v>
          </cell>
          <cell r="C104" t="str">
            <v>SANVIJAY  NAGPUR</v>
          </cell>
          <cell r="D104">
            <v>38.604999999999997</v>
          </cell>
          <cell r="E104" t="str">
            <v>EASTERN FRIGHT</v>
          </cell>
          <cell r="F104">
            <v>860</v>
          </cell>
          <cell r="G104">
            <v>33200.299999999996</v>
          </cell>
          <cell r="H104" t="str">
            <v>C/I Steel</v>
          </cell>
        </row>
        <row r="105">
          <cell r="A105">
            <v>1827</v>
          </cell>
          <cell r="B105">
            <v>37532</v>
          </cell>
          <cell r="C105" t="str">
            <v>SANVIJAY  NAGPUR</v>
          </cell>
          <cell r="D105">
            <v>13.96</v>
          </cell>
          <cell r="E105" t="str">
            <v>RSPT</v>
          </cell>
          <cell r="F105">
            <v>850</v>
          </cell>
          <cell r="G105">
            <v>11866</v>
          </cell>
          <cell r="H105" t="str">
            <v>C/I Steel</v>
          </cell>
        </row>
        <row r="106">
          <cell r="A106">
            <v>1828</v>
          </cell>
          <cell r="B106">
            <v>37532</v>
          </cell>
          <cell r="C106" t="str">
            <v>ABHISHEK STEEL</v>
          </cell>
          <cell r="D106">
            <v>41.99</v>
          </cell>
          <cell r="E106" t="str">
            <v>RSPT</v>
          </cell>
          <cell r="F106">
            <v>850</v>
          </cell>
          <cell r="G106">
            <v>35691.5</v>
          </cell>
          <cell r="H106" t="str">
            <v>C/I Steel</v>
          </cell>
        </row>
        <row r="107">
          <cell r="A107">
            <v>1837</v>
          </cell>
          <cell r="B107" t="str">
            <v>13.3.2002</v>
          </cell>
          <cell r="C107" t="str">
            <v>JSL GHOTI</v>
          </cell>
          <cell r="D107">
            <v>10.897</v>
          </cell>
          <cell r="E107" t="str">
            <v>RAVINDAR</v>
          </cell>
          <cell r="F107">
            <v>175</v>
          </cell>
          <cell r="G107">
            <v>1906.9750000000001</v>
          </cell>
          <cell r="H107" t="str">
            <v>Fabrication</v>
          </cell>
        </row>
        <row r="108">
          <cell r="A108">
            <v>1838</v>
          </cell>
          <cell r="B108" t="str">
            <v>14.3.2002</v>
          </cell>
          <cell r="C108" t="str">
            <v>JSL GHOTI</v>
          </cell>
          <cell r="D108">
            <v>26.393000000000001</v>
          </cell>
          <cell r="E108" t="str">
            <v>RAVINDAR</v>
          </cell>
          <cell r="F108">
            <v>200</v>
          </cell>
          <cell r="G108">
            <v>5278.6</v>
          </cell>
          <cell r="H108" t="str">
            <v>Fabrication</v>
          </cell>
        </row>
        <row r="109">
          <cell r="A109">
            <v>1840</v>
          </cell>
          <cell r="B109" t="str">
            <v>15.3.2002</v>
          </cell>
          <cell r="C109" t="str">
            <v>ZAMIL STEEL ZAMIL</v>
          </cell>
          <cell r="D109">
            <v>15.195</v>
          </cell>
          <cell r="E109" t="str">
            <v>GANESH</v>
          </cell>
          <cell r="F109">
            <v>390</v>
          </cell>
          <cell r="G109">
            <v>5926.05</v>
          </cell>
          <cell r="H109" t="str">
            <v>C/I Steel</v>
          </cell>
        </row>
        <row r="110">
          <cell r="A110">
            <v>1842</v>
          </cell>
          <cell r="B110" t="str">
            <v>17.3.2002</v>
          </cell>
          <cell r="C110" t="str">
            <v>SANVIJAY  NAGPUR</v>
          </cell>
          <cell r="D110">
            <v>35.484999999999999</v>
          </cell>
          <cell r="E110" t="str">
            <v>EASTERN FRIGHT</v>
          </cell>
          <cell r="F110">
            <v>860</v>
          </cell>
          <cell r="G110">
            <v>30517.1</v>
          </cell>
          <cell r="H110" t="str">
            <v>C/I Steel</v>
          </cell>
        </row>
        <row r="111">
          <cell r="A111">
            <v>1850</v>
          </cell>
          <cell r="B111" t="str">
            <v>18.3.2002</v>
          </cell>
          <cell r="C111" t="str">
            <v>JSL GHOTI</v>
          </cell>
          <cell r="D111">
            <v>10.85</v>
          </cell>
          <cell r="E111" t="str">
            <v>RAVINDAR</v>
          </cell>
          <cell r="F111">
            <v>175</v>
          </cell>
          <cell r="G111">
            <v>1898.75</v>
          </cell>
          <cell r="H111" t="str">
            <v>Fabrication</v>
          </cell>
        </row>
        <row r="112">
          <cell r="A112">
            <v>1854</v>
          </cell>
          <cell r="B112" t="str">
            <v>20.3.2002</v>
          </cell>
          <cell r="C112" t="str">
            <v>JSL GHOTI</v>
          </cell>
          <cell r="D112">
            <v>13.792</v>
          </cell>
          <cell r="E112" t="str">
            <v>RAVINDAR</v>
          </cell>
          <cell r="F112">
            <v>175</v>
          </cell>
          <cell r="G112">
            <v>2413.6</v>
          </cell>
          <cell r="H112" t="str">
            <v>Fabrication</v>
          </cell>
        </row>
        <row r="113">
          <cell r="A113">
            <v>1861</v>
          </cell>
          <cell r="B113" t="str">
            <v>22.3.2002</v>
          </cell>
          <cell r="C113" t="str">
            <v>JSL GHOTI</v>
          </cell>
          <cell r="D113">
            <v>10.94</v>
          </cell>
          <cell r="E113" t="str">
            <v>RAVINDAR</v>
          </cell>
          <cell r="F113">
            <v>175</v>
          </cell>
          <cell r="G113">
            <v>1914.5</v>
          </cell>
          <cell r="H113" t="str">
            <v>Fabrication</v>
          </cell>
        </row>
        <row r="114">
          <cell r="A114">
            <v>1869</v>
          </cell>
          <cell r="B114" t="str">
            <v>26.3.2002</v>
          </cell>
          <cell r="C114" t="str">
            <v>JSL GHOTI</v>
          </cell>
          <cell r="D114">
            <v>16.28</v>
          </cell>
          <cell r="E114" t="str">
            <v>RAVINDAR</v>
          </cell>
          <cell r="F114">
            <v>175</v>
          </cell>
          <cell r="G114">
            <v>2849</v>
          </cell>
          <cell r="H114" t="str">
            <v>Fabrication</v>
          </cell>
        </row>
        <row r="115">
          <cell r="A115">
            <v>1870</v>
          </cell>
          <cell r="B115" t="str">
            <v>26.3.2002</v>
          </cell>
          <cell r="C115" t="str">
            <v>JSL GHOTI</v>
          </cell>
          <cell r="D115">
            <v>10.499000000000001</v>
          </cell>
          <cell r="E115" t="str">
            <v>RAVINDAR</v>
          </cell>
          <cell r="F115">
            <v>175</v>
          </cell>
          <cell r="G115">
            <v>1837.325</v>
          </cell>
          <cell r="H115" t="str">
            <v>Fabrication</v>
          </cell>
        </row>
        <row r="116">
          <cell r="A116">
            <v>1873</v>
          </cell>
          <cell r="B116" t="str">
            <v>27.3.2002</v>
          </cell>
          <cell r="C116" t="str">
            <v>JSL GHOTI</v>
          </cell>
          <cell r="D116">
            <v>10.398</v>
          </cell>
          <cell r="E116" t="str">
            <v>RAVINDAR</v>
          </cell>
          <cell r="F116">
            <v>175</v>
          </cell>
          <cell r="G116">
            <v>1819.6499999999999</v>
          </cell>
          <cell r="H116" t="str">
            <v>Fabrication</v>
          </cell>
        </row>
        <row r="117">
          <cell r="A117">
            <v>1878</v>
          </cell>
          <cell r="B117" t="str">
            <v>28.3.2002</v>
          </cell>
          <cell r="C117" t="str">
            <v>JSL GHOTI</v>
          </cell>
          <cell r="D117">
            <v>10.566000000000001</v>
          </cell>
          <cell r="E117" t="str">
            <v>RAVINDAR</v>
          </cell>
          <cell r="F117">
            <v>175</v>
          </cell>
          <cell r="G117">
            <v>1849.0500000000002</v>
          </cell>
          <cell r="H117" t="str">
            <v>Fabrication</v>
          </cell>
        </row>
        <row r="118">
          <cell r="A118">
            <v>1882</v>
          </cell>
          <cell r="B118" t="str">
            <v>30.3.2002</v>
          </cell>
          <cell r="C118" t="str">
            <v>JSL GHOTI</v>
          </cell>
          <cell r="D118">
            <v>9.8439999999999994</v>
          </cell>
          <cell r="E118" t="str">
            <v>RAVINDAR</v>
          </cell>
          <cell r="F118">
            <v>175</v>
          </cell>
          <cell r="G118">
            <v>1722.6999999999998</v>
          </cell>
          <cell r="H118" t="str">
            <v>Fabrication</v>
          </cell>
        </row>
        <row r="119">
          <cell r="A119">
            <v>1884</v>
          </cell>
          <cell r="B119" t="str">
            <v>31.3.2002</v>
          </cell>
          <cell r="C119" t="str">
            <v>JSL RAIPUR</v>
          </cell>
          <cell r="D119">
            <v>8.5229999999999997</v>
          </cell>
          <cell r="E119" t="str">
            <v>BENGAL ORRISSA</v>
          </cell>
          <cell r="F119">
            <v>1200</v>
          </cell>
          <cell r="G119">
            <v>10227.6</v>
          </cell>
          <cell r="H119" t="str">
            <v>C/I Steel</v>
          </cell>
        </row>
        <row r="120">
          <cell r="A120">
            <v>1885</v>
          </cell>
          <cell r="B120" t="str">
            <v>31.3.2002</v>
          </cell>
          <cell r="C120" t="str">
            <v>JSL RAIPUR</v>
          </cell>
          <cell r="D120">
            <v>4.613999999999999</v>
          </cell>
          <cell r="E120" t="str">
            <v>BENGAL ORRISSA</v>
          </cell>
          <cell r="F120">
            <v>1200</v>
          </cell>
          <cell r="G120">
            <v>5536.7999999999984</v>
          </cell>
          <cell r="H120" t="str">
            <v>C/I Steel</v>
          </cell>
        </row>
        <row r="121">
          <cell r="A121">
            <v>1886</v>
          </cell>
          <cell r="B121" t="str">
            <v>31.3.2002</v>
          </cell>
          <cell r="C121" t="str">
            <v>BAJRANG ALLOY RAIPUR</v>
          </cell>
          <cell r="D121">
            <v>26.13</v>
          </cell>
          <cell r="E121" t="str">
            <v>BENGAL ORRISSA</v>
          </cell>
          <cell r="F121">
            <v>1200</v>
          </cell>
          <cell r="G121">
            <v>31356</v>
          </cell>
          <cell r="H121" t="str">
            <v>C/I Steel</v>
          </cell>
        </row>
        <row r="122">
          <cell r="A122">
            <v>1888</v>
          </cell>
          <cell r="B122" t="str">
            <v>31.3.2002</v>
          </cell>
          <cell r="C122" t="str">
            <v>JSL GHOTI</v>
          </cell>
          <cell r="D122">
            <v>11.010999999999999</v>
          </cell>
          <cell r="E122" t="str">
            <v>RAVINDAR</v>
          </cell>
          <cell r="F122">
            <v>175</v>
          </cell>
          <cell r="G122">
            <v>1926.925</v>
          </cell>
          <cell r="H122" t="str">
            <v>Fabrication</v>
          </cell>
        </row>
        <row r="123">
          <cell r="A123">
            <v>1889</v>
          </cell>
          <cell r="B123" t="str">
            <v>31.3.2002</v>
          </cell>
          <cell r="C123" t="str">
            <v>JSL GHOTI</v>
          </cell>
          <cell r="D123">
            <v>11.337</v>
          </cell>
          <cell r="E123" t="str">
            <v>RAVINDAR</v>
          </cell>
          <cell r="F123">
            <v>175</v>
          </cell>
          <cell r="G123">
            <v>1983.9749999999999</v>
          </cell>
          <cell r="H123" t="str">
            <v>Fabrication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  <sheetName val="3"/>
      <sheetName val="4"/>
      <sheetName val="Unit Cost"/>
      <sheetName val="5"/>
      <sheetName val="6"/>
      <sheetName val="9"/>
      <sheetName val="10"/>
      <sheetName val="12"/>
      <sheetName val="13"/>
      <sheetName val="14"/>
      <sheetName val="15"/>
      <sheetName val="Sum"/>
      <sheetName val="Bar"/>
      <sheetName val="Sch 7(4)"/>
      <sheetName val="Sheet1"/>
      <sheetName val="Opening"/>
      <sheetName val="Hardware"/>
      <sheetName val="SCH-3"/>
      <sheetName val="QFC"/>
      <sheetName val="SIN"/>
      <sheetName val="except wiring"/>
      <sheetName val="main1"/>
      <sheetName val="2B for Sub_Station_F_I_"/>
      <sheetName val="220KV CS"/>
      <sheetName val="Imp_Cost FOX 515"/>
      <sheetName val="Unit_Cost"/>
      <sheetName val="Sch_7(4)"/>
      <sheetName val="Imp_Cost_FOX_515"/>
      <sheetName val="factor sheet"/>
      <sheetName val="KG_PG + %age"/>
      <sheetName val="Scheme Area Details_Block__ C2"/>
      <sheetName val="New33KVSS_E3"/>
      <sheetName val="Prop aug of Ex 33KVSS_E3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sue_summary"/>
      <sheetName val="iso-forms"/>
      <sheetName val="purpose&amp;input"/>
      <sheetName val="Sheet1"/>
      <sheetName val="CALC. PER IEEE-1115 "/>
      <sheetName val="Load duty cycle"/>
      <sheetName val="110kV"/>
      <sheetName val="CPP"/>
      <sheetName val="Sheet2"/>
      <sheetName val="Annexure-11"/>
      <sheetName val="Calc-Float 1"/>
      <sheetName val="Calc-boost 1"/>
      <sheetName val="Annexure-3 1"/>
      <sheetName val="Timesheet"/>
      <sheetName val="Load Details(B1)"/>
      <sheetName val="DSLP"/>
      <sheetName val="2007 Calendar"/>
      <sheetName val="Report"/>
      <sheetName val="Headings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3"/>
      <sheetName val="total -BOQ"/>
      <sheetName val="DETAILED  BOQ"/>
      <sheetName val="Design"/>
      <sheetName val="beam-reinft"/>
      <sheetName val="Basis"/>
      <sheetName val="PROG_DATA"/>
      <sheetName val="upa"/>
      <sheetName val="CALC__PER_IEEE-1115_"/>
      <sheetName val="Load_duty_cycle"/>
      <sheetName val="Calc-Float_1"/>
      <sheetName val="Calc-boost_1"/>
      <sheetName val="Annexure-3_1"/>
      <sheetName val="total_-BOQ"/>
      <sheetName val="DETAILED__BOQ"/>
      <sheetName val="Civil Works"/>
      <sheetName val="Pile cap"/>
      <sheetName val="col-reinft1"/>
      <sheetName val="pile Fabrication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Anl"/>
      <sheetName val="IDC"/>
      <sheetName val="A-General"/>
      <sheetName val="beam_reinft"/>
      <sheetName val="Lead"/>
      <sheetName val="#REF"/>
      <sheetName val="BOQ"/>
      <sheetName val="電気設備表"/>
      <sheetName val="TBAL9697 -group wise  sdpl"/>
      <sheetName val="dg-VTu"/>
      <sheetName val="Tke"/>
      <sheetName val="A1-Continuous"/>
      <sheetName val="Typical Design"/>
      <sheetName val="Est To comp-KTRP"/>
      <sheetName val="JCR TOP(ITEM)-KTRP"/>
      <sheetName val="dpc cost"/>
      <sheetName val="SUMMERY"/>
      <sheetName val="UNP-NCW "/>
      <sheetName val="CALC__PER_IEEE-1115_2"/>
      <sheetName val="Load_duty_cycle2"/>
      <sheetName val="Calc-Float_12"/>
      <sheetName val="Calc-boost_12"/>
      <sheetName val="Annexure-3_12"/>
      <sheetName val="Load_Details(B1)2"/>
      <sheetName val="2007_Calendar2"/>
      <sheetName val="CALC__PER_IEEE-1115_1"/>
      <sheetName val="Load_duty_cycle1"/>
      <sheetName val="Calc-Float_11"/>
      <sheetName val="Calc-boost_11"/>
      <sheetName val="Annexure-3_11"/>
      <sheetName val="Load_Details(B1)1"/>
      <sheetName val="2007_Calendar1"/>
      <sheetName val="Load_Details(B1)"/>
      <sheetName val="2007_Calendar"/>
      <sheetName val="Sum"/>
      <sheetName val="data(R.C.Puram)"/>
      <sheetName val="220 11  BS "/>
      <sheetName val="Vind - BtB"/>
      <sheetName val="title"/>
      <sheetName val="Abbreviation"/>
      <sheetName val="Code"/>
      <sheetName val="CALC__PER_IEEE-1115_3"/>
      <sheetName val="Load_duty_cycle3"/>
      <sheetName val="Calc-Float_13"/>
      <sheetName val="Calc-boost_13"/>
      <sheetName val="Annexure-3_13"/>
      <sheetName val="Load_Details(B1)3"/>
      <sheetName val="2007_Calendar3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total_-BOQ1"/>
      <sheetName val="DETAILED__BOQ1"/>
      <sheetName val="Civil_Works"/>
      <sheetName val="Pile_cap"/>
      <sheetName val="pile_Fabrication"/>
      <sheetName val="TBAL9697_-group_wise__sdpl"/>
      <sheetName val="Typical_Design"/>
      <sheetName val="Est_To_comp-KTRP"/>
      <sheetName val="JCR_TOP(ITEM)-KTRP"/>
      <sheetName val="dpc_cost"/>
      <sheetName val="UNP-NCW_"/>
      <sheetName val="data(R_C_Puram)"/>
      <sheetName val="220_11__BS_"/>
      <sheetName val="Vind_-_BtB"/>
      <sheetName val="Cost Rates"/>
      <sheetName val="Construction"/>
      <sheetName val="Cat A Change Control"/>
      <sheetName val="Ratios"/>
      <sheetName val="Vind-BtB"/>
      <sheetName val="Data"/>
      <sheetName val="main1"/>
      <sheetName val="girder"/>
      <sheetName val="X rate"/>
      <sheetName val="General input"/>
      <sheetName val="Progressin Next mon-AP-17"/>
      <sheetName val="Detail In Door Stad"/>
      <sheetName val="FORM7"/>
      <sheetName val="Material "/>
      <sheetName val="BATR0003al"/>
      <sheetName val="Steel-Circular"/>
      <sheetName val="Link"/>
      <sheetName val="GL"/>
      <sheetName val="Sump_cal"/>
      <sheetName val="macros"/>
      <sheetName val="Basement Budget"/>
      <sheetName val="Calendar"/>
      <sheetName val="STN WISE EMR"/>
      <sheetName val="CALC__PER_IEEE-1115_4"/>
      <sheetName val="Load_duty_cycle4"/>
      <sheetName val="Calc-Float_14"/>
      <sheetName val="Calc-boost_14"/>
      <sheetName val="Annexure-3_14"/>
      <sheetName val="Load_Details(B1)4"/>
      <sheetName val="2007_Calendar4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total_-BOQ2"/>
      <sheetName val="DETAILED__BOQ2"/>
      <sheetName val="Civil_Works1"/>
      <sheetName val="Pile_cap1"/>
      <sheetName val="pile_Fabrication1"/>
      <sheetName val="TBAL9697_-group_wise__sdpl1"/>
      <sheetName val="Typical_Design1"/>
      <sheetName val="Est_To_comp-KTRP1"/>
      <sheetName val="JCR_TOP(ITEM)-KTRP1"/>
      <sheetName val="UNP-NCW_1"/>
      <sheetName val="loadcal"/>
      <sheetName val="CALC__PER_IEEE-1115_7"/>
      <sheetName val="Load_duty_cycle7"/>
      <sheetName val="Calc-Float_17"/>
      <sheetName val="Calc-boost_17"/>
      <sheetName val="Annexure-3_17"/>
      <sheetName val="Load_Details(B1)6"/>
      <sheetName val="2007_Calendar6"/>
      <sheetName val="total_-BOQ7"/>
      <sheetName val="DETAILED__BOQ7"/>
      <sheetName val="MANDAY_RATE7"/>
      <sheetName val="Ins__of_Panels7"/>
      <sheetName val="Ins__of_MCB_DB7"/>
      <sheetName val="Pt_Wiring,_Ckt_main,_Sub_Main7"/>
      <sheetName val="Cable,_Cable_Termination7"/>
      <sheetName val="Earth_Exc,_Earthing,_Earth_Con7"/>
      <sheetName val="Ins_of_Light_Fixtures7"/>
      <sheetName val="Cable_Tray,_Steel,_LA,_Misc7"/>
      <sheetName val="Pile_cap6"/>
      <sheetName val="pile_Fabrication6"/>
      <sheetName val="Civil_Works6"/>
      <sheetName val="Typical_Design6"/>
      <sheetName val="Est_To_comp-KTRP6"/>
      <sheetName val="JCR_TOP(ITEM)-KTRP6"/>
      <sheetName val="UNP-NCW_6"/>
      <sheetName val="TBAL9697_-group_wise__sdpl6"/>
      <sheetName val="total_-BOQ3"/>
      <sheetName val="DETAILED__BOQ3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Pile_cap2"/>
      <sheetName val="pile_Fabrication2"/>
      <sheetName val="Civil_Works2"/>
      <sheetName val="Typical_Design2"/>
      <sheetName val="Est_To_comp-KTRP2"/>
      <sheetName val="JCR_TOP(ITEM)-KTRP2"/>
      <sheetName val="UNP-NCW_2"/>
      <sheetName val="TBAL9697_-group_wise__sdpl2"/>
      <sheetName val="total_-BOQ4"/>
      <sheetName val="DETAILED__BOQ4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Pile_cap3"/>
      <sheetName val="pile_Fabrication3"/>
      <sheetName val="Civil_Works3"/>
      <sheetName val="Typical_Design3"/>
      <sheetName val="Est_To_comp-KTRP3"/>
      <sheetName val="JCR_TOP(ITEM)-KTRP3"/>
      <sheetName val="UNP-NCW_3"/>
      <sheetName val="TBAL9697_-group_wise__sdpl3"/>
      <sheetName val="CALC__PER_IEEE-1115_5"/>
      <sheetName val="Load_duty_cycle5"/>
      <sheetName val="Calc-Float_15"/>
      <sheetName val="Calc-boost_15"/>
      <sheetName val="Annexure-3_15"/>
      <sheetName val="total_-BOQ5"/>
      <sheetName val="DETAILED__BOQ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Pile_cap4"/>
      <sheetName val="pile_Fabrication4"/>
      <sheetName val="Civil_Works4"/>
      <sheetName val="Typical_Design4"/>
      <sheetName val="Est_To_comp-KTRP4"/>
      <sheetName val="JCR_TOP(ITEM)-KTRP4"/>
      <sheetName val="UNP-NCW_4"/>
      <sheetName val="TBAL9697_-group_wise__sdpl4"/>
      <sheetName val="CALC__PER_IEEE-1115_6"/>
      <sheetName val="Load_duty_cycle6"/>
      <sheetName val="Calc-Float_16"/>
      <sheetName val="Calc-boost_16"/>
      <sheetName val="Annexure-3_16"/>
      <sheetName val="Load_Details(B1)5"/>
      <sheetName val="2007_Calendar5"/>
      <sheetName val="total_-BOQ6"/>
      <sheetName val="DETAILED__BOQ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Pile_cap5"/>
      <sheetName val="pile_Fabrication5"/>
      <sheetName val="Civil_Works5"/>
      <sheetName val="Typical_Design5"/>
      <sheetName val="Est_To_comp-KTRP5"/>
      <sheetName val="JCR_TOP(ITEM)-KTRP5"/>
      <sheetName val="UNP-NCW_5"/>
      <sheetName val="TBAL9697_-group_wise__sdpl5"/>
      <sheetName val="Conversion"/>
      <sheetName val="ACS(1)"/>
      <sheetName val="FAS-C(4)"/>
      <sheetName val="CCTV(old)"/>
      <sheetName val="Cost_Rates"/>
      <sheetName val="Cat_A_Change_Control"/>
      <sheetName val="STN_WISE_EMR"/>
      <sheetName val="except wiring"/>
      <sheetName val="INP-GEN"/>
      <sheetName val="SIN"/>
      <sheetName val="REf"/>
      <sheetName val="Summary(Termn)"/>
      <sheetName val="2B for Sub_Station_F_I_"/>
      <sheetName val="H2SO4"/>
      <sheetName val="TRAD"/>
      <sheetName val="step &amp; touch "/>
      <sheetName val="KALK"/>
      <sheetName val="Sketch"/>
      <sheetName val="Sch-3"/>
      <sheetName val="220KV C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/>
      <sheetData sheetId="288"/>
      <sheetData sheetId="289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220Vdc"/>
      <sheetName val="e17"/>
      <sheetName val="e2"/>
      <sheetName val="e33"/>
      <sheetName val="B17"/>
      <sheetName val="B2"/>
      <sheetName val="Li17"/>
      <sheetName val="Li2"/>
      <sheetName val="C17"/>
      <sheetName val="C2"/>
      <sheetName val="BOM"/>
      <sheetName val="FT-06-02 (2)"/>
      <sheetName val="FT-002 R0 (6)"/>
      <sheetName val="FT-06-04"/>
      <sheetName val="Ln"/>
      <sheetName val="Sizing-Calculation"/>
      <sheetName val="Sheet2"/>
      <sheetName val="FM-05-03 (2)"/>
      <sheetName val="220Kv"/>
      <sheetName val="Timesheet"/>
      <sheetName val="DSLP"/>
      <sheetName val="PUR"/>
      <sheetName val="220 11  BS "/>
      <sheetName val="Codes"/>
      <sheetName val="FT-06-02_(2)"/>
      <sheetName val="FT-002_R0_(6)"/>
      <sheetName val="FM-05-03_(2)"/>
      <sheetName val="220_11__BS_"/>
      <sheetName val="FT-06-02_(2)3"/>
      <sheetName val="FT-002_R0_(6)3"/>
      <sheetName val="FM-05-03_(2)3"/>
      <sheetName val="FT-06-02_(2)2"/>
      <sheetName val="FT-002_R0_(6)2"/>
      <sheetName val="FM-05-03_(2)2"/>
      <sheetName val="FT-06-02_(2)1"/>
      <sheetName val="FT-002_R0_(6)1"/>
      <sheetName val="FM-05-03_(2)1"/>
      <sheetName val="Rate Analysis"/>
      <sheetName val="BalcoREVE6603"/>
      <sheetName val="220KV CS"/>
      <sheetName val="Sch-3"/>
      <sheetName val="A1-Continuous"/>
      <sheetName val="Ranges"/>
      <sheetName val="FT-06-02_(2)6"/>
      <sheetName val="FT-002_R0_(6)6"/>
      <sheetName val="FM-05-03_(2)6"/>
      <sheetName val="FT-06-02_(2)4"/>
      <sheetName val="FT-002_R0_(6)4"/>
      <sheetName val="FM-05-03_(2)4"/>
      <sheetName val="FT-06-02_(2)5"/>
      <sheetName val="FT-002_R0_(6)5"/>
      <sheetName val="FM-05-03_(2)5"/>
      <sheetName val="DELTA-H"/>
      <sheetName val="material cacus"/>
      <sheetName val="220Kv (2)"/>
      <sheetName val="purpose&amp;input"/>
      <sheetName val="loadcal"/>
      <sheetName val="Rate_Analysis"/>
      <sheetName val="PROG_DATA"/>
      <sheetName val="except wir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Org Chart"/>
      <sheetName val="Vendor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Code"/>
      <sheetName val="Org_Chart"/>
      <sheetName val="LP"/>
      <sheetName val="220Kv"/>
      <sheetName val="BOQ"/>
      <sheetName val="Headings"/>
      <sheetName val="Timesheet"/>
      <sheetName val="220 11  BS "/>
      <sheetName val="DETAILED  BOQ"/>
      <sheetName val="beam-reinft-IIInd floor"/>
      <sheetName val="Vehicles"/>
      <sheetName val="SEW4"/>
      <sheetName val="DSLP"/>
      <sheetName val="labour rates"/>
      <sheetName val="final abstract"/>
      <sheetName val="dpc cost"/>
      <sheetName val="SUMMERY"/>
      <sheetName val="Org_Chart1"/>
      <sheetName val="Org_Chart2"/>
      <sheetName val="Org_Chart3"/>
      <sheetName val="Org_Chart4"/>
      <sheetName val="Database"/>
      <sheetName val="SCHEDULE"/>
      <sheetName val="schedule nos"/>
      <sheetName val="Basic Rates"/>
      <sheetName val="DREV"/>
      <sheetName val="CREV"/>
      <sheetName val="Design"/>
      <sheetName val="regions &amp; PL"/>
      <sheetName val="Material "/>
      <sheetName val="Labour &amp; Plant"/>
      <sheetName val="Voucher"/>
      <sheetName val="Analysis"/>
      <sheetName val="INPUT SHEET"/>
      <sheetName val="RES-PLANNING"/>
      <sheetName val="loadcal"/>
      <sheetName val="Wordsdata"/>
      <sheetName val="item"/>
      <sheetName val="预算"/>
      <sheetName val="Basement Budget"/>
      <sheetName val="Calendar"/>
      <sheetName val="Sales breakup"/>
      <sheetName val="Abbreviation"/>
      <sheetName val="LOCAL RATES"/>
      <sheetName val="HR List-06-10"/>
      <sheetName val="Report"/>
      <sheetName val="beam-reinft"/>
      <sheetName val="Org_Chart5"/>
      <sheetName val="beam-reinft-IIInd_floor"/>
      <sheetName val="220_11__BS_"/>
      <sheetName val="DETAILED__BOQ"/>
      <sheetName val="labour_rates"/>
      <sheetName val="final_abstract"/>
      <sheetName val="dpc_cost"/>
      <sheetName val="schedule_nos"/>
      <sheetName val="Basic_Rates"/>
      <sheetName val="Material_"/>
      <sheetName val="Labour_&amp;_Plant"/>
      <sheetName val="INPUT_SHEET"/>
      <sheetName val="Basement_Budget"/>
      <sheetName val="Sales_breakup"/>
      <sheetName val="regions_&amp;_PL"/>
      <sheetName val="LOCAL_RATES"/>
      <sheetName val="HR_List-06-10"/>
      <sheetName val="220_11__BS_2"/>
      <sheetName val="DETAILED__BOQ2"/>
      <sheetName val="220_11__BS_1"/>
      <sheetName val="DETAILED__BOQ1"/>
      <sheetName val="220_11__BS_3"/>
      <sheetName val="DETAILED__BOQ3"/>
      <sheetName val="Sheet2"/>
      <sheetName val="except wiring"/>
      <sheetName val="Data Sheet"/>
      <sheetName val="Total Staff List"/>
      <sheetName val="prog-mgu"/>
      <sheetName val="공장별판관비배부"/>
      <sheetName val="title"/>
      <sheetName val="Weightage Factor"/>
      <sheetName val="Rate Analysis"/>
      <sheetName val="Dom"/>
      <sheetName val="2007 Calendar"/>
      <sheetName val="PCGIL-Pugalur-Sch"/>
      <sheetName val="Org_Chart6"/>
      <sheetName val="final_abstract1"/>
      <sheetName val="beam-reinft-IIInd_floor1"/>
      <sheetName val="labour_rates1"/>
      <sheetName val="dpc_cost1"/>
      <sheetName val="schedule_nos1"/>
      <sheetName val="Basic_Rates1"/>
      <sheetName val="OP"/>
      <sheetName val="EFP"/>
      <sheetName val="PD"/>
      <sheetName val="CD"/>
      <sheetName val="Perf"/>
      <sheetName val="Ranges"/>
      <sheetName val="Hotel Info Input"/>
      <sheetName val="220_11__BS_4"/>
      <sheetName val="DETAILED__BOQ4"/>
      <sheetName val="Mp-team 1"/>
      <sheetName val="Form 6"/>
      <sheetName val="WORKSHEET"/>
      <sheetName val="Razevig-2"/>
      <sheetName val="Ratios"/>
      <sheetName val="Basis"/>
      <sheetName val="Report1"/>
      <sheetName val="DELTA-H"/>
      <sheetName val="material cacus"/>
      <sheetName val="PROG_DATA"/>
      <sheetName val="Aoc"/>
      <sheetName val="A"/>
      <sheetName val="E1"/>
      <sheetName val="cash-flow"/>
      <sheetName val="R2"/>
      <sheetName val="lc 11"/>
      <sheetName val="lc 21"/>
      <sheetName val="Basic Rate"/>
      <sheetName val="Inputs"/>
      <sheetName val="Abs PMRL"/>
      <sheetName val="Org_Chart8"/>
      <sheetName val="220_11__BS_6"/>
      <sheetName val="DETAILED__BOQ6"/>
      <sheetName val="beam-reinft-IIInd_floor3"/>
      <sheetName val="labour_rates3"/>
      <sheetName val="final_abstract3"/>
      <sheetName val="dpc_cost3"/>
      <sheetName val="schedule_nos3"/>
      <sheetName val="Basic_Rates3"/>
      <sheetName val="Material_3"/>
      <sheetName val="Labour_&amp;_Plant3"/>
      <sheetName val="INPUT_SHEET3"/>
      <sheetName val="Basement_Budget3"/>
      <sheetName val="Sales_breakup3"/>
      <sheetName val="Total_Staff_List2"/>
      <sheetName val="Form_62"/>
      <sheetName val="HR_List-06-103"/>
      <sheetName val="LOCAL_RATES3"/>
      <sheetName val="regions_&amp;_PL3"/>
      <sheetName val="Weightage_Factor2"/>
      <sheetName val="Rate_Analysis2"/>
      <sheetName val="Material_1"/>
      <sheetName val="Labour_&amp;_Plant1"/>
      <sheetName val="INPUT_SHEET1"/>
      <sheetName val="Basement_Budget1"/>
      <sheetName val="Sales_breakup1"/>
      <sheetName val="Total_Staff_List"/>
      <sheetName val="Form_6"/>
      <sheetName val="HR_List-06-101"/>
      <sheetName val="LOCAL_RATES1"/>
      <sheetName val="regions_&amp;_PL1"/>
      <sheetName val="Weightage_Factor"/>
      <sheetName val="Rate_Analysis"/>
      <sheetName val="Org_Chart7"/>
      <sheetName val="220_11__BS_5"/>
      <sheetName val="DETAILED__BOQ5"/>
      <sheetName val="beam-reinft-IIInd_floor2"/>
      <sheetName val="labour_rates2"/>
      <sheetName val="final_abstract2"/>
      <sheetName val="dpc_cost2"/>
      <sheetName val="schedule_nos2"/>
      <sheetName val="Basic_Rates2"/>
      <sheetName val="Material_2"/>
      <sheetName val="Labour_&amp;_Plant2"/>
      <sheetName val="INPUT_SHEET2"/>
      <sheetName val="Basement_Budget2"/>
      <sheetName val="Sales_breakup2"/>
      <sheetName val="Total_Staff_List1"/>
      <sheetName val="Form_61"/>
      <sheetName val="HR_List-06-102"/>
      <sheetName val="LOCAL_RATES2"/>
      <sheetName val="regions_&amp;_PL2"/>
      <sheetName val="Weightage_Factor1"/>
      <sheetName val="Rate_Analysis1"/>
      <sheetName val="I-CO"/>
      <sheetName val="HOLIDAYS"/>
      <sheetName val="Assumptions"/>
      <sheetName val="FORM7"/>
      <sheetName val="LANGUAGE"/>
      <sheetName val="2007_Calendar"/>
      <sheetName val="CS"/>
      <sheetName val="HG"/>
      <sheetName val="Dropdown"/>
      <sheetName val="JACKWELL"/>
      <sheetName val="TBAL9697 -group wise  sdpl"/>
      <sheetName val="M.S."/>
      <sheetName val="Indices"/>
      <sheetName val="Intro."/>
      <sheetName val="Basic_Rates4"/>
      <sheetName val="Material_4"/>
      <sheetName val="Labour_&amp;_Plant4"/>
      <sheetName val="INPUT_SHEET4"/>
      <sheetName val="Basic_Rates5"/>
      <sheetName val="Material_5"/>
      <sheetName val="Labour_&amp;_Plant5"/>
      <sheetName val="INPUT_SHEET5"/>
      <sheetName val="Basic_Rates6"/>
      <sheetName val="Material_6"/>
      <sheetName val="Labour_&amp;_Plant6"/>
      <sheetName val="INPUT_SHEET6"/>
      <sheetName val="Basic_Rates7"/>
      <sheetName val="Material_7"/>
      <sheetName val="Labour_&amp;_Plant7"/>
      <sheetName val="INPUT_SHEET7"/>
      <sheetName val="Basic_Rates8"/>
      <sheetName val="Material_8"/>
      <sheetName val="Labour_&amp;_Plant8"/>
      <sheetName val="INPUT_SHEET8"/>
      <sheetName val="Org_Chart14"/>
      <sheetName val="Basic_Rates14"/>
      <sheetName val="Material_14"/>
      <sheetName val="Labour_&amp;_Plant14"/>
      <sheetName val="INPUT_SHEET14"/>
      <sheetName val="Org_Chart10"/>
      <sheetName val="Basic_Rates10"/>
      <sheetName val="Material_10"/>
      <sheetName val="Labour_&amp;_Plant10"/>
      <sheetName val="INPUT_SHEET10"/>
      <sheetName val="Org_Chart9"/>
      <sheetName val="Basic_Rates9"/>
      <sheetName val="Material_9"/>
      <sheetName val="Labour_&amp;_Plant9"/>
      <sheetName val="INPUT_SHEET9"/>
      <sheetName val="Org_Chart11"/>
      <sheetName val="Basic_Rates11"/>
      <sheetName val="Material_11"/>
      <sheetName val="Labour_&amp;_Plant11"/>
      <sheetName val="INPUT_SHEET11"/>
      <sheetName val="Org_Chart12"/>
      <sheetName val="Basic_Rates12"/>
      <sheetName val="Material_12"/>
      <sheetName val="Labour_&amp;_Plant12"/>
      <sheetName val="INPUT_SHEET12"/>
      <sheetName val="Org_Chart13"/>
      <sheetName val="Basic_Rates13"/>
      <sheetName val="Material_13"/>
      <sheetName val="Labour_&amp;_Plant13"/>
      <sheetName val="INPUT_SHEET13"/>
      <sheetName val="Org_Chart20"/>
      <sheetName val="Basic_Rates20"/>
      <sheetName val="Material_20"/>
      <sheetName val="Labour_&amp;_Plant20"/>
      <sheetName val="INPUT_SHEET20"/>
      <sheetName val="Org_Chart15"/>
      <sheetName val="Basic_Rates15"/>
      <sheetName val="Material_15"/>
      <sheetName val="Labour_&amp;_Plant15"/>
      <sheetName val="INPUT_SHEET15"/>
      <sheetName val="Org_Chart16"/>
      <sheetName val="Basic_Rates16"/>
      <sheetName val="Material_16"/>
      <sheetName val="Labour_&amp;_Plant16"/>
      <sheetName val="INPUT_SHEET16"/>
      <sheetName val="Hotel_Info_Input3"/>
      <sheetName val="Org_Chart17"/>
      <sheetName val="Basic_Rates17"/>
      <sheetName val="Material_17"/>
      <sheetName val="Labour_&amp;_Plant17"/>
      <sheetName val="INPUT_SHEET17"/>
      <sheetName val="Hotel_Info_Input"/>
      <sheetName val="Org_Chart18"/>
      <sheetName val="Basic_Rates18"/>
      <sheetName val="Material_18"/>
      <sheetName val="Labour_&amp;_Plant18"/>
      <sheetName val="INPUT_SHEET18"/>
      <sheetName val="Hotel_Info_Input1"/>
      <sheetName val="Org_Chart19"/>
      <sheetName val="Basic_Rates19"/>
      <sheetName val="Material_19"/>
      <sheetName val="Labour_&amp;_Plant19"/>
      <sheetName val="INPUT_SHEET19"/>
      <sheetName val="Hotel_Info_Input2"/>
      <sheetName val="Org_Chart21"/>
      <sheetName val="Basic_Rates21"/>
      <sheetName val="Material_21"/>
      <sheetName val="Labour_&amp;_Plant21"/>
      <sheetName val="INPUT_SHEET21"/>
      <sheetName val="Hotel_Info_Input4"/>
      <sheetName val="Basement_Budget4"/>
      <sheetName val="Org_Chart22"/>
      <sheetName val="Basic_Rates22"/>
      <sheetName val="Material_22"/>
      <sheetName val="Labour_&amp;_Plant22"/>
      <sheetName val="INPUT_SHEET22"/>
      <sheetName val="Hotel_Info_Input5"/>
      <sheetName val="Basement_Budget5"/>
      <sheetName val="Org_Chart23"/>
      <sheetName val="Basic_Rates23"/>
      <sheetName val="Material_23"/>
      <sheetName val="Labour_&amp;_Plant23"/>
      <sheetName val="INPUT_SHEET23"/>
      <sheetName val="Hotel_Info_Input6"/>
      <sheetName val="Basement_Budget6"/>
      <sheetName val="Org_Chart24"/>
      <sheetName val="Basic_Rates24"/>
      <sheetName val="Material_24"/>
      <sheetName val="Labour_&amp;_Plant24"/>
      <sheetName val="INPUT_SHEET24"/>
      <sheetName val="Hotel_Info_Input7"/>
      <sheetName val="Basement_Budget7"/>
      <sheetName val="Cal"/>
      <sheetName val="Data"/>
      <sheetName val="Detail"/>
      <sheetName val="Sheet1"/>
      <sheetName val="COLUMN"/>
      <sheetName val="concrete"/>
      <sheetName val="HPL"/>
      <sheetName val="girder"/>
      <sheetName val="TABLES"/>
      <sheetName val="PART_DISCOUNT"/>
      <sheetName val="Sch-1(Option-I)"/>
      <sheetName val="complexall"/>
      <sheetName val="SUMMARY"/>
    </sheetNames>
    <sheetDataSet>
      <sheetData sheetId="0" refreshError="1">
        <row r="9">
          <cell r="C9" t="str">
            <v>Package-A1 : C-55802-S119A-7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/>
      <sheetData sheetId="49"/>
      <sheetData sheetId="50"/>
      <sheetData sheetId="51" refreshError="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/>
      <sheetData sheetId="203"/>
      <sheetData sheetId="204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/>
      <sheetData sheetId="318" refreshError="1"/>
      <sheetData sheetId="319" refreshError="1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exure"/>
      <sheetName val="13.10.10"/>
      <sheetName val="FdN"/>
      <sheetName val="Tower"/>
      <sheetName val="Sheet1"/>
      <sheetName val="Tower types"/>
      <sheetName val="Sheet4"/>
      <sheetName val="21.03.11"/>
    </sheetNames>
    <sheetDataSet>
      <sheetData sheetId="0"/>
      <sheetData sheetId="1"/>
      <sheetData sheetId="2">
        <row r="1">
          <cell r="B1" t="str">
            <v>LARSEN &amp; TOUBRO LIMITED</v>
          </cell>
        </row>
        <row r="3">
          <cell r="B3" t="str">
            <v>DESC</v>
          </cell>
          <cell r="C3" t="str">
            <v>EXC</v>
          </cell>
          <cell r="D3" t="str">
            <v>RCC</v>
          </cell>
          <cell r="E3" t="str">
            <v>PCC</v>
          </cell>
          <cell r="F3" t="str">
            <v>REBAR</v>
          </cell>
          <cell r="G3" t="str">
            <v>Stub</v>
          </cell>
        </row>
        <row r="4">
          <cell r="B4" t="str">
            <v>DB0</v>
          </cell>
          <cell r="C4">
            <v>94.897999999999996</v>
          </cell>
          <cell r="D4">
            <v>16.698</v>
          </cell>
          <cell r="E4">
            <v>1.7949999999999999</v>
          </cell>
          <cell r="F4">
            <v>1796.3629999999998</v>
          </cell>
          <cell r="G4">
            <v>294.81400000000002</v>
          </cell>
        </row>
        <row r="5">
          <cell r="B5" t="str">
            <v>DB1.5</v>
          </cell>
          <cell r="C5">
            <v>110.33</v>
          </cell>
          <cell r="D5">
            <v>25.21</v>
          </cell>
          <cell r="E5">
            <v>2.0699999999999998</v>
          </cell>
          <cell r="F5">
            <v>2266.4369999999999</v>
          </cell>
          <cell r="G5">
            <v>387.762</v>
          </cell>
        </row>
        <row r="6">
          <cell r="B6" t="str">
            <v>DB3</v>
          </cell>
          <cell r="C6">
            <v>110.33</v>
          </cell>
          <cell r="D6">
            <v>27.19</v>
          </cell>
          <cell r="E6">
            <v>2.0699999999999998</v>
          </cell>
          <cell r="F6">
            <v>2485.1819999999998</v>
          </cell>
          <cell r="G6">
            <v>542.50400000000002</v>
          </cell>
        </row>
        <row r="7">
          <cell r="B7" t="str">
            <v>DB4.5</v>
          </cell>
          <cell r="C7">
            <v>121.13</v>
          </cell>
          <cell r="D7">
            <v>37.380000000000003</v>
          </cell>
          <cell r="E7">
            <v>2.2599999999999998</v>
          </cell>
          <cell r="F7">
            <v>3207.1170000000002</v>
          </cell>
          <cell r="G7">
            <v>635.32399999999996</v>
          </cell>
        </row>
        <row r="8">
          <cell r="B8" t="str">
            <v>DB6</v>
          </cell>
          <cell r="C8">
            <v>121.13</v>
          </cell>
          <cell r="D8">
            <v>40.11</v>
          </cell>
          <cell r="E8">
            <v>2.2599999999999998</v>
          </cell>
          <cell r="F8">
            <v>3508.1819999999998</v>
          </cell>
          <cell r="G8">
            <v>790.19399999999996</v>
          </cell>
        </row>
        <row r="9">
          <cell r="B9" t="str">
            <v>DB9</v>
          </cell>
          <cell r="C9">
            <v>130.87</v>
          </cell>
          <cell r="D9">
            <v>52.25</v>
          </cell>
          <cell r="E9">
            <v>2.4300000000000002</v>
          </cell>
          <cell r="F9">
            <v>5606.7280000000001</v>
          </cell>
          <cell r="G9">
            <v>975.83399999999995</v>
          </cell>
        </row>
        <row r="10">
          <cell r="B10" t="str">
            <v>DC0</v>
          </cell>
          <cell r="C10">
            <v>133.63999999999999</v>
          </cell>
          <cell r="D10">
            <v>26.15</v>
          </cell>
          <cell r="E10">
            <v>2.48</v>
          </cell>
          <cell r="F10">
            <v>2613.8269999999998</v>
          </cell>
          <cell r="G10">
            <v>408.19599999999997</v>
          </cell>
        </row>
        <row r="11">
          <cell r="B11" t="str">
            <v>DC1.5</v>
          </cell>
          <cell r="C11">
            <v>139.71</v>
          </cell>
          <cell r="D11">
            <v>34.53</v>
          </cell>
          <cell r="E11">
            <v>2.59</v>
          </cell>
          <cell r="F11">
            <v>2974.616</v>
          </cell>
          <cell r="G11">
            <v>522.471</v>
          </cell>
        </row>
        <row r="12">
          <cell r="B12" t="str">
            <v>DC3</v>
          </cell>
          <cell r="C12">
            <v>139.71</v>
          </cell>
          <cell r="D12">
            <v>36.869999999999997</v>
          </cell>
          <cell r="E12">
            <v>2.59</v>
          </cell>
          <cell r="F12">
            <v>3234.1459999999997</v>
          </cell>
          <cell r="G12">
            <v>701.94100000000003</v>
          </cell>
        </row>
        <row r="13">
          <cell r="B13" t="str">
            <v>DC4.5</v>
          </cell>
          <cell r="C13">
            <v>156.13</v>
          </cell>
          <cell r="D13">
            <v>44.42</v>
          </cell>
          <cell r="E13">
            <v>2.87</v>
          </cell>
          <cell r="F13">
            <v>5004.3460000000005</v>
          </cell>
          <cell r="G13">
            <v>816.11699999999996</v>
          </cell>
        </row>
        <row r="14">
          <cell r="B14" t="str">
            <v>DC6</v>
          </cell>
          <cell r="C14">
            <v>156.13</v>
          </cell>
          <cell r="D14">
            <v>47.15</v>
          </cell>
          <cell r="E14">
            <v>2.87</v>
          </cell>
          <cell r="F14">
            <v>5456.9560000000001</v>
          </cell>
          <cell r="G14">
            <v>995.68600000000004</v>
          </cell>
        </row>
        <row r="15">
          <cell r="B15" t="str">
            <v>DC9</v>
          </cell>
          <cell r="C15">
            <v>169.84</v>
          </cell>
          <cell r="D15">
            <v>58.655000000000001</v>
          </cell>
          <cell r="E15">
            <v>3.12</v>
          </cell>
          <cell r="F15">
            <v>7959.8270000000002</v>
          </cell>
          <cell r="G15">
            <v>1223.9899999999998</v>
          </cell>
        </row>
        <row r="16">
          <cell r="B16" t="str">
            <v>DD0</v>
          </cell>
          <cell r="C16">
            <v>186.47749999999999</v>
          </cell>
          <cell r="D16">
            <v>37.755000000000003</v>
          </cell>
          <cell r="E16">
            <v>3.4024999999999999</v>
          </cell>
          <cell r="F16">
            <v>4103.7250000000004</v>
          </cell>
          <cell r="G16">
            <v>497.58800000000002</v>
          </cell>
        </row>
        <row r="17">
          <cell r="B17" t="str">
            <v>DD1.5</v>
          </cell>
          <cell r="C17">
            <v>190.76</v>
          </cell>
          <cell r="D17">
            <v>49.55</v>
          </cell>
          <cell r="E17">
            <v>3.48</v>
          </cell>
          <cell r="F17">
            <v>4266.2669999999998</v>
          </cell>
          <cell r="G17">
            <v>661.90399999999988</v>
          </cell>
        </row>
        <row r="18">
          <cell r="B18" t="str">
            <v>DD3</v>
          </cell>
          <cell r="C18">
            <v>190.76</v>
          </cell>
          <cell r="D18">
            <v>52.28</v>
          </cell>
          <cell r="E18">
            <v>3.48</v>
          </cell>
          <cell r="F18">
            <v>4571.6370000000006</v>
          </cell>
          <cell r="G18">
            <v>980.03099999999995</v>
          </cell>
        </row>
        <row r="19">
          <cell r="B19" t="str">
            <v>DD4.5</v>
          </cell>
          <cell r="C19">
            <v>209.88</v>
          </cell>
          <cell r="D19">
            <v>56.82</v>
          </cell>
          <cell r="E19">
            <v>3.81</v>
          </cell>
          <cell r="F19">
            <v>6911.607</v>
          </cell>
          <cell r="G19">
            <v>1140.511</v>
          </cell>
        </row>
        <row r="20">
          <cell r="B20" t="str">
            <v>DD6</v>
          </cell>
          <cell r="C20">
            <v>209.88</v>
          </cell>
          <cell r="D20">
            <v>59.97</v>
          </cell>
          <cell r="E20">
            <v>3.81</v>
          </cell>
          <cell r="F20">
            <v>7366.8869999999997</v>
          </cell>
          <cell r="G20">
            <v>1454.366</v>
          </cell>
        </row>
        <row r="21">
          <cell r="B21" t="str">
            <v>DD9</v>
          </cell>
          <cell r="C21">
            <v>226.24</v>
          </cell>
          <cell r="D21">
            <v>71.19</v>
          </cell>
          <cell r="E21">
            <v>4.0999999999999996</v>
          </cell>
          <cell r="F21">
            <v>11024.563</v>
          </cell>
          <cell r="G21">
            <v>1775.5659999999998</v>
          </cell>
        </row>
      </sheetData>
      <sheetData sheetId="3">
        <row r="1">
          <cell r="A1" t="str">
            <v>DBSTR0</v>
          </cell>
          <cell r="B1" t="str">
            <v>LARSEN &amp; TOUBRO LIMITED</v>
          </cell>
        </row>
        <row r="2">
          <cell r="A2" t="str">
            <v>DBSTR3</v>
          </cell>
          <cell r="B2">
            <v>0</v>
          </cell>
        </row>
        <row r="3">
          <cell r="A3" t="str">
            <v>DBNM0</v>
          </cell>
          <cell r="B3" t="str">
            <v>DESC</v>
          </cell>
        </row>
        <row r="4">
          <cell r="A4" t="str">
            <v>DBNM3</v>
          </cell>
          <cell r="B4" t="str">
            <v>DB0</v>
          </cell>
        </row>
        <row r="5">
          <cell r="A5" t="str">
            <v>DB0BE</v>
          </cell>
          <cell r="B5" t="str">
            <v>DB1.5</v>
          </cell>
        </row>
        <row r="6">
          <cell r="A6" t="str">
            <v>DBCPM</v>
          </cell>
          <cell r="B6" t="str">
            <v>DB3</v>
          </cell>
        </row>
        <row r="7">
          <cell r="A7" t="str">
            <v>DB-3</v>
          </cell>
          <cell r="B7" t="str">
            <v>DB4.5</v>
          </cell>
        </row>
        <row r="8">
          <cell r="A8" t="str">
            <v>DB-1.5</v>
          </cell>
          <cell r="B8" t="str">
            <v>DB6</v>
          </cell>
        </row>
        <row r="9">
          <cell r="A9" t="str">
            <v>DB0</v>
          </cell>
          <cell r="B9" t="str">
            <v>DB9</v>
          </cell>
        </row>
        <row r="10">
          <cell r="A10" t="str">
            <v>DB1.5</v>
          </cell>
          <cell r="B10" t="str">
            <v>DC0</v>
          </cell>
        </row>
        <row r="11">
          <cell r="A11" t="str">
            <v>DB3B</v>
          </cell>
          <cell r="B11" t="str">
            <v>DC1.5</v>
          </cell>
        </row>
        <row r="12">
          <cell r="A12" t="str">
            <v>DB3</v>
          </cell>
          <cell r="B12" t="str">
            <v>DC3</v>
          </cell>
        </row>
        <row r="13">
          <cell r="A13" t="str">
            <v>DB4.5</v>
          </cell>
          <cell r="B13" t="str">
            <v>DC4.5</v>
          </cell>
        </row>
        <row r="14">
          <cell r="A14" t="str">
            <v>DB6</v>
          </cell>
          <cell r="B14" t="str">
            <v>DC6</v>
          </cell>
        </row>
        <row r="15">
          <cell r="A15" t="str">
            <v>DB7.5</v>
          </cell>
          <cell r="B15" t="str">
            <v>DC9</v>
          </cell>
        </row>
        <row r="16">
          <cell r="A16" t="str">
            <v>DB9</v>
          </cell>
          <cell r="B16" t="str">
            <v>DD0</v>
          </cell>
        </row>
        <row r="17">
          <cell r="A17" t="str">
            <v>DCSTR0</v>
          </cell>
          <cell r="B17" t="str">
            <v>DD1.5</v>
          </cell>
        </row>
        <row r="18">
          <cell r="A18" t="str">
            <v>DCSTR3</v>
          </cell>
          <cell r="B18" t="str">
            <v>DD3</v>
          </cell>
        </row>
        <row r="19">
          <cell r="A19" t="str">
            <v>DCNM0</v>
          </cell>
          <cell r="B19" t="str">
            <v>DD4.5</v>
          </cell>
        </row>
        <row r="20">
          <cell r="A20" t="str">
            <v>DCNM3</v>
          </cell>
          <cell r="B20" t="str">
            <v>DD6</v>
          </cell>
        </row>
        <row r="21">
          <cell r="A21" t="str">
            <v>DC0BE</v>
          </cell>
          <cell r="B21" t="str">
            <v>DD9</v>
          </cell>
        </row>
        <row r="22">
          <cell r="A22" t="str">
            <v>DCCPM</v>
          </cell>
          <cell r="B22">
            <v>1747.1880000000001</v>
          </cell>
        </row>
        <row r="23">
          <cell r="A23" t="str">
            <v>DC-3</v>
          </cell>
          <cell r="B23">
            <v>941.77099999999996</v>
          </cell>
        </row>
        <row r="24">
          <cell r="A24" t="str">
            <v>DC-1.5</v>
          </cell>
          <cell r="B24">
            <v>1189.2799999999997</v>
          </cell>
        </row>
        <row r="25">
          <cell r="A25" t="str">
            <v>DC0</v>
          </cell>
          <cell r="B25">
            <v>1511.107</v>
          </cell>
        </row>
        <row r="26">
          <cell r="A26" t="str">
            <v>DC1.5</v>
          </cell>
          <cell r="B26">
            <v>1864.2289999999998</v>
          </cell>
        </row>
        <row r="27">
          <cell r="A27" t="str">
            <v>DC3B</v>
          </cell>
          <cell r="B27">
            <v>2162.8040000000001</v>
          </cell>
        </row>
        <row r="28">
          <cell r="A28" t="str">
            <v>DC3</v>
          </cell>
          <cell r="B28">
            <v>838.64700000000016</v>
          </cell>
        </row>
        <row r="29">
          <cell r="A29" t="str">
            <v>DC4.5</v>
          </cell>
          <cell r="B29">
            <v>1088.7830000000001</v>
          </cell>
        </row>
        <row r="30">
          <cell r="A30" t="str">
            <v>DC6</v>
          </cell>
          <cell r="B30">
            <v>1355.412</v>
          </cell>
        </row>
        <row r="31">
          <cell r="A31" t="str">
            <v>DC7.5</v>
          </cell>
          <cell r="B31">
            <v>1661.097</v>
          </cell>
        </row>
        <row r="32">
          <cell r="A32" t="str">
            <v>DC9</v>
          </cell>
          <cell r="B32">
            <v>1981.8879999999999</v>
          </cell>
        </row>
        <row r="33">
          <cell r="A33" t="str">
            <v>DDSTR0</v>
          </cell>
          <cell r="B33">
            <v>51916.889000000003</v>
          </cell>
        </row>
        <row r="34">
          <cell r="A34" t="str">
            <v>DDSTR3</v>
          </cell>
          <cell r="B34">
            <v>51914.440999999999</v>
          </cell>
        </row>
        <row r="35">
          <cell r="A35" t="str">
            <v>DDNM0</v>
          </cell>
          <cell r="B35">
            <v>49544.937999999995</v>
          </cell>
        </row>
        <row r="36">
          <cell r="A36" t="str">
            <v>DDNM3</v>
          </cell>
          <cell r="B36">
            <v>49542.657999999996</v>
          </cell>
        </row>
        <row r="37">
          <cell r="A37" t="str">
            <v>DD0BE</v>
          </cell>
          <cell r="B37">
            <v>8241.503999999999</v>
          </cell>
        </row>
        <row r="38">
          <cell r="A38" t="str">
            <v>DDCPM</v>
          </cell>
          <cell r="B38">
            <v>3110.8579999999997</v>
          </cell>
        </row>
        <row r="39">
          <cell r="A39" t="str">
            <v>DD0</v>
          </cell>
          <cell r="B39">
            <v>2069.326</v>
          </cell>
        </row>
        <row r="40">
          <cell r="A40" t="str">
            <v>DD1.5</v>
          </cell>
          <cell r="B40">
            <v>2444.2510000000002</v>
          </cell>
        </row>
        <row r="41">
          <cell r="A41" t="str">
            <v>DD3B</v>
          </cell>
          <cell r="B41">
            <v>2963.0379999999996</v>
          </cell>
        </row>
        <row r="42">
          <cell r="A42" t="str">
            <v>DD3</v>
          </cell>
          <cell r="B42">
            <v>1238.0300000000002</v>
          </cell>
        </row>
        <row r="43">
          <cell r="A43" t="str">
            <v>DD4.5</v>
          </cell>
          <cell r="B43">
            <v>1434.1290000000001</v>
          </cell>
        </row>
        <row r="44">
          <cell r="A44" t="str">
            <v>DD6</v>
          </cell>
          <cell r="B44">
            <v>1832.9969999999998</v>
          </cell>
        </row>
        <row r="45">
          <cell r="A45" t="str">
            <v>DD7.5</v>
          </cell>
          <cell r="B45">
            <v>2221.8829999999998</v>
          </cell>
        </row>
        <row r="46">
          <cell r="A46" t="str">
            <v>DD9</v>
          </cell>
          <cell r="B46">
            <v>2711.962</v>
          </cell>
        </row>
      </sheetData>
      <sheetData sheetId="4"/>
      <sheetData sheetId="5"/>
      <sheetData sheetId="6"/>
      <sheetData sheetId="7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um"/>
      <sheetName val="purpose&amp;input"/>
      <sheetName val="water prop."/>
      <sheetName val="Extra Ite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Insp_Dtl"/>
      <sheetName val="KALK"/>
      <sheetName val="EP 13-14"/>
      <sheetName val="IE 13-14"/>
      <sheetName val="SS 13-14"/>
      <sheetName val="TL 13-14"/>
      <sheetName val="DSLP"/>
      <sheetName val="FDn Wet"/>
      <sheetName val="Tower Erection"/>
      <sheetName val="water prop."/>
      <sheetName val="PRECAST lightconc-II"/>
      <sheetName val="Codes"/>
      <sheetName val="purpose&amp;input"/>
      <sheetName val="Activity No (A) ( 12)  "/>
      <sheetName val="1515"/>
      <sheetName val="FdN"/>
      <sheetName val="Tower"/>
      <sheetName val="FORM7"/>
      <sheetName val="Design"/>
      <sheetName val="july-I"/>
      <sheetName val="Opinion"/>
      <sheetName val="List of Vendors"/>
      <sheetName val="ESIC_DEDN_"/>
      <sheetName val="Sch-1"/>
      <sheetName val="Data Sheet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ITEMS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dBase"/>
      <sheetName val="mweqpt"/>
      <sheetName val="presentation"/>
      <sheetName val="CFL-KIM"/>
      <sheetName val="Sum"/>
      <sheetName val="Cost Sch-1"/>
      <sheetName val="Sch-1a"/>
      <sheetName val="1.1 Trs. Fai.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main"/>
      <sheetName val="cost sheet"/>
      <sheetName val="p &amp; l "/>
      <sheetName val="Variables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Sch-1(Option-I)"/>
      <sheetName val="exp-businessplan"/>
      <sheetName val="BM_Al"/>
      <sheetName val="REL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>
        <row r="1">
          <cell r="A1" t="str">
            <v>ORISSA State Electricity Board, - GRIDCO</v>
          </cell>
        </row>
      </sheetData>
      <sheetData sheetId="47">
        <row r="1">
          <cell r="A1" t="str">
            <v>ORISSA State Electricity Board, - GRIDCO</v>
          </cell>
        </row>
      </sheetData>
      <sheetData sheetId="48">
        <row r="1">
          <cell r="A1" t="str">
            <v>ORISSA State Electricity Board, - GRIDCO</v>
          </cell>
        </row>
      </sheetData>
      <sheetData sheetId="49">
        <row r="1">
          <cell r="A1" t="str">
            <v>ORISSA State Electricity Board, - GRIDCO</v>
          </cell>
        </row>
      </sheetData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/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2">
          <cell r="A2" t="str">
            <v>400 kV CONTROL ROOM BUILDING</v>
          </cell>
        </row>
      </sheetData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oni-Nainpur Line"/>
      <sheetName val="SEONI-NAIN LINE SUMMARY"/>
      <sheetName val="Seoni to Lakhnadon Line"/>
      <sheetName val="SEONI-LAKH LINE SUMMARY"/>
    </sheetNames>
    <sheetDataSet>
      <sheetData sheetId="0" refreshError="1"/>
      <sheetData sheetId="1" refreshError="1"/>
      <sheetData sheetId="2">
        <row r="6">
          <cell r="C6" t="str">
            <v>Type of 
Tower</v>
          </cell>
        </row>
        <row r="8">
          <cell r="C8" t="str">
            <v xml:space="preserve">GE </v>
          </cell>
        </row>
        <row r="10">
          <cell r="C10" t="str">
            <v>ND60 + 0</v>
          </cell>
        </row>
        <row r="12">
          <cell r="C12" t="str">
            <v>MD60 + 5</v>
          </cell>
        </row>
        <row r="14">
          <cell r="C14" t="str">
            <v>E60 + 0</v>
          </cell>
        </row>
        <row r="16">
          <cell r="C16" t="str">
            <v>E0 + 0</v>
          </cell>
        </row>
        <row r="18">
          <cell r="C18" t="str">
            <v>E60 + 0</v>
          </cell>
        </row>
        <row r="20">
          <cell r="C20" t="str">
            <v>E30 + 6</v>
          </cell>
        </row>
        <row r="22">
          <cell r="C22" t="str">
            <v>E0 + 3</v>
          </cell>
        </row>
        <row r="24">
          <cell r="C24" t="str">
            <v>E0 + 3</v>
          </cell>
        </row>
        <row r="26">
          <cell r="C26" t="str">
            <v>E0 + 6</v>
          </cell>
        </row>
        <row r="28">
          <cell r="C28" t="str">
            <v>E0 + 3</v>
          </cell>
        </row>
        <row r="30">
          <cell r="C30" t="str">
            <v>E0 + 10</v>
          </cell>
        </row>
        <row r="32">
          <cell r="C32" t="str">
            <v>E0 + 6</v>
          </cell>
        </row>
        <row r="34">
          <cell r="C34" t="str">
            <v>E30 + 3</v>
          </cell>
        </row>
        <row r="36">
          <cell r="C36" t="str">
            <v>E0 + 0</v>
          </cell>
        </row>
        <row r="38">
          <cell r="C38" t="str">
            <v>E0 + 3</v>
          </cell>
        </row>
        <row r="40">
          <cell r="C40" t="str">
            <v>E0 + 0</v>
          </cell>
        </row>
        <row r="42">
          <cell r="C42" t="str">
            <v>E0 + 3</v>
          </cell>
        </row>
        <row r="44">
          <cell r="C44" t="str">
            <v>E60 + 3</v>
          </cell>
        </row>
        <row r="46">
          <cell r="C46" t="str">
            <v>Exist Tw 
ND60 + 0</v>
          </cell>
        </row>
        <row r="48">
          <cell r="C48" t="str">
            <v>Exist Tw 
ND0 + 3</v>
          </cell>
        </row>
      </sheetData>
      <sheetData sheetId="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AH cal-HBL  (3)"/>
      <sheetName val="Title"/>
      <sheetName val="No. of cells"/>
      <sheetName val="Input"/>
      <sheetName val="Load Summary"/>
      <sheetName val="AH cal-HBL  (2)"/>
      <sheetName val="AH cal-HBL "/>
      <sheetName val="Load Details-220kV"/>
      <sheetName val="Load Details-33kV"/>
      <sheetName val="lmp &amp; salse"/>
      <sheetName val="Project Budget Worksheet"/>
      <sheetName val="Builtup Area"/>
      <sheetName val="beam-reinft"/>
      <sheetName val="Publicbuilding"/>
      <sheetName val="trafo-size"/>
      <sheetName val="Load Details_220kV"/>
      <sheetName val="R2"/>
      <sheetName val="VALIDATION"/>
      <sheetName val="MFG_TAG"/>
      <sheetName val="Design"/>
      <sheetName val="Report"/>
      <sheetName val="3BPA00132-5-3 W plan HVPNL"/>
      <sheetName val="220 11  BS "/>
      <sheetName val="oresreqsum"/>
      <sheetName val="Sheet1"/>
      <sheetName val="Legal Risk Analysis"/>
      <sheetName val="Motor Data"/>
      <sheetName val="Inputs"/>
      <sheetName val="Sch1"/>
      <sheetName val="Cover sheet"/>
      <sheetName val="Quantities"/>
      <sheetName val="modifiedbattery size"/>
      <sheetName val="Codes"/>
      <sheetName val="dt"/>
      <sheetName val="Twr-MT"/>
      <sheetName val="PRICE BID"/>
      <sheetName val="PLAN_FEB97"/>
      <sheetName val="dBase"/>
      <sheetName val="Improvements"/>
      <sheetName val="Données"/>
      <sheetName val="Actiflo-rf"/>
      <sheetName val="Actiflo-rg"/>
      <sheetName val="#REF"/>
      <sheetName val="AH_cal-HBL__(3)2"/>
      <sheetName val="No__of_cells2"/>
      <sheetName val="Load_Summary2"/>
      <sheetName val="AH_cal-HBL__(2)2"/>
      <sheetName val="AH_cal-HBL_2"/>
      <sheetName val="Load_Details-220kV2"/>
      <sheetName val="Load_Details-33kV2"/>
      <sheetName val="lmp_&amp;_salse2"/>
      <sheetName val="Project_Budget_Worksheet2"/>
      <sheetName val="Load_Details_220kV2"/>
      <sheetName val="Builtup_Area2"/>
      <sheetName val="AH_cal-HBL__(3)1"/>
      <sheetName val="No__of_cells1"/>
      <sheetName val="Load_Summary1"/>
      <sheetName val="AH_cal-HBL__(2)1"/>
      <sheetName val="AH_cal-HBL_1"/>
      <sheetName val="Load_Details-220kV1"/>
      <sheetName val="Load_Details-33kV1"/>
      <sheetName val="lmp_&amp;_salse1"/>
      <sheetName val="Project_Budget_Worksheet1"/>
      <sheetName val="Load_Details_220kV1"/>
      <sheetName val="Builtup_Area1"/>
      <sheetName val="AH_cal-HBL__(3)"/>
      <sheetName val="No__of_cells"/>
      <sheetName val="Load_Summary"/>
      <sheetName val="AH_cal-HBL__(2)"/>
      <sheetName val="AH_cal-HBL_"/>
      <sheetName val="Load_Details-220kV"/>
      <sheetName val="Load_Details-33kV"/>
      <sheetName val="lmp_&amp;_salse"/>
      <sheetName val="Project_Budget_Worksheet"/>
      <sheetName val="Load_Details_220kV"/>
      <sheetName val="Builtup_Area"/>
      <sheetName val="AH_cal-HBL__(3)3"/>
      <sheetName val="No__of_cells3"/>
      <sheetName val="Load_Summary3"/>
      <sheetName val="AH_cal-HBL__(2)3"/>
      <sheetName val="AH_cal-HBL_3"/>
      <sheetName val="Load_Details-220kV3"/>
      <sheetName val="Load_Details-33kV3"/>
      <sheetName val="lmp_&amp;_salse3"/>
      <sheetName val="Project_Budget_Worksheet3"/>
      <sheetName val="Load_Details_220kV3"/>
      <sheetName val="Builtup_Area3"/>
      <sheetName val="AH_cal-HBL__(3)4"/>
      <sheetName val="No__of_cells4"/>
      <sheetName val="Load_Summary4"/>
      <sheetName val="AH_cal-HBL__(2)4"/>
      <sheetName val="AH_cal-HBL_4"/>
      <sheetName val="Load_Details-220kV4"/>
      <sheetName val="Load_Details-33kV4"/>
      <sheetName val="Project_Budget_Worksheet4"/>
      <sheetName val="lmp_&amp;_salse4"/>
      <sheetName val="Load_Details_220kV4"/>
      <sheetName val="Builtup_Area4"/>
      <sheetName val="3BPA00132-5-3_W_plan_HVPNL"/>
      <sheetName val="220_11__BS_"/>
      <sheetName val="Legal_Risk_Analysis"/>
      <sheetName val="Motor_Data"/>
      <sheetName val="modifiedbattery_size"/>
      <sheetName val="Cover_sheet"/>
      <sheetName val="PRICE_BID"/>
      <sheetName val="Basis"/>
      <sheetName val="Supply RATES"/>
      <sheetName val="FORM7"/>
      <sheetName val="water prop."/>
      <sheetName val="DETAILED  BOQ"/>
      <sheetName val="SC Cost FEB 03"/>
      <sheetName val="BM DATA SHEET"/>
      <sheetName val="Conversion"/>
      <sheetName val="220_11__BS_1"/>
      <sheetName val="3BPA00132-5-3_W_plan_HVPNL1"/>
      <sheetName val="Legal_Risk_Analysis1"/>
      <sheetName val="Motor_Data1"/>
      <sheetName val="DimDorrClo"/>
      <sheetName val="Actiflo-rm"/>
      <sheetName val="Result-rf"/>
      <sheetName val="Result-rg"/>
      <sheetName val="Result-rm"/>
      <sheetName val="Dim_Process"/>
      <sheetName val="Cable data"/>
      <sheetName val="EAS"/>
      <sheetName val="BS pricing"/>
      <sheetName val="Rate Analysis"/>
      <sheetName val="Prog Sum"/>
      <sheetName val="database"/>
      <sheetName val="ord-lost_98&amp;99"/>
      <sheetName val="LookUp"/>
      <sheetName val="OLTC MB"/>
      <sheetName val="③赤紙(日文)"/>
      <sheetName val="Mechanical"/>
      <sheetName val="Civil Boq"/>
      <sheetName val="ABP inputs"/>
      <sheetName val="Synergy Sales Budget"/>
      <sheetName val="Block A - BOQ"/>
      <sheetName val="Lead"/>
      <sheetName val="supply"/>
      <sheetName val="INPUT SHEET"/>
      <sheetName val="BOQ_Direct_selling cost"/>
      <sheetName val="loadcal"/>
      <sheetName val="BASIS -DEC 08"/>
      <sheetName val="Parameters"/>
      <sheetName val="Summary year Plan"/>
      <sheetName val="Control"/>
      <sheetName val="Approved MTD Proj #'s"/>
      <sheetName val="Field Values"/>
      <sheetName val="Estimate"/>
      <sheetName val="Alcance"/>
      <sheetName val="DSLP"/>
      <sheetName val="400kV (Cost)"/>
      <sheetName val="Resumen Económico"/>
      <sheetName val="LOCAL RATES"/>
      <sheetName val="AH_cal-HBL__(3)5"/>
      <sheetName val="No__of_cells5"/>
      <sheetName val="Load_Summary5"/>
      <sheetName val="AH_cal-HBL__(2)5"/>
      <sheetName val="AH_cal-HBL_5"/>
      <sheetName val="Load_Details-220kV5"/>
      <sheetName val="Load_Details-33kV5"/>
      <sheetName val="lmp_&amp;_salse5"/>
      <sheetName val="Project_Budget_Worksheet5"/>
      <sheetName val="Load_Details_220kV5"/>
      <sheetName val="Builtup_Area5"/>
      <sheetName val="3BPA00132-5-3_W_plan_HVPNL2"/>
      <sheetName val="220_11__BS_2"/>
      <sheetName val="Legal_Risk_Analysis2"/>
      <sheetName val="Motor_Data2"/>
      <sheetName val="modifiedbattery_size1"/>
      <sheetName val="Cover_sheet1"/>
      <sheetName val="Cable_data"/>
      <sheetName val="Supply_RATES"/>
      <sheetName val="water_prop_"/>
      <sheetName val="BM_DATA_SHEET"/>
      <sheetName val="PRICE_BID1"/>
      <sheetName val="BS_pricing"/>
      <sheetName val="AH_cal-HBL__(3)6"/>
      <sheetName val="No__of_cells6"/>
      <sheetName val="Load_Summary6"/>
      <sheetName val="AH_cal-HBL__(2)6"/>
      <sheetName val="AH_cal-HBL_6"/>
      <sheetName val="Load_Details-220kV6"/>
      <sheetName val="Load_Details-33kV6"/>
      <sheetName val="lmp_&amp;_salse6"/>
      <sheetName val="Project_Budget_Worksheet6"/>
      <sheetName val="Load_Details_220kV6"/>
      <sheetName val="Builtup_Area6"/>
      <sheetName val="3BPA00132-5-3_W_plan_HVPNL3"/>
      <sheetName val="220_11__BS_3"/>
      <sheetName val="Legal_Risk_Analysis3"/>
      <sheetName val="Motor_Data3"/>
      <sheetName val="modifiedbattery_size2"/>
      <sheetName val="Cover_sheet2"/>
      <sheetName val="Cable_data1"/>
      <sheetName val="BS_pricing1"/>
      <sheetName val="PRICE_BID2"/>
      <sheetName val="BM_DATA_SHEET1"/>
      <sheetName val="Supply_RATES1"/>
      <sheetName val="water_prop_1"/>
      <sheetName val="AH_cal-HBL__(3)7"/>
      <sheetName val="No__of_cells7"/>
      <sheetName val="Load_Summary7"/>
      <sheetName val="AH_cal-HBL__(2)7"/>
      <sheetName val="AH_cal-HBL_7"/>
      <sheetName val="Load_Details-220kV7"/>
      <sheetName val="Load_Details-33kV7"/>
      <sheetName val="lmp_&amp;_salse7"/>
      <sheetName val="Project_Budget_Worksheet7"/>
      <sheetName val="Load_Details_220kV7"/>
      <sheetName val="Builtup_Area7"/>
      <sheetName val="3BPA00132-5-3_W_plan_HVPNL4"/>
      <sheetName val="220_11__BS_4"/>
      <sheetName val="Legal_Risk_Analysis4"/>
      <sheetName val="Motor_Data4"/>
      <sheetName val="modifiedbattery_size3"/>
      <sheetName val="Cover_sheet3"/>
      <sheetName val="Cable_data2"/>
      <sheetName val="BS_pricing2"/>
      <sheetName val="PRICE_BID3"/>
      <sheetName val="BM_DATA_SHEET2"/>
      <sheetName val="Supply_RATES2"/>
      <sheetName val="water_prop_2"/>
      <sheetName val="MIC_S100"/>
      <sheetName val="A4a"/>
      <sheetName val="teng"/>
      <sheetName val="MD5500"/>
      <sheetName val="PROG_DATA"/>
      <sheetName val="SS Source Spells"/>
      <sheetName val="mai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REVENUES &amp; BS"/>
      <sheetName val="BOQ"/>
      <sheetName val="S4"/>
      <sheetName val="strand"/>
      <sheetName val="Fill this out first..."/>
      <sheetName val="Definitions"/>
      <sheetName val="Improvements"/>
      <sheetName val="released-S4(04-05)"/>
      <sheetName val="Abutment "/>
      <sheetName val="Material"/>
      <sheetName val="CUM-Mar07"/>
      <sheetName val="IBASE"/>
      <sheetName val="FORM7"/>
      <sheetName val="concrete"/>
      <sheetName val="site fab&amp;ernstr"/>
      <sheetName val="bs BP 04 SA"/>
      <sheetName val="Progress Graphs"/>
      <sheetName val="Progress Sheet - OPTL"/>
      <sheetName val="tower wt."/>
      <sheetName val="PlazaElec"/>
      <sheetName val="Labour _ Plant"/>
      <sheetName val="Machinery"/>
      <sheetName val="conc-foot-gradeslab"/>
      <sheetName val="pr_cal"/>
      <sheetName val="TDT"/>
      <sheetName val="dtct"/>
      <sheetName val="GVT§CT"/>
      <sheetName val="§G"/>
      <sheetName val="TC"/>
      <sheetName val="KLTC"/>
      <sheetName val="VCTH"/>
      <sheetName val="vcot"/>
      <sheetName val="Tkp"/>
      <sheetName val="ksp"/>
      <sheetName val="M+MC"/>
      <sheetName val="00000000"/>
      <sheetName val="10000000"/>
      <sheetName val="DetEst"/>
      <sheetName val="labour"/>
      <sheetName val="Labor abs-NMR"/>
      <sheetName val="VerificaPunzonamento"/>
      <sheetName val="Liste"/>
      <sheetName val="L"/>
      <sheetName val="Staff Acco."/>
      <sheetName val="Calculation"/>
      <sheetName val="EJ Pier"/>
      <sheetName val="Material_"/>
      <sheetName val="1__Acquisition"/>
      <sheetName val="Labour_&amp;_Plant"/>
      <sheetName val="REVENUES_&amp;_BS"/>
      <sheetName val="Fill_this_out_first___"/>
      <sheetName val="Abutment_"/>
      <sheetName val="site_fab&amp;ernstr"/>
      <sheetName val="bs_BP_04_SA"/>
      <sheetName val="Progress_Graphs"/>
      <sheetName val="Progress_Sheet_-_OPTL"/>
      <sheetName val="tower_wt_"/>
      <sheetName val="Labour___Plant"/>
      <sheetName val="Labor_abs-NMR"/>
      <sheetName val="Staff_Acco_"/>
      <sheetName val="EJ_Pier"/>
      <sheetName val="DETAILED  BOQ"/>
      <sheetName val="Load Details-220kV"/>
      <sheetName val="Details and Earnings Charts"/>
      <sheetName val="SUPPLY -Sanitary Fixtures"/>
      <sheetName val="ITEMS FOR CIVIL TENDER"/>
      <sheetName val="Abstract"/>
      <sheetName val="단가비교표"/>
      <sheetName val="E_Summary"/>
      <sheetName val="D_Cntnts"/>
      <sheetName val=" Analysis"/>
      <sheetName val="BOQ "/>
      <sheetName val="Sheet1"/>
      <sheetName val="DWR"/>
      <sheetName val="Priced_DWR "/>
      <sheetName val="DWR(Priced)"/>
      <sheetName val=" AnalysisPCC"/>
      <sheetName val=" AnalysisNH"/>
      <sheetName val="Estimates"/>
      <sheetName val="costing"/>
      <sheetName val="Sheet4"/>
      <sheetName val="CrRajWMM"/>
      <sheetName val="beam-reinft-IIInd floor"/>
      <sheetName val="purpose&amp;input"/>
      <sheetName val="Final Basic rate"/>
      <sheetName val="Basic Rates"/>
      <sheetName val="out_prog"/>
      <sheetName val="선적schedule (2)"/>
      <sheetName val="Sheet3 (2)"/>
      <sheetName val="oresreqsum"/>
      <sheetName val="Project Budget Worksheet"/>
      <sheetName val="TE"/>
      <sheetName val="BQLIST"/>
      <sheetName val="SLAB DESIGN"/>
      <sheetName val="basdat"/>
      <sheetName val="Abt Foundation "/>
      <sheetName val="Cover sheet"/>
      <sheetName val="Rate"/>
      <sheetName val="water prop."/>
      <sheetName val="cul-invSUBMITTED"/>
      <sheetName val="PlazaConstr"/>
      <sheetName val="attach(2)"/>
      <sheetName val="BQ List"/>
      <sheetName val="PipWT"/>
      <sheetName val="ord-lost_98&amp;99"/>
      <sheetName val="Sheet2"/>
      <sheetName val="DATA"/>
      <sheetName val="AOR"/>
      <sheetName val="OGL"/>
      <sheetName val="Overlay Design Data"/>
      <sheetName val="Width"/>
      <sheetName val="Taper-Design Data"/>
      <sheetName val="Customers"/>
      <sheetName val="MRATES"/>
      <sheetName val="RA-markate"/>
      <sheetName val="Design"/>
      <sheetName val="Qty Benchmarking"/>
      <sheetName val="Rate Analysis"/>
      <sheetName val="Miscellaneous"/>
      <sheetName val="Road_All"/>
      <sheetName val="BC &amp; MNB "/>
      <sheetName val="BOQ Distribution"/>
      <sheetName val="Intro"/>
      <sheetName val="DATA_PRG"/>
      <sheetName val="Data Base"/>
      <sheetName val="loadcal_22"/>
      <sheetName val="GLEVEL RHS"/>
      <sheetName val="loadcal"/>
      <sheetName val="Plant _  Machinery"/>
      <sheetName val="voided slab"/>
      <sheetName val="Design sheet"/>
      <sheetName val="Labour productivity"/>
      <sheetName val="Inputs"/>
      <sheetName val="released-S4(04-05).xls"/>
      <sheetName val="Results"/>
      <sheetName val="PLGroupings"/>
      <sheetName val="LOCAL RATES"/>
      <sheetName val="SOR"/>
      <sheetName val="Plant &amp;  Machinery"/>
      <sheetName val="basdat-f"/>
      <sheetName val="Summary Minor Jns."/>
      <sheetName val="Kristal Court"/>
      <sheetName val="foundation"/>
      <sheetName val="Pier"/>
      <sheetName val="Lead statement ss5"/>
      <sheetName val="Material_2"/>
      <sheetName val="Fill_this_out_first___2"/>
      <sheetName val="Abutment_2"/>
      <sheetName val="1__Acquisition2"/>
      <sheetName val="Labour_&amp;_Plant2"/>
      <sheetName val="REVENUES_&amp;_BS2"/>
      <sheetName val="Labour___Plant2"/>
      <sheetName val="Labor_abs-NMR2"/>
      <sheetName val="site_fab&amp;ernstr2"/>
      <sheetName val="EJ_Pier2"/>
      <sheetName val="Material_1"/>
      <sheetName val="Fill_this_out_first___1"/>
      <sheetName val="Abutment_1"/>
      <sheetName val="1__Acquisition1"/>
      <sheetName val="Labour_&amp;_Plant1"/>
      <sheetName val="REVENUES_&amp;_BS1"/>
      <sheetName val="Labour___Plant1"/>
      <sheetName val="Labor_abs-NMR1"/>
      <sheetName val="site_fab&amp;ernstr1"/>
      <sheetName val="EJ_Pier1"/>
      <sheetName val="ESOP ECAL TABLES"/>
      <sheetName val="escalation"/>
      <sheetName val="Labour Rate"/>
      <sheetName val="ME"/>
      <sheetName val="GROUP"/>
      <sheetName val="Motor Data"/>
      <sheetName val="UNP-NCW "/>
      <sheetName val="dBase"/>
      <sheetName val="MRP_Act"/>
      <sheetName val="MRP_Plan"/>
      <sheetName val="4.1 CalculationV2"/>
      <sheetName val="1 Executive Summary"/>
      <sheetName val="98 CONST"/>
      <sheetName val="2.12. Buffer Risks"/>
      <sheetName val="ppraodata"/>
      <sheetName val="splmidata"/>
      <sheetName val="Data - Base Salary Sch"/>
      <sheetName val="D-3"/>
      <sheetName val="设备单价"/>
      <sheetName val="SCHEDULE"/>
      <sheetName val="SECTION DATA BASE"/>
      <sheetName val="Summary"/>
      <sheetName val="INPUT SHEET"/>
      <sheetName val="Perf Distribution"/>
      <sheetName val="Assumptions"/>
      <sheetName val="FAMILY TEXT"/>
      <sheetName val="Fin Mar"/>
      <sheetName val="Res-P&amp;E (PLL)"/>
      <sheetName val="_Analysis2"/>
      <sheetName val="BOQ_2"/>
      <sheetName val="Priced_DWR_2"/>
      <sheetName val="_AnalysisPCC2"/>
      <sheetName val="_AnalysisNH2"/>
      <sheetName val="beam-reinft-IIInd_floor2"/>
      <sheetName val="Final_Basic_rate2"/>
      <sheetName val="Basic_Rates2"/>
      <sheetName val="_Analysis"/>
      <sheetName val="BOQ_"/>
      <sheetName val="Priced_DWR_"/>
      <sheetName val="_AnalysisPCC"/>
      <sheetName val="_AnalysisNH"/>
      <sheetName val="beam-reinft-IIInd_floor"/>
      <sheetName val="Final_Basic_rate"/>
      <sheetName val="Basic_Rates"/>
      <sheetName val="_Analysis1"/>
      <sheetName val="BOQ_1"/>
      <sheetName val="Priced_DWR_1"/>
      <sheetName val="_AnalysisPCC1"/>
      <sheetName val="_AnalysisNH1"/>
      <sheetName val="beam-reinft-IIInd_floor1"/>
      <sheetName val="Final_Basic_rate1"/>
      <sheetName val="Basic_Rates1"/>
      <sheetName val="Bar"/>
      <sheetName val="Analysed rate"/>
      <sheetName val="SITE DATA"/>
      <sheetName val="BOQ Backup"/>
      <sheetName val="bASICDATA"/>
      <sheetName val="doq"/>
      <sheetName val="Prelim.Expense"/>
      <sheetName val="5"/>
      <sheetName val="maing1"/>
      <sheetName val="HP(9.200)"/>
      <sheetName val="Rectangular Beam"/>
      <sheetName val="Input_data"/>
      <sheetName val="LOAD CALCULATIONS"/>
      <sheetName val="Measurment"/>
      <sheetName val="Prdn Cost"/>
      <sheetName val="ABBDATASHEET"/>
      <sheetName val="Design SUS"/>
      <sheetName val="SUPPLY_-Sanitary_Fixtures"/>
      <sheetName val="ITEMS_FOR_CIVIL_TENDER"/>
      <sheetName val="SLAB_DESIGN"/>
      <sheetName val="SUPPLY_-Sanitary_Fixtures1"/>
      <sheetName val="ITEMS_FOR_CIVIL_TENDER1"/>
      <sheetName val="SLAB_DESIGN1"/>
      <sheetName val="water_prop_1"/>
      <sheetName val="water_prop_"/>
      <sheetName val="07"/>
      <sheetName val="Analysis"/>
      <sheetName val="fco"/>
      <sheetName val="Assmpns"/>
      <sheetName val="Categorywise"/>
      <sheetName val="PRECAST lightconc-II"/>
      <sheetName val="TN &amp; KERALA -SALES &amp; GM"/>
      <sheetName val="A"/>
      <sheetName val="Table"/>
      <sheetName val="Setup"/>
      <sheetName val="Input &amp; Calculations"/>
      <sheetName val="Values"/>
      <sheetName val="Valves"/>
      <sheetName val="MS Rates"/>
      <sheetName val="CCTV_EST1"/>
      <sheetName val="Transfer"/>
      <sheetName val="Staffing"/>
      <sheetName val="Budgets"/>
      <sheetName val="Equipment Scope"/>
      <sheetName val="RLS"/>
      <sheetName val="Staff"/>
      <sheetName val="STRL"/>
      <sheetName val="P12"/>
      <sheetName val="Rate Analysis "/>
      <sheetName val="Cell_Sizing"/>
      <sheetName val="m"/>
      <sheetName val="Lead"/>
      <sheetName val="BTB"/>
      <sheetName val="cf"/>
      <sheetName val="orders"/>
      <sheetName val="ECARates"/>
      <sheetName val="Model"/>
      <sheetName val="CONSTRUCTION COMPONENT"/>
      <sheetName val="CIF COST ITEM"/>
      <sheetName val="③赤紙(日文)"/>
      <sheetName val="#3E1_GCR"/>
      <sheetName val="trafo-size"/>
      <sheetName val="Break up Sheet"/>
      <sheetName val="경비"/>
      <sheetName val="Detail"/>
      <sheetName val="Angles"/>
      <sheetName val="RCN-L B D"/>
      <sheetName val="TB"/>
      <sheetName val="ogl A 10"/>
      <sheetName val="Sheet3"/>
      <sheetName val="Wearing Course"/>
      <sheetName val="detls"/>
      <sheetName val="ssr-rates"/>
      <sheetName val="Sheet7"/>
      <sheetName val="Scope"/>
      <sheetName val="RCC,Ret. Wall"/>
      <sheetName val="horizontal"/>
      <sheetName val="Master"/>
      <sheetName val="Longitudinal"/>
      <sheetName val="calc"/>
      <sheetName val="INPUT"/>
      <sheetName val="ANAL"/>
      <sheetName val="dlvoid"/>
      <sheetName val="SALIENT"/>
      <sheetName val="doq-10"/>
      <sheetName val="pier Foundation"/>
      <sheetName val="Cal"/>
      <sheetName val="Debit_Transit"/>
      <sheetName val="index"/>
      <sheetName val="wh_data_R"/>
      <sheetName val="Pav't Calc"/>
      <sheetName val="FORM-W3"/>
      <sheetName val="OD Shares"/>
      <sheetName val="EQP-new file"/>
      <sheetName val="Letter"/>
      <sheetName val="Revenues - Op. Parameters"/>
      <sheetName val="實際值-2006.02.06"/>
      <sheetName val="JV請款"/>
      <sheetName val="Top Line - WWW"/>
      <sheetName val="lmp &amp; salse"/>
      <sheetName val="LANGUAGE"/>
      <sheetName val="DIMEXP_OUT"/>
      <sheetName val="a1-continuous"/>
      <sheetName val="dslp"/>
      <sheetName val="mainbs1"/>
      <sheetName val="Sch1"/>
      <sheetName val="ytd-march'10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/>
      <sheetData sheetId="252" refreshError="1"/>
      <sheetData sheetId="253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p-motor"/>
      <sheetName val="FT-06-02"/>
      <sheetName val="FT-06-04"/>
      <sheetName val="FT-001 R0"/>
      <sheetName val="E-EI-FT-003R"/>
      <sheetName val="EDRC-HQ"/>
      <sheetName val="E-EI-FT-005"/>
      <sheetName val="FT-05-02 R0"/>
      <sheetName val="Busm"/>
      <sheetName val="e220-66kV "/>
      <sheetName val="ligh"/>
      <sheetName val="FT-05-02IsoBOM"/>
      <sheetName val="Ccab"/>
      <sheetName val="Sizing-Calculation"/>
      <sheetName val="110Vdc"/>
      <sheetName val="48Vdc"/>
      <sheetName val="issue_summary "/>
      <sheetName val="iso-forms "/>
      <sheetName val="purpose&amp;input"/>
      <sheetName val="CAL_SUMMARY"/>
      <sheetName val="PIPESIZING_C120"/>
      <sheetName val="Thickness-C120"/>
      <sheetName val="Prdro_C120"/>
      <sheetName val="resis. coeffC120"/>
      <sheetName val="SCHEMATIC SKETCH"/>
      <sheetName val="FORM7"/>
      <sheetName val="Design"/>
      <sheetName val="dummy"/>
      <sheetName val="PROG_DATA"/>
      <sheetName val="steam outlet"/>
      <sheetName val="estimate"/>
      <sheetName val="REL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1"/>
      <sheetName val="Sheet2"/>
      <sheetName val="Sheet3"/>
      <sheetName val="RANGE"/>
      <sheetName val="RECAPITULATION"/>
      <sheetName val="FT-001_R0"/>
      <sheetName val="FT-05-02_R0"/>
      <sheetName val="e220-66kV_"/>
      <sheetName val="issue_summary_"/>
      <sheetName val="iso-forms_"/>
      <sheetName val="resis__coeffC120"/>
      <sheetName val="SCHEMATIC_SKETCH"/>
      <sheetName val="COLUMN"/>
      <sheetName val="purpose_input"/>
      <sheetName val="REVENUES &amp; BS"/>
      <sheetName val="Leg 1-1"/>
      <sheetName val="QOSWS "/>
      <sheetName val="cul-invSUBMITTED"/>
      <sheetName val="Ref Tables"/>
      <sheetName val="Labour"/>
      <sheetName val="Labour &amp; Plant"/>
      <sheetName val="RA-markate"/>
      <sheetName val="Summary"/>
      <sheetName val="RA_markate"/>
      <sheetName val="M.R.List (2)"/>
      <sheetName val="BOQ"/>
      <sheetName val="RAJU ASSO"/>
      <sheetName val="7 Other Costs"/>
      <sheetName val="water prop."/>
      <sheetName val="A 3.7"/>
      <sheetName val="RATE-ANAY."/>
      <sheetName val="potablwater"/>
      <sheetName val="Cul_detail"/>
      <sheetName val="CLAY"/>
      <sheetName val="L"/>
      <sheetName val="CFL-KIM"/>
      <sheetName val="Sales Cycle Stages"/>
      <sheetName val="Schedule No.1"/>
      <sheetName val="ABBR"/>
      <sheetName val="Data sheet"/>
      <sheetName val="wordsdata"/>
      <sheetName val="FT-001_R02"/>
      <sheetName val="FT-05-02_R02"/>
      <sheetName val="e220-66kV_2"/>
      <sheetName val="issue_summary_2"/>
      <sheetName val="iso-forms_2"/>
      <sheetName val="resis__coeffC1202"/>
      <sheetName val="SCHEMATIC_SKETCH2"/>
      <sheetName val="steam_outlet2"/>
      <sheetName val="FT-001_R01"/>
      <sheetName val="FT-05-02_R01"/>
      <sheetName val="e220-66kV_1"/>
      <sheetName val="issue_summary_1"/>
      <sheetName val="iso-forms_1"/>
      <sheetName val="resis__coeffC1201"/>
      <sheetName val="SCHEMATIC_SKETCH1"/>
      <sheetName val="steam_outlet1"/>
      <sheetName val="steam_outlet"/>
      <sheetName val="Boiler&amp;TG"/>
      <sheetName val="Sch. Areas"/>
      <sheetName val="PV FDN"/>
      <sheetName val="FT-001_R03"/>
      <sheetName val="FT-05-02_R03"/>
      <sheetName val="e220-66kV_3"/>
      <sheetName val="issue_summary_3"/>
      <sheetName val="iso-forms_3"/>
      <sheetName val="resis__coeffC1203"/>
      <sheetName val="SCHEMATIC_SKETCH3"/>
      <sheetName val="steam_outlet3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Defn"/>
      <sheetName val="NLD - Assum"/>
      <sheetName val="Register"/>
      <sheetName val="Abstract Sheet"/>
      <sheetName val="F.1"/>
      <sheetName val="trafo-size"/>
      <sheetName val="REVENUES_&amp;_BS"/>
      <sheetName val="Leg_1-1"/>
      <sheetName val="QOSWS_"/>
      <sheetName val="Ref_Tables"/>
      <sheetName val="Labour_&amp;_Plant"/>
      <sheetName val="M_R_List_(2)"/>
      <sheetName val="RAJU_ASSO"/>
      <sheetName val="7_Other_Costs"/>
      <sheetName val="water_prop_"/>
      <sheetName val="A_3_7"/>
      <sheetName val="RATE-ANAY_"/>
      <sheetName val="Sales_Cycle_Stages"/>
      <sheetName val="Schedule_No_1"/>
      <sheetName val="Data_sheet"/>
      <sheetName val="Sch__Areas"/>
      <sheetName val="LOCAL RATES"/>
      <sheetName val="Setting"/>
      <sheetName val="영업소실적"/>
      <sheetName val="Cash Flow"/>
      <sheetName val="Summary Rates From Contract"/>
      <sheetName val="TS-TC"/>
      <sheetName val="Garde"/>
      <sheetName val="calculation"/>
      <sheetName val="Resources"/>
      <sheetName val="Template"/>
      <sheetName val="Criteria"/>
      <sheetName val="FT-001_R04"/>
      <sheetName val="FT-05-02_R04"/>
      <sheetName val="e220-66kV_4"/>
      <sheetName val="issue_summary_4"/>
      <sheetName val="iso-forms_4"/>
      <sheetName val="resis__coeffC1204"/>
      <sheetName val="SCHEMATIC_SKETCH4"/>
      <sheetName val="steam_outlet4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REVENUES_&amp;_BS1"/>
      <sheetName val="Leg_1-11"/>
      <sheetName val="QOSWS_1"/>
      <sheetName val="Ref_Tables1"/>
      <sheetName val="Labour_&amp;_Plant1"/>
      <sheetName val="M_R_List_(2)1"/>
      <sheetName val="RAJU_ASSO1"/>
      <sheetName val="7_Other_Costs1"/>
      <sheetName val="water_prop_1"/>
      <sheetName val="RATE-ANAY_1"/>
      <sheetName val="A_3_71"/>
      <sheetName val="NOTES"/>
      <sheetName val="HT-INTROD"/>
      <sheetName val="bs BP 04 SA"/>
      <sheetName val="DSLP"/>
      <sheetName val="CABLE DATA"/>
      <sheetName val="Cable-data"/>
      <sheetName val="#REF"/>
      <sheetName val="Work"/>
      <sheetName val="E1"/>
      <sheetName val="Weightage Factor"/>
      <sheetName val="Abstract_Sheet"/>
      <sheetName val="Abstract_Sheet1"/>
      <sheetName val="FT-001_R07"/>
      <sheetName val="FT-05-02_R07"/>
      <sheetName val="e220-66kV_7"/>
      <sheetName val="issue_summary_7"/>
      <sheetName val="iso-forms_7"/>
      <sheetName val="resis__coeffC1207"/>
      <sheetName val="SCHEMATIC_SKETCH7"/>
      <sheetName val="steam_outlet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Abstract_Sheet6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Abstract_Sheet2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Abstract_Sheet3"/>
      <sheetName val="FT-001_R05"/>
      <sheetName val="FT-05-02_R05"/>
      <sheetName val="e220-66kV_5"/>
      <sheetName val="issue_summary_5"/>
      <sheetName val="iso-forms_5"/>
      <sheetName val="resis__coeffC1205"/>
      <sheetName val="SCHEMATIC_SKETCH5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Abstract_Sheet4"/>
      <sheetName val="FT-001_R06"/>
      <sheetName val="FT-05-02_R06"/>
      <sheetName val="e220-66kV_6"/>
      <sheetName val="issue_summary_6"/>
      <sheetName val="iso-forms_6"/>
      <sheetName val="resis__coeffC1206"/>
      <sheetName val="SCHEMATIC_SKETCH6"/>
      <sheetName val="steam_outlet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Abstract_Sheet5"/>
      <sheetName val="MPR_PA_1"/>
      <sheetName val="Sulphur (2)"/>
      <sheetName val="ROW Compensation"/>
      <sheetName val="PDR_HT"/>
      <sheetName val="Load Details-220kV"/>
      <sheetName val="REDUCER"/>
      <sheetName val="WE'T"/>
      <sheetName val="Motor Data"/>
      <sheetName val="NLD_-_Assum"/>
      <sheetName val="REVENUES_&amp;_BS2"/>
      <sheetName val="Leg_1-12"/>
      <sheetName val="QOSWS_2"/>
      <sheetName val="Ref_Tables2"/>
      <sheetName val="Labour_&amp;_Plant2"/>
      <sheetName val="M_R_List_(2)2"/>
      <sheetName val="RAJU_ASSO2"/>
      <sheetName val="7_Other_Costs2"/>
      <sheetName val="water_prop_2"/>
      <sheetName val="RATE-ANAY_2"/>
      <sheetName val="A_3_72"/>
      <sheetName val="F_1"/>
      <sheetName val="Cash_Flow"/>
      <sheetName val="Summary_Rates_From_Contract"/>
      <sheetName val="hori. vessel(E-895)"/>
      <sheetName val="DropDownList"/>
      <sheetName val="JOBS  UNDER TURNKEY BASIS"/>
      <sheetName val="Gr.182 - OHE"/>
      <sheetName val="Costos R.H. "/>
      <sheetName val="except wiring"/>
      <sheetName val="Calc"/>
      <sheetName val="moments-table(tri)"/>
      <sheetName val="AT-3"/>
      <sheetName val="Sch-5"/>
      <sheetName val="Ranges"/>
      <sheetName val="Desgn(zone I)"/>
      <sheetName val="Break down adjustments"/>
      <sheetName val="Front end"/>
      <sheetName val="Manpower"/>
      <sheetName val="A"/>
      <sheetName val="grid"/>
      <sheetName val="Dom"/>
      <sheetName val="Presentation"/>
      <sheetName val="Activity No (A) ( 12) 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Progress Graphs"/>
      <sheetName val="L"/>
      <sheetName val="Progress Sheet - OPTL"/>
      <sheetName val="tower wt."/>
      <sheetName val="Motor Data"/>
      <sheetName val="PLAN_FEB97"/>
      <sheetName val="purpose&amp;input"/>
      <sheetName val="sag-ten"/>
      <sheetName val="3BPA00132-5-3 W plan HVPNL"/>
      <sheetName val="PRICE BID"/>
      <sheetName val="FORM7"/>
      <sheetName val="july-I"/>
      <sheetName val="costing"/>
      <sheetName val="Load Details-220kV"/>
      <sheetName val="Staff Acco."/>
      <sheetName val="DETAILED  BOQ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97 사업추정(WEKI)"/>
      <sheetName val="Motor_Data1"/>
      <sheetName val="Load_Details-220kV1"/>
      <sheetName val="OBRPA"/>
      <sheetName val="OWBRPA"/>
      <sheetName val="Prov Sums"/>
      <sheetName val="VARBRPA"/>
      <sheetName val="VARWBRPA"/>
      <sheetName val="piping"/>
      <sheetName val="PROCESS"/>
      <sheetName val="sh-1"/>
      <sheetName val="Conversion"/>
      <sheetName val="DSLP"/>
      <sheetName val="dBase"/>
      <sheetName val="Foundation"/>
      <sheetName val="OPGW"/>
      <sheetName val="ACD"/>
      <sheetName val="Earthing"/>
      <sheetName val="Erection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TABLES"/>
      <sheetName val="clay"/>
      <sheetName val="IDC_Phase_I"/>
      <sheetName val="Costi"/>
      <sheetName val="Sch1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Details"/>
      <sheetName val="oresreqsum"/>
      <sheetName val="services"/>
      <sheetName val="mainbs1"/>
      <sheetName val="Cad Map"/>
      <sheetName val="Codes"/>
      <sheetName val="Date"/>
      <sheetName val="Fee Rate Summary"/>
      <sheetName val="R2"/>
      <sheetName val="Data sheet"/>
      <sheetName val="Cul_detail"/>
      <sheetName val="ABB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>
        <row r="4">
          <cell r="A4" t="str">
            <v>Abstract for Measurement Detail of Site Fabrication &amp; Erection (Stru)works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7">
          <cell r="D7">
            <v>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4">
          <cell r="A4" t="str">
            <v>Abstract for Measurement Detail of Site Fabrication &amp; Erection (Stru)works</v>
          </cell>
        </row>
      </sheetData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4">
          <cell r="A4" t="str">
            <v>Abstract for Measurement Detail of Site Fabrication &amp; Erection (Stru)works</v>
          </cell>
        </row>
      </sheetData>
      <sheetData sheetId="70"/>
      <sheetData sheetId="71">
        <row r="4">
          <cell r="A4" t="str">
            <v>Abstract for Measurement Detail of Site Fabrication &amp; Erection (Stru)works</v>
          </cell>
        </row>
      </sheetData>
      <sheetData sheetId="72"/>
      <sheetData sheetId="73"/>
      <sheetData sheetId="74"/>
      <sheetData sheetId="75"/>
      <sheetData sheetId="76">
        <row r="4">
          <cell r="F4" t="str">
            <v>Feb</v>
          </cell>
        </row>
      </sheetData>
      <sheetData sheetId="77"/>
      <sheetData sheetId="78">
        <row r="7">
          <cell r="D7">
            <v>0</v>
          </cell>
        </row>
      </sheetData>
      <sheetData sheetId="79"/>
      <sheetData sheetId="80"/>
      <sheetData sheetId="81"/>
      <sheetData sheetId="82"/>
      <sheetData sheetId="83"/>
      <sheetData sheetId="84">
        <row r="4">
          <cell r="A4" t="str">
            <v>Abstract for Measurement Detail of Site Fabrication &amp; Erection (Stru)works</v>
          </cell>
        </row>
      </sheetData>
      <sheetData sheetId="85"/>
      <sheetData sheetId="86"/>
      <sheetData sheetId="87">
        <row r="4">
          <cell r="A4" t="str">
            <v>Abstract for Measurement Detail of Site Fabrication &amp; Erection (Stru)works</v>
          </cell>
        </row>
      </sheetData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>
        <row r="4">
          <cell r="A4" t="str">
            <v>Abstract for Measurement Detail of Site Fabrication &amp; Erection (Stru)works</v>
          </cell>
        </row>
      </sheetData>
      <sheetData sheetId="100">
        <row r="4">
          <cell r="A4" t="str">
            <v>Abstract for Measurement Detail of Site Fabrication &amp; Erection (Stru)works</v>
          </cell>
        </row>
      </sheetData>
      <sheetData sheetId="101"/>
      <sheetData sheetId="102">
        <row r="4">
          <cell r="A4" t="str">
            <v>Abstract for Measurement Detail of Site Fabrication &amp; Erection (Stru)works</v>
          </cell>
        </row>
      </sheetData>
      <sheetData sheetId="103"/>
      <sheetData sheetId="104"/>
      <sheetData sheetId="105"/>
      <sheetData sheetId="106">
        <row r="7">
          <cell r="D7">
            <v>0</v>
          </cell>
        </row>
      </sheetData>
      <sheetData sheetId="107"/>
      <sheetData sheetId="108"/>
      <sheetData sheetId="109">
        <row r="4">
          <cell r="F4" t="str">
            <v>Feb</v>
          </cell>
        </row>
      </sheetData>
      <sheetData sheetId="110"/>
      <sheetData sheetId="111"/>
      <sheetData sheetId="112"/>
      <sheetData sheetId="113"/>
      <sheetData sheetId="114">
        <row r="4">
          <cell r="A4" t="str">
            <v>Abstract for Measurement Detail of Site Fabrication &amp; Erection (Stru)works</v>
          </cell>
        </row>
      </sheetData>
      <sheetData sheetId="115"/>
      <sheetData sheetId="116"/>
      <sheetData sheetId="117">
        <row r="4">
          <cell r="A4" t="str">
            <v>Abstract for Measurement Detail of Site Fabrication &amp; Erection (Stru)works</v>
          </cell>
        </row>
      </sheetData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4">
          <cell r="A4" t="str">
            <v>Abstract for Measurement Detail of Site Fabrication &amp; Erection (Stru)works</v>
          </cell>
        </row>
      </sheetData>
      <sheetData sheetId="131"/>
      <sheetData sheetId="132">
        <row r="4">
          <cell r="A4" t="str">
            <v>Abstract for Measurement Detail of Site Fabrication &amp; Erection (Stru)works</v>
          </cell>
        </row>
      </sheetData>
      <sheetData sheetId="133"/>
      <sheetData sheetId="134"/>
      <sheetData sheetId="135">
        <row r="4">
          <cell r="A4" t="str">
            <v>Abstract for Measurement Detail of Site Fabrication &amp; Erection (Stru)works</v>
          </cell>
        </row>
      </sheetData>
      <sheetData sheetId="136"/>
      <sheetData sheetId="137">
        <row r="4">
          <cell r="F4" t="str">
            <v>Feb</v>
          </cell>
        </row>
      </sheetData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>
        <row r="7">
          <cell r="D7">
            <v>0</v>
          </cell>
        </row>
      </sheetData>
      <sheetData sheetId="147"/>
      <sheetData sheetId="148">
        <row r="4">
          <cell r="A4" t="str">
            <v>Abstract for Measurement Detail of Site Fabrication &amp; Erection (Stru)works</v>
          </cell>
        </row>
      </sheetData>
      <sheetData sheetId="149"/>
      <sheetData sheetId="150">
        <row r="4">
          <cell r="A4" t="str">
            <v>Abstract for Measurement Detail of Site Fabrication &amp; Erection (Stru)works</v>
          </cell>
        </row>
      </sheetData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4">
          <cell r="A4" t="str">
            <v>Abstract for Measurement Detail of Site Fabrication &amp; Erection (Stru)works</v>
          </cell>
        </row>
      </sheetData>
      <sheetData sheetId="164"/>
      <sheetData sheetId="165">
        <row r="4">
          <cell r="A4" t="str">
            <v>Abstract for Measurement Detail of Site Fabrication &amp; Erection (Stru)works</v>
          </cell>
        </row>
      </sheetData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ite fab&amp;ernstr"/>
      <sheetName val="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REVENUES &amp; BS"/>
      <sheetName val="REVENUES_&amp;_BS"/>
      <sheetName val="L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BOQ"/>
      <sheetName val="S4"/>
      <sheetName val="strand"/>
      <sheetName val="Fill this out first..."/>
      <sheetName val="Definitions"/>
      <sheetName val="Improvements"/>
      <sheetName val="Abutment "/>
      <sheetName val="CUM-Mar07"/>
      <sheetName val="released-S4(04-05)"/>
      <sheetName val="Material"/>
      <sheetName val="IBASE"/>
      <sheetName val="FORM7"/>
      <sheetName val="concrete"/>
      <sheetName val="Staff Acco."/>
      <sheetName val="Calculation"/>
      <sheetName val="Civil"/>
      <sheetName val="最新データ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VKFdn 420 (2)"/>
      <sheetName val="REL"/>
      <sheetName val="estimate"/>
      <sheetName val="REVENUES &amp; BS"/>
      <sheetName val="Detail"/>
      <sheetName val="bs BP 04 SA"/>
      <sheetName val="p1-costg"/>
      <sheetName val="Fill this out first..."/>
      <sheetName val="VKFdn_420_(2)"/>
      <sheetName val="REVENUES_&amp;_BS"/>
      <sheetName val="bs_BP_04_SA"/>
      <sheetName val="purpose&amp;input"/>
      <sheetName val="Input"/>
      <sheetName val="RATE-ANAY."/>
      <sheetName val="Basis"/>
      <sheetName val="TB"/>
      <sheetName val="PDR_HT"/>
      <sheetName val="Civil"/>
      <sheetName val="Berechnungen"/>
      <sheetName val="Sheet1"/>
      <sheetName val="angles"/>
      <sheetName val="SC Cost FEB 03"/>
      <sheetName val="TABLES"/>
      <sheetName val="Scenario"/>
      <sheetName val="Reserve Addition"/>
      <sheetName val="Assumptions"/>
      <sheetName val="Analysis"/>
      <sheetName val="Rates"/>
      <sheetName val="IDCCALHYD-GOO"/>
      <sheetName val="TF -25"/>
      <sheetName val="TF 1PH 16"/>
      <sheetName val="TF 3PH 16"/>
      <sheetName val="BOQ"/>
      <sheetName val="IDCCALHYD_GOO"/>
      <sheetName val="UNP-NCW "/>
      <sheetName val="Report"/>
      <sheetName val="DSLP"/>
      <sheetName val="Addl.40"/>
      <sheetName val="AutoOpen Stub Data"/>
      <sheetName val="Aurobindo dossier input"/>
      <sheetName val="Aurobindo MA input"/>
      <sheetName val="DossierConsolidation"/>
      <sheetName val="Intas Control"/>
      <sheetName val="Intas dossier input"/>
      <sheetName val="Intas MA input"/>
      <sheetName val="TorrentControl"/>
      <sheetName val="MAConsolidation"/>
      <sheetName val="Torrent dossier input"/>
      <sheetName val="Torrent MA input"/>
      <sheetName val="Validation"/>
      <sheetName val="dues"/>
      <sheetName val="CO FORMS"/>
      <sheetName val="EXPENSES"/>
      <sheetName val="ofca"/>
      <sheetName val="PROFITRECO"/>
      <sheetName val="Cons-pl"/>
      <sheetName val="BS"/>
      <sheetName val="QTYDATA"/>
      <sheetName val="RMWIP"/>
      <sheetName val="oftn"/>
      <sheetName val="combinedtb"/>
      <sheetName val="Consl BS"/>
      <sheetName val="XBAL"/>
      <sheetName val="PDNCONSN"/>
      <sheetName val="RATE-CALC"/>
      <sheetName val="pro"/>
      <sheetName val="Presentation"/>
      <sheetName val="CONTRIBUTION"/>
      <sheetName val="Ratio"/>
      <sheetName val="Access Ro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vey Details"/>
      <sheetName val="Sheet1"/>
      <sheetName val="Foundation"/>
      <sheetName val="Erection"/>
      <sheetName val="Visual Chart-1"/>
      <sheetName val="Cul_detai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1) Phase"/>
      <sheetName val="(2) Area"/>
      <sheetName val="(3) Task_Productivty"/>
      <sheetName val="(4) Work_Package"/>
      <sheetName val="(4) Updated_Quantities"/>
      <sheetName val="(5) WBS_Contract_Value"/>
      <sheetName val="(6) Project_Budget"/>
      <sheetName val="(7) Project_Quantities"/>
      <sheetName val="Survey Detai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HANDUPSEP"/>
      <sheetName val="BHANDUP"/>
      <sheetName val="PROCTOR"/>
      <sheetName val="Evaluate"/>
      <sheetName val="WTP"/>
      <sheetName val="structurewise"/>
      <sheetName val="balance Work"/>
      <sheetName val="final abstract"/>
      <sheetName val="일위대가"/>
      <sheetName val="LOCAL RATES"/>
      <sheetName val="월별"/>
      <sheetName val="SAP架設-2005.12.31"/>
      <sheetName val="data"/>
      <sheetName val="C &amp; G RHS"/>
      <sheetName val="공사비집계"/>
      <sheetName val="SAP架設-2005_12_31"/>
      <sheetName val="Material "/>
      <sheetName val="S-Curve (2)"/>
      <sheetName val="Materials Cost(PCC)"/>
      <sheetName val="BOQ"/>
      <sheetName val="Final Basic rate"/>
      <sheetName val="Labour"/>
      <sheetName val="Steel-Circular"/>
      <sheetName val="Materials Cost"/>
      <sheetName val="REL"/>
      <sheetName val="21-Rate Analysis-1"/>
      <sheetName val="SOR"/>
      <sheetName val="Analysis"/>
      <sheetName val="Process"/>
      <sheetName val="Back"/>
      <sheetName val="GC-15"/>
      <sheetName val="balance_Work"/>
      <sheetName val="ICICI"/>
      <sheetName val="HDFC"/>
      <sheetName val="90101"/>
      <sheetName val="A"/>
      <sheetName val="Coalmine"/>
      <sheetName val="Man"/>
      <sheetName val="Rate Analysis"/>
      <sheetName val="Chiet tinh dz35"/>
      <sheetName val=""/>
      <sheetName val="SAP架設-2005_12_311"/>
      <sheetName val="C_&amp;_G_RHS"/>
      <sheetName val="Materials_Cost(PCC)"/>
      <sheetName val="LOCAL_RATES"/>
      <sheetName val="S-Curve_(2)"/>
      <sheetName val="final_abstract"/>
      <sheetName val="Material_"/>
      <sheetName val="pile Fabrication"/>
      <sheetName val="JUN'03"/>
      <sheetName val="S25EQPoutrep"/>
      <sheetName val="S12EQPhrss"/>
      <sheetName val="S11EQPnorm"/>
      <sheetName val="S14spares"/>
      <sheetName val="S13cons"/>
      <sheetName val="HSD LUB "/>
      <sheetName val="JULY'03"/>
      <sheetName val="Graph"/>
      <sheetName val="Basicrates"/>
      <sheetName val="Closing"/>
      <sheetName val="Risk Te. Co."/>
      <sheetName val="Informa."/>
      <sheetName val="Bank Guarantee"/>
      <sheetName val="Original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col-reinft1"/>
      <sheetName val="RECAPITULATION"/>
      <sheetName val="03_CTS,MEPZ-CANTEEN"/>
      <sheetName val="Flooring"/>
      <sheetName val="Skirting"/>
      <sheetName val="Dado"/>
      <sheetName val="03_CTS,MEPZ-CANTEEN (2)"/>
      <sheetName val="#REF"/>
      <sheetName val="beam-reinft-machine rm"/>
      <sheetName val="office"/>
      <sheetName val="Lab"/>
      <sheetName val="Material&amp;equipment"/>
      <sheetName val="SAP架設-2005_12_312"/>
      <sheetName val="balance_Work1"/>
      <sheetName val="LOCAL_RATES1"/>
      <sheetName val="S-Curve_(2)1"/>
      <sheetName val="Final_Basic_rate"/>
      <sheetName val="Materials_Cost"/>
      <sheetName val="Material_1"/>
      <sheetName val="21-Rate_Analysis-1"/>
      <sheetName val="final_abstract1"/>
      <sheetName val="C_&amp;_G_RHS1"/>
      <sheetName val="Materials_Cost(PCC)1"/>
      <sheetName val="Chiet_tinh_dz35"/>
      <sheetName val="pile_Fabrication"/>
      <sheetName val="input micro"/>
      <sheetName val="Summary"/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Mix Design"/>
      <sheetName val="doq-1 DOQ Culvert"/>
      <sheetName val="UNP-NCW "/>
      <sheetName val="Debit_RMC"/>
      <sheetName val="MAIN"/>
      <sheetName val="9.Major Bridge"/>
      <sheetName val="8. ROB"/>
      <sheetName val="10.Minor Structure"/>
      <sheetName val="7. FLYOVER"/>
      <sheetName val="ABSTRACT"/>
      <sheetName val="2. Earthwork"/>
      <sheetName val="FORM-W3"/>
      <sheetName val="Machinery"/>
      <sheetName val="Material"/>
      <sheetName val="Supply_RMC"/>
      <sheetName val="FitOutConfCentre"/>
      <sheetName val="Database"/>
      <sheetName val="schedule nos"/>
      <sheetName val="section"/>
      <sheetName val="P-Ins &amp; Bonds"/>
      <sheetName val="cul-invSUBMITTED"/>
      <sheetName val="DETAILED  BOQ"/>
      <sheetName val="foundation(V)"/>
      <sheetName val="PLAN_FEB97"/>
      <sheetName val="Risk_Te__Co_"/>
      <sheetName val="Informa_"/>
      <sheetName val="0"/>
      <sheetName val="CUM-Mar07"/>
      <sheetName val="CRM"/>
      <sheetName val="A3"/>
      <sheetName val="BUD 07-08"/>
      <sheetName val="HIDE"/>
      <sheetName val="XL"/>
      <sheetName val="01"/>
      <sheetName val="02"/>
      <sheetName val="03"/>
      <sheetName val="04"/>
      <sheetName val="Materials "/>
      <sheetName val="MAchinery(R1)"/>
      <sheetName val="MAINBS1"/>
      <sheetName val="02.10.06"/>
      <sheetName val="01.11.2004"/>
      <sheetName val="SCHEDULE"/>
      <sheetName val="Anggaran"/>
      <sheetName val="220Kv (2)"/>
      <sheetName val="eb"/>
      <sheetName val="ult"/>
      <sheetName val="fp"/>
      <sheetName val="USB 1"/>
      <sheetName val="PlazaElec"/>
      <sheetName val="MN T.B."/>
      <sheetName val="horizontal"/>
      <sheetName val="A.O.R."/>
      <sheetName val="ENCL9"/>
      <sheetName val="Ave.wtd.rates"/>
      <sheetName val="Data Validation"/>
      <sheetName val="C5TRAFFIC"/>
      <sheetName val="C8"/>
      <sheetName val="Progressin Next mon-AP-17"/>
      <sheetName val="GWC"/>
      <sheetName val="NWC"/>
      <sheetName val="Assum"/>
      <sheetName val="F4-F7"/>
      <sheetName val="SPT vs PHI"/>
      <sheetName val="Input Data"/>
      <sheetName val="Input Data R"/>
      <sheetName val="Input Data F"/>
      <sheetName val="Improvements"/>
      <sheetName val="factor "/>
      <sheetName val="upa"/>
      <sheetName val="budget"/>
      <sheetName val="RIP1"/>
      <sheetName val="CIT(1)"/>
      <sheetName val="List"/>
      <sheetName val="S1BOQ"/>
      <sheetName val="PMS"/>
      <sheetName val="Jobwise"/>
      <sheetName val="Data 1"/>
      <sheetName val="FT-05-02IsoBOM"/>
      <sheetName val="det_est"/>
      <sheetName val="CPIPE"/>
      <sheetName val="ESOP ECAL TABLES"/>
      <sheetName val="SS MH"/>
      <sheetName val="집계표(OPTION)"/>
      <sheetName val="Design(600)"/>
      <sheetName val="Building"/>
      <sheetName val="Wind Speed II"/>
      <sheetName val="Duopitch Roof"/>
      <sheetName val="Free-Standing Wall"/>
      <sheetName val="Vertical Walls"/>
      <sheetName val="Flat Roof"/>
      <sheetName val="Factor Sb"/>
      <sheetName val="Size Effect Factor"/>
      <sheetName val="Direction factor"/>
      <sheetName val="Wind Speed I"/>
      <sheetName val="BOQ Distribution"/>
      <sheetName val="maingirder"/>
      <sheetName val="basic-data"/>
      <sheetName val="INPUT"/>
      <sheetName val="Bus Ways"/>
      <sheetName val="Major Br. Statement"/>
      <sheetName val="basic-final"/>
      <sheetName val="Machinery-final"/>
      <sheetName val="Culverts"/>
      <sheetName val="Bituminous"/>
      <sheetName val="Earthwork"/>
      <sheetName val="Site clearance"/>
      <sheetName val="Subase"/>
      <sheetName val="4 Annex 1 Basic rate"/>
      <sheetName val="hyperstatic"/>
      <sheetName val="TS-TC"/>
      <sheetName val="gen ledger data"/>
      <sheetName val="form26"/>
      <sheetName val="Basic"/>
      <sheetName val="FORM-16"/>
      <sheetName val="Cash2"/>
      <sheetName val="concrete"/>
      <sheetName val="General input"/>
      <sheetName val="33628-Rev. A"/>
      <sheetName val="Rocker"/>
      <sheetName val="Design sheet"/>
      <sheetName val="Cul_detail"/>
      <sheetName val="RA-markate"/>
      <sheetName val="Inputs"/>
      <sheetName val="Qty SR"/>
      <sheetName val="ABS "/>
      <sheetName val="BOQ Summary"/>
      <sheetName val="2.13"/>
      <sheetName val="9.01"/>
      <sheetName val="9.07"/>
      <sheetName val="9.83"/>
      <sheetName val="9.12"/>
      <sheetName val="9.47"/>
      <sheetName val="9.50(i)"/>
      <sheetName val="9.50(ii)"/>
      <sheetName val="9.51_Slab"/>
      <sheetName val="9.51_Girder"/>
      <sheetName val="9.52"/>
      <sheetName val="9.62"/>
      <sheetName val="9.63"/>
      <sheetName val="Bearing"/>
      <sheetName val="9.69"/>
      <sheetName val="8.48"/>
      <sheetName val="8.49"/>
      <sheetName val="P1 &amp; P2 Reinforcement detail"/>
      <sheetName val="A1 &amp; A2 Reinforcement detail"/>
      <sheetName val="r"/>
      <sheetName val="07"/>
      <sheetName val="05"/>
      <sheetName val=" AnalysisPCC"/>
      <sheetName val="Analysis-NH-Culverts"/>
      <sheetName val="footing for SP"/>
      <sheetName val="Anal"/>
      <sheetName val="BLK2"/>
      <sheetName val="BLK3"/>
      <sheetName val="E &amp; R"/>
      <sheetName val="radar"/>
      <sheetName val="UG"/>
      <sheetName val="SUPPORT1"/>
      <sheetName val="Rate_Analysis"/>
      <sheetName val="mlead"/>
      <sheetName val="abs road"/>
      <sheetName val="Abs_CD_2"/>
      <sheetName val="RMR"/>
      <sheetName val="coverpage"/>
      <sheetName val="road est"/>
      <sheetName val="Road data"/>
      <sheetName val="ECV"/>
      <sheetName val="發包單價差-車站組鋼筋"/>
      <sheetName val="PRELIM5"/>
      <sheetName val="Voucher"/>
      <sheetName val="Fee Rate Summary"/>
      <sheetName val="Analysis-NH-Roads"/>
      <sheetName val="Analysis-Drains &amp; Misc"/>
      <sheetName val="Lead Statement (PCC)"/>
      <sheetName val="Analysis-NH-Traf &amp; Trans"/>
      <sheetName val="Cost of O &amp; O"/>
      <sheetName val="Intro"/>
      <sheetName val="Non debit-RMC"/>
      <sheetName val="Labour &amp; Plant"/>
      <sheetName val="RATE COMPILATION"/>
      <sheetName val="Debit_Pump"/>
      <sheetName val="Details_Transit"/>
      <sheetName val="ANNEXURE-A"/>
      <sheetName val="balance_Work2"/>
      <sheetName val="LOCAL_RATES2"/>
      <sheetName val="SAP架設-2005_12_313"/>
      <sheetName val="S-Curve_(2)2"/>
      <sheetName val="Material_2"/>
      <sheetName val="21-Rate_Analysis-11"/>
      <sheetName val="final_abstract2"/>
      <sheetName val="C_&amp;_G_RHS2"/>
      <sheetName val="Materials_Cost(PCC)2"/>
      <sheetName val="Final_Basic_rate1"/>
      <sheetName val="Materials_Cost1"/>
      <sheetName val="Chiet_tinh_dz351"/>
      <sheetName val="pile_Fabrication1"/>
      <sheetName val="Bank_Guarantee"/>
      <sheetName val="ABS_"/>
      <sheetName val="BOQ_Summary"/>
      <sheetName val="2_13"/>
      <sheetName val="9_01"/>
      <sheetName val="9_07"/>
      <sheetName val="9_83"/>
      <sheetName val="9_12"/>
      <sheetName val="9_47"/>
      <sheetName val="9_50(i)"/>
      <sheetName val="9_50(ii)"/>
      <sheetName val="9_51_Slab"/>
      <sheetName val="9_51_Girder"/>
      <sheetName val="9_52"/>
      <sheetName val="9_62"/>
      <sheetName val="9_63"/>
      <sheetName val="9_69"/>
      <sheetName val="8_48"/>
      <sheetName val="8_49"/>
      <sheetName val="P1_&amp;_P2_Reinforcement_detail"/>
      <sheetName val="A1_&amp;_A2_Reinforcement_detail"/>
      <sheetName val="STEEL-SLAB_(0)"/>
      <sheetName val="SHUTTER-1flr_beam_(1)"/>
      <sheetName val="SHUTTER-1flr_slab(1)"/>
      <sheetName val="STEEL-SLAB_(1flr)"/>
      <sheetName val="slab-reinft(1flr)-REF_"/>
      <sheetName val="BEAM-REINFT_(1flr)"/>
      <sheetName val="beam-reinft-(1flr)ADDT_"/>
      <sheetName val="concrete-Ist-IInd_floor"/>
      <sheetName val="shuttering-1st-IInd_floor"/>
      <sheetName val="STEEL-SLAB_(2flr)"/>
      <sheetName val="slab-reinft(2flr)-REF__(2)"/>
      <sheetName val="BEAM-REINFT_(2flr)_(2)"/>
      <sheetName val="beam-reinft-(2flr)ADDT__(2)"/>
      <sheetName val="STEEL-SLAB_(3flr)_"/>
      <sheetName val="Slab-reinft(3flr)ADD_"/>
      <sheetName val="slab-reinft(3flr)-ADD__(1)"/>
      <sheetName val="STEEL-SLAB_(4th-flr)_"/>
      <sheetName val="slab-reinft(4thflr)-ADD__(2)"/>
      <sheetName val="slab_reinft_-(4th_flr)"/>
      <sheetName val="Indices_(3rd)"/>
      <sheetName val="SHUTTER-1flr_beam(old)"/>
      <sheetName val="03_CTS,MEPZ-CANTEEN_(2)"/>
      <sheetName val="beam-reinft-machine_rm"/>
      <sheetName val="input_micro"/>
      <sheetName val="DETAILED__BOQ"/>
      <sheetName val="Code"/>
      <sheetName val="STRS"/>
      <sheetName val="Dropdown"/>
      <sheetName val="12. Ins &amp; Bonds"/>
      <sheetName val="Index"/>
      <sheetName val="INPUT SHEET"/>
      <sheetName val="RES-PLANNING"/>
      <sheetName val="Macro1"/>
      <sheetName val="RA Civil"/>
      <sheetName val="Names&amp;Cases"/>
      <sheetName val="#REF!"/>
      <sheetName val="Doha Farm"/>
      <sheetName val="starter"/>
      <sheetName val="calcul"/>
      <sheetName val="Set"/>
      <sheetName val="purpose&amp;input"/>
      <sheetName val="ar"/>
      <sheetName val="Risk_Te__Co_1"/>
      <sheetName val="Informa_1"/>
      <sheetName val="AoR_Finishing"/>
      <sheetName val="Revised_BoQ_Str"/>
      <sheetName val="oHS+F_Ex_Alu_+actual_staff"/>
      <sheetName val="oHS+F_Ex_Alu__(trial)"/>
      <sheetName val="Ex_aluminium"/>
      <sheetName val="oH(mc_purchase)"/>
      <sheetName val="Plang_1pour"/>
      <sheetName val="Plang_3pour"/>
      <sheetName val="Machine_Schedule_"/>
      <sheetName val="Staff_Schedule"/>
      <sheetName val="HSD_LUB_"/>
      <sheetName val="Mix_Design"/>
      <sheetName val="doq-1_DOQ_Culvert"/>
      <sheetName val="UNP-NCW_"/>
      <sheetName val="9_Major_Bridge"/>
      <sheetName val="8__ROB"/>
      <sheetName val="10_Minor_Structure"/>
      <sheetName val="7__FLYOVER"/>
      <sheetName val="2__Earthwork"/>
      <sheetName val="schedule_nos"/>
      <sheetName val="P-Ins_&amp;_Bonds"/>
      <sheetName val="BUD_07-08"/>
      <sheetName val="Materials_"/>
      <sheetName val="02_10_06"/>
      <sheetName val="01_11_2004"/>
      <sheetName val="220Kv_(2)"/>
      <sheetName val="USB_1"/>
      <sheetName val="MN_T_B_"/>
      <sheetName val="A_O_R_"/>
      <sheetName val="Ave_wtd_rates"/>
      <sheetName val="Data_Validation"/>
      <sheetName val="Progressin_Next_mon-AP-17"/>
      <sheetName val="SPT_vs_PHI"/>
      <sheetName val="Input_Data"/>
      <sheetName val="Input_Data_R"/>
      <sheetName val="Input_Data_F"/>
      <sheetName val="Timesheet"/>
      <sheetName val="footing"/>
      <sheetName val="precast RC element"/>
      <sheetName val="Core Data"/>
      <sheetName val="GLEVEL RHS"/>
      <sheetName val="산근"/>
      <sheetName val="대비표"/>
      <sheetName val="General Analysis"/>
      <sheetName val="SCURVE"/>
      <sheetName val="TBEAM"/>
      <sheetName val="except wiring"/>
      <sheetName val="leads"/>
      <sheetName val="doq 1"/>
      <sheetName val="doq 9"/>
      <sheetName val="Load Calculation"/>
      <sheetName val="Plant &amp;  Machinery"/>
      <sheetName val="basdat"/>
      <sheetName val="Assmpns"/>
      <sheetName val="Diesel Analysis"/>
      <sheetName val="Elect."/>
      <sheetName val="bASICDATA"/>
      <sheetName val="Measurment"/>
      <sheetName val="SC revtrgt"/>
      <sheetName val="NLD - Assum"/>
      <sheetName val="11-hsd"/>
      <sheetName val="13-septic"/>
      <sheetName val="7-ug"/>
      <sheetName val="2-utility"/>
      <sheetName val="18-misc"/>
      <sheetName val="5-pipe"/>
      <sheetName val="Appendix A"/>
      <sheetName val="JCR TOP"/>
      <sheetName val="DATA-DEP.(13-17)"/>
      <sheetName val="DATA-KBPL(17-25)"/>
      <sheetName val="DATA-GCC(25-34.7)"/>
      <sheetName val="St.-Con(0-17)"/>
      <sheetName val="St.-Con.(17-34)"/>
      <sheetName val="strand"/>
      <sheetName val="Riser-1"/>
      <sheetName val="LOCAL_RATES3"/>
      <sheetName val="SAP架設-2005_12_314"/>
      <sheetName val="balance_Work3"/>
      <sheetName val="S-Curve_(2)3"/>
      <sheetName val="Final_Basic_rate2"/>
      <sheetName val="Materials_Cost2"/>
      <sheetName val="Material_3"/>
      <sheetName val="21-Rate_Analysis-12"/>
      <sheetName val="final_abstract3"/>
      <sheetName val="C_&amp;_G_RHS3"/>
      <sheetName val="Materials_Cost(PCC)3"/>
      <sheetName val="Chiet_tinh_dz352"/>
      <sheetName val="pile_Fabrication2"/>
      <sheetName val="Bank_Guarantee1"/>
      <sheetName val="STEEL-SLAB_(0)1"/>
      <sheetName val="SHUTTER-1flr_beam_(1)1"/>
      <sheetName val="SHUTTER-1flr_slab(1)1"/>
      <sheetName val="STEEL-SLAB_(1flr)1"/>
      <sheetName val="slab-reinft(1flr)-REF_1"/>
      <sheetName val="BEAM-REINFT_(1flr)1"/>
      <sheetName val="beam-reinft-(1flr)ADDT_1"/>
      <sheetName val="concrete-Ist-IInd_floor1"/>
      <sheetName val="shuttering-1st-IInd_floor1"/>
      <sheetName val="STEEL-SLAB_(2flr)1"/>
      <sheetName val="slab-reinft(2flr)-REF__(2)1"/>
      <sheetName val="BEAM-REINFT_(2flr)_(2)1"/>
      <sheetName val="beam-reinft-(2flr)ADDT__(2)1"/>
      <sheetName val="STEEL-SLAB_(3flr)_1"/>
      <sheetName val="Slab-reinft(3flr)ADD_1"/>
      <sheetName val="slab-reinft(3flr)-ADD__(1)1"/>
      <sheetName val="STEEL-SLAB_(4th-flr)_1"/>
      <sheetName val="slab-reinft(4thflr)-ADD__(2)1"/>
      <sheetName val="slab_reinft_-(4th_flr)1"/>
      <sheetName val="Indices_(3rd)1"/>
      <sheetName val="SHUTTER-1flr_beam(old)1"/>
      <sheetName val="03_CTS,MEPZ-CANTEEN_(2)1"/>
      <sheetName val="beam-reinft-machine_rm1"/>
      <sheetName val="input_micro1"/>
      <sheetName val="Rate_Analysis1"/>
      <sheetName val="DETAILED__BOQ1"/>
      <sheetName val="Data_1"/>
      <sheetName val="SS_MH"/>
      <sheetName val="Wind_Speed_II"/>
      <sheetName val="Duopitch_Roof"/>
      <sheetName val="Free-Standing_Wall"/>
      <sheetName val="Vertical_Walls"/>
      <sheetName val="Flat_Roof"/>
      <sheetName val="Factor_Sb"/>
      <sheetName val="Size_Effect_Factor"/>
      <sheetName val="Direction_factor"/>
      <sheetName val="Wind_Speed_I"/>
      <sheetName val="Bus_Ways"/>
      <sheetName val="Major_Br__Statement"/>
      <sheetName val="Site_clearance"/>
      <sheetName val="4_Annex_1_Basic_rate"/>
      <sheetName val="BOQ_Distribution"/>
      <sheetName val="gen_ledger_data"/>
      <sheetName val="General_input"/>
      <sheetName val="33628-Rev__A"/>
      <sheetName val="Design_sheet"/>
      <sheetName val="Qty_SR"/>
      <sheetName val="ABS_1"/>
      <sheetName val="BOQ_Summary1"/>
      <sheetName val="2_131"/>
      <sheetName val="9_011"/>
      <sheetName val="9_071"/>
      <sheetName val="9_831"/>
      <sheetName val="9_121"/>
      <sheetName val="9_471"/>
      <sheetName val="9_50(i)1"/>
      <sheetName val="9_50(ii)1"/>
      <sheetName val="9_51_Slab1"/>
      <sheetName val="9_51_Girder1"/>
      <sheetName val="9_521"/>
      <sheetName val="9_621"/>
      <sheetName val="9_631"/>
      <sheetName val="9_691"/>
      <sheetName val="8_481"/>
      <sheetName val="8_491"/>
      <sheetName val="P1_&amp;_P2_Reinforcement_detail1"/>
      <sheetName val="A1_&amp;_A2_Reinforcement_detail1"/>
      <sheetName val="_AnalysisPCC"/>
      <sheetName val="ESOP_ECAL_TABLES"/>
      <sheetName val="footing_for_SP"/>
      <sheetName val="Fee_Rate_Summary"/>
      <sheetName val="Labour_&amp;_Plant"/>
      <sheetName val="precast_RC_element"/>
      <sheetName val="Core_Data"/>
      <sheetName val="GLEVEL_RHS"/>
      <sheetName val="General_Analysis"/>
      <sheetName val="RA_Civil"/>
      <sheetName val="E_&amp;_R"/>
      <sheetName val="except_wiring"/>
      <sheetName val="Appendix_A"/>
      <sheetName val="JCR_TOP"/>
      <sheetName val="Analysis-Drains_&amp;_Misc"/>
      <sheetName val="Lead_Statement_(PCC)"/>
      <sheetName val="Analysis-NH-Traf_&amp;_Trans"/>
      <sheetName val="abs_road"/>
      <sheetName val="road_est"/>
      <sheetName val="Road_data"/>
      <sheetName val="INPUT_SHEET"/>
      <sheetName val="12__Ins_&amp;_Bonds"/>
      <sheetName val="Non_debit-RMC"/>
      <sheetName val="RATE_COMPILATION"/>
      <sheetName val="DATA-DEP_(13-17)"/>
      <sheetName val="DATA-GCC(25-34_7)"/>
      <sheetName val="St_-Con(0-17)"/>
      <sheetName val="St_-Con_(17-34)"/>
      <sheetName val="처리단락"/>
      <sheetName val="1_PROGRESS_BY_LOCATION_FINAL"/>
      <sheetName val="1_PROGRESS_FINAL"/>
      <sheetName val="POCOS 제출및납품일정"/>
      <sheetName val="COMPLEXALL"/>
      <sheetName val="Pile cap"/>
      <sheetName val="PIPING LINE LIST"/>
      <sheetName val="A1-Continuous"/>
      <sheetName val="girder"/>
      <sheetName val="SAP架設-2005_12_315"/>
      <sheetName val="balance_Work4"/>
      <sheetName val="LOCAL_RATES4"/>
      <sheetName val="S-Curve_(2)4"/>
      <sheetName val="Final_Basic_rate3"/>
      <sheetName val="Materials_Cost3"/>
      <sheetName val="Material_4"/>
      <sheetName val="21-Rate_Analysis-13"/>
      <sheetName val="final_abstract4"/>
      <sheetName val="C_&amp;_G_RHS4"/>
      <sheetName val="Materials_Cost(PCC)4"/>
      <sheetName val="Chiet_tinh_dz353"/>
      <sheetName val="pile_Fabrication3"/>
      <sheetName val="Risk_Te__Co_2"/>
      <sheetName val="Informa_2"/>
      <sheetName val="Bank_Guarantee2"/>
      <sheetName val="STEEL-SLAB_(0)2"/>
      <sheetName val="SHUTTER-1flr_beam_(1)2"/>
      <sheetName val="SHUTTER-1flr_slab(1)2"/>
      <sheetName val="STEEL-SLAB_(1flr)2"/>
      <sheetName val="slab-reinft(1flr)-REF_2"/>
      <sheetName val="BEAM-REINFT_(1flr)2"/>
      <sheetName val="beam-reinft-(1flr)ADDT_2"/>
      <sheetName val="concrete-Ist-IInd_floor2"/>
      <sheetName val="shuttering-1st-IInd_floor2"/>
      <sheetName val="STEEL-SLAB_(2flr)2"/>
      <sheetName val="slab-reinft(2flr)-REF__(2)2"/>
      <sheetName val="BEAM-REINFT_(2flr)_(2)2"/>
      <sheetName val="beam-reinft-(2flr)ADDT__(2)2"/>
      <sheetName val="STEEL-SLAB_(3flr)_2"/>
      <sheetName val="Slab-reinft(3flr)ADD_2"/>
      <sheetName val="slab-reinft(3flr)-ADD__(1)2"/>
      <sheetName val="STEEL-SLAB_(4th-flr)_2"/>
      <sheetName val="slab-reinft(4thflr)-ADD__(2)2"/>
      <sheetName val="slab_reinft_-(4th_flr)2"/>
      <sheetName val="Indices_(3rd)2"/>
      <sheetName val="SHUTTER-1flr_beam(old)2"/>
      <sheetName val="03_CTS,MEPZ-CANTEEN_(2)2"/>
      <sheetName val="beam-reinft-machine_rm2"/>
      <sheetName val="input_micro2"/>
      <sheetName val="AoR_Finishing1"/>
      <sheetName val="Revised_BoQ_Str1"/>
      <sheetName val="oHS+F_Ex_Alu_+actual_staff1"/>
      <sheetName val="oHS+F_Ex_Alu__(trial)1"/>
      <sheetName val="Ex_aluminium1"/>
      <sheetName val="oH(mc_purchase)1"/>
      <sheetName val="Plang_1pour1"/>
      <sheetName val="Plang_3pour1"/>
      <sheetName val="Machine_Schedule_1"/>
      <sheetName val="Staff_Schedule1"/>
      <sheetName val="HSD_LUB_1"/>
      <sheetName val="Mix_Design1"/>
      <sheetName val="doq-1_DOQ_Culvert1"/>
      <sheetName val="BUD_07-081"/>
      <sheetName val="Rate_Analysis2"/>
      <sheetName val="Materials_1"/>
      <sheetName val="01_11_20041"/>
      <sheetName val="Wind_Speed_II1"/>
      <sheetName val="Duopitch_Roof1"/>
      <sheetName val="Free-Standing_Wall1"/>
      <sheetName val="Vertical_Walls1"/>
      <sheetName val="Flat_Roof1"/>
      <sheetName val="Factor_Sb1"/>
      <sheetName val="Size_Effect_Factor1"/>
      <sheetName val="Direction_factor1"/>
      <sheetName val="Wind_Speed_I1"/>
      <sheetName val="schedule_nos1"/>
      <sheetName val="P-Ins_&amp;_Bonds1"/>
      <sheetName val="USB_11"/>
      <sheetName val="UNP-NCW_1"/>
      <sheetName val="9_Major_Bridge1"/>
      <sheetName val="8__ROB1"/>
      <sheetName val="10_Minor_Structure1"/>
      <sheetName val="7__FLYOVER1"/>
      <sheetName val="2__Earthwork1"/>
      <sheetName val="02_10_061"/>
      <sheetName val="220Kv_(2)1"/>
      <sheetName val="DETAILED__BOQ2"/>
      <sheetName val="SPT_vs_PHI1"/>
      <sheetName val="MN_T_B_1"/>
      <sheetName val="A_O_R_1"/>
      <sheetName val="Ave_wtd_rates1"/>
      <sheetName val="Data_Validation1"/>
      <sheetName val="Progressin_Next_mon-AP-171"/>
      <sheetName val="Input_Data1"/>
      <sheetName val="Input_Data_R1"/>
      <sheetName val="Input_Data_F1"/>
      <sheetName val="Data_11"/>
      <sheetName val="SS_MH1"/>
      <sheetName val="Bus_Ways1"/>
      <sheetName val="Major_Br__Statement1"/>
      <sheetName val="Site_clearance1"/>
      <sheetName val="4_Annex_1_Basic_rate1"/>
      <sheetName val="BOQ_Distribution1"/>
      <sheetName val="gen_ledger_data1"/>
      <sheetName val="33628-Rev__A1"/>
      <sheetName val="General_input1"/>
      <sheetName val="Design_sheet1"/>
      <sheetName val="footing_for_SP1"/>
      <sheetName val="Qty_SR1"/>
      <sheetName val="ABS_2"/>
      <sheetName val="BOQ_Summary2"/>
      <sheetName val="2_132"/>
      <sheetName val="9_012"/>
      <sheetName val="9_072"/>
      <sheetName val="9_832"/>
      <sheetName val="9_122"/>
      <sheetName val="9_472"/>
      <sheetName val="9_50(i)2"/>
      <sheetName val="9_50(ii)2"/>
      <sheetName val="9_51_Slab2"/>
      <sheetName val="9_51_Girder2"/>
      <sheetName val="9_522"/>
      <sheetName val="9_622"/>
      <sheetName val="9_632"/>
      <sheetName val="9_692"/>
      <sheetName val="8_482"/>
      <sheetName val="8_492"/>
      <sheetName val="P1_&amp;_P2_Reinforcement_detail2"/>
      <sheetName val="A1_&amp;_A2_Reinforcement_detail2"/>
      <sheetName val="_AnalysisPCC1"/>
      <sheetName val="ESOP_ECAL_TABLES1"/>
      <sheetName val="Fee_Rate_Summary1"/>
      <sheetName val="precast_RC_element1"/>
      <sheetName val="Labour_&amp;_Plant1"/>
      <sheetName val="Core_Data1"/>
      <sheetName val="GLEVEL_RHS1"/>
      <sheetName val="General_Analysis1"/>
      <sheetName val="RA_Civil1"/>
      <sheetName val="E_&amp;_R1"/>
      <sheetName val="Analysis-Drains_&amp;_Misc1"/>
      <sheetName val="Lead_Statement_(PCC)1"/>
      <sheetName val="Analysis-NH-Traf_&amp;_Trans1"/>
      <sheetName val="abs_road1"/>
      <sheetName val="road_est1"/>
      <sheetName val="Road_data1"/>
      <sheetName val="INPUT_SHEET1"/>
      <sheetName val="12__Ins_&amp;_Bonds1"/>
      <sheetName val="Non_debit-RMC1"/>
      <sheetName val="RATE_COMPILATION1"/>
      <sheetName val="DATA-DEP_(13-17)1"/>
      <sheetName val="DATA-GCC(25-34_7)1"/>
      <sheetName val="St_-Con(0-17)1"/>
      <sheetName val="St_-Con_(17-34)1"/>
      <sheetName val="except_wiring1"/>
      <sheetName val="Appendix_A1"/>
      <sheetName val="JCR_TOP1"/>
      <sheetName val="Rollup Summary"/>
      <sheetName val="Sheet3 (2)"/>
      <sheetName val="BM"/>
      <sheetName val="SAP架設-2005_12_316"/>
      <sheetName val="balance_Work5"/>
      <sheetName val="LOCAL_RATES5"/>
      <sheetName val="Final_Basic_rate4"/>
      <sheetName val="S-Curve_(2)5"/>
      <sheetName val="Materials_Cost4"/>
      <sheetName val="Material_5"/>
      <sheetName val="21-Rate_Analysis-14"/>
      <sheetName val="final_abstract5"/>
      <sheetName val="C_&amp;_G_RHS5"/>
      <sheetName val="Materials_Cost(PCC)5"/>
      <sheetName val="Chiet_tinh_dz354"/>
      <sheetName val="pile_Fabrication4"/>
      <sheetName val="Risk_Te__Co_3"/>
      <sheetName val="Informa_3"/>
      <sheetName val="Bank_Guarantee3"/>
      <sheetName val="STEEL-SLAB_(0)3"/>
      <sheetName val="SHUTTER-1flr_beam_(1)3"/>
      <sheetName val="SHUTTER-1flr_slab(1)3"/>
      <sheetName val="STEEL-SLAB_(1flr)3"/>
      <sheetName val="slab-reinft(1flr)-REF_3"/>
      <sheetName val="BEAM-REINFT_(1flr)3"/>
      <sheetName val="beam-reinft-(1flr)ADDT_3"/>
      <sheetName val="concrete-Ist-IInd_floor3"/>
      <sheetName val="shuttering-1st-IInd_floor3"/>
      <sheetName val="STEEL-SLAB_(2flr)3"/>
      <sheetName val="slab-reinft(2flr)-REF__(2)3"/>
      <sheetName val="BEAM-REINFT_(2flr)_(2)3"/>
      <sheetName val="beam-reinft-(2flr)ADDT__(2)3"/>
      <sheetName val="STEEL-SLAB_(3flr)_3"/>
      <sheetName val="Slab-reinft(3flr)ADD_3"/>
      <sheetName val="slab-reinft(3flr)-ADD__(1)3"/>
      <sheetName val="STEEL-SLAB_(4th-flr)_3"/>
      <sheetName val="slab-reinft(4thflr)-ADD__(2)3"/>
      <sheetName val="slab_reinft_-(4th_flr)3"/>
      <sheetName val="Indices_(3rd)3"/>
      <sheetName val="SHUTTER-1flr_beam(old)3"/>
      <sheetName val="03_CTS,MEPZ-CANTEEN_(2)3"/>
      <sheetName val="beam-reinft-machine_rm3"/>
      <sheetName val="input_micro3"/>
      <sheetName val="Mix_Design2"/>
      <sheetName val="doq-1_DOQ_Culvert2"/>
      <sheetName val="AoR_Finishing2"/>
      <sheetName val="Revised_BoQ_Str2"/>
      <sheetName val="oHS+F_Ex_Alu_+actual_staff2"/>
      <sheetName val="oHS+F_Ex_Alu__(trial)2"/>
      <sheetName val="Ex_aluminium2"/>
      <sheetName val="oH(mc_purchase)2"/>
      <sheetName val="Plang_1pour2"/>
      <sheetName val="Plang_3pour2"/>
      <sheetName val="Machine_Schedule_2"/>
      <sheetName val="Staff_Schedule2"/>
      <sheetName val="HSD_LUB_2"/>
      <sheetName val="Materials_2"/>
      <sheetName val="Rate_Analysis3"/>
      <sheetName val="BUD_07-082"/>
      <sheetName val="UNP-NCW_2"/>
      <sheetName val="9_Major_Bridge2"/>
      <sheetName val="8__ROB2"/>
      <sheetName val="10_Minor_Structure2"/>
      <sheetName val="7__FLYOVER2"/>
      <sheetName val="2__Earthwork2"/>
      <sheetName val="02_10_062"/>
      <sheetName val="01_11_20042"/>
      <sheetName val="schedule_nos2"/>
      <sheetName val="220Kv_(2)2"/>
      <sheetName val="P-Ins_&amp;_Bonds2"/>
      <sheetName val="DETAILED__BOQ3"/>
      <sheetName val="USB_12"/>
      <sheetName val="A_O_R_2"/>
      <sheetName val="Ave_wtd_rates2"/>
      <sheetName val="Data_Validation2"/>
      <sheetName val="MN_T_B_2"/>
      <sheetName val="Progressin_Next_mon-AP-172"/>
      <sheetName val="SPT_vs_PHI2"/>
      <sheetName val="Input_Data2"/>
      <sheetName val="Input_Data_R2"/>
      <sheetName val="Input_Data_F2"/>
      <sheetName val="Data_12"/>
      <sheetName val="Wind_Speed_II2"/>
      <sheetName val="Duopitch_Roof2"/>
      <sheetName val="Free-Standing_Wall2"/>
      <sheetName val="Vertical_Walls2"/>
      <sheetName val="Flat_Roof2"/>
      <sheetName val="Factor_Sb2"/>
      <sheetName val="Size_Effect_Factor2"/>
      <sheetName val="Direction_factor2"/>
      <sheetName val="Wind_Speed_I2"/>
      <sheetName val="SS_MH2"/>
      <sheetName val="Bus_Ways2"/>
      <sheetName val="Major_Br__Statement2"/>
      <sheetName val="Site_clearance2"/>
      <sheetName val="4_Annex_1_Basic_rate2"/>
      <sheetName val="BOQ_Distribution2"/>
      <sheetName val="gen_ledger_data2"/>
      <sheetName val="33628-Rev__A2"/>
      <sheetName val="General_input2"/>
      <sheetName val="Design_sheet2"/>
      <sheetName val="Qty_SR2"/>
      <sheetName val="ABS_3"/>
      <sheetName val="BOQ_Summary3"/>
      <sheetName val="2_133"/>
      <sheetName val="9_013"/>
      <sheetName val="9_073"/>
      <sheetName val="9_833"/>
      <sheetName val="9_123"/>
      <sheetName val="9_473"/>
      <sheetName val="9_50(i)3"/>
      <sheetName val="9_50(ii)3"/>
      <sheetName val="9_51_Slab3"/>
      <sheetName val="9_51_Girder3"/>
      <sheetName val="9_523"/>
      <sheetName val="9_623"/>
      <sheetName val="9_633"/>
      <sheetName val="9_693"/>
      <sheetName val="8_483"/>
      <sheetName val="8_493"/>
      <sheetName val="P1_&amp;_P2_Reinforcement_detail3"/>
      <sheetName val="A1_&amp;_A2_Reinforcement_detail3"/>
      <sheetName val="_AnalysisPCC2"/>
      <sheetName val="footing_for_SP2"/>
      <sheetName val="ESOP_ECAL_TABLES2"/>
      <sheetName val="Fee_Rate_Summary2"/>
      <sheetName val="precast_RC_element2"/>
      <sheetName val="Labour_&amp;_Plant2"/>
      <sheetName val="Core_Data2"/>
      <sheetName val="GLEVEL_RHS2"/>
      <sheetName val="General_Analysis2"/>
      <sheetName val="RA_Civil2"/>
      <sheetName val="E_&amp;_R2"/>
      <sheetName val="Analysis-Drains_&amp;_Misc2"/>
      <sheetName val="Lead_Statement_(PCC)2"/>
      <sheetName val="Analysis-NH-Traf_&amp;_Trans2"/>
      <sheetName val="abs_road2"/>
      <sheetName val="road_est2"/>
      <sheetName val="Road_data2"/>
      <sheetName val="INPUT_SHEET2"/>
      <sheetName val="12__Ins_&amp;_Bonds2"/>
      <sheetName val="Non_debit-RMC2"/>
      <sheetName val="RATE_COMPILATION2"/>
      <sheetName val="DATA-DEP_(13-17)2"/>
      <sheetName val="DATA-GCC(25-34_7)2"/>
      <sheetName val="St_-Con(0-17)2"/>
      <sheetName val="St_-Con_(17-34)2"/>
      <sheetName val="except_wiring2"/>
      <sheetName val="Appendix_A2"/>
      <sheetName val="JCR_TOP2"/>
      <sheetName val="Elect_"/>
      <sheetName val="Charge"/>
      <sheetName val="Structure du projet"/>
      <sheetName val="Control"/>
      <sheetName val="7IFS-5A"/>
      <sheetName val="Register"/>
      <sheetName val="SCHEDULE-3B"/>
      <sheetName val="BQMPALOC"/>
      <sheetName val="BLOWER(1)"/>
      <sheetName val="SC Cost FEB 03"/>
      <sheetName val="CASH-FLOW"/>
      <sheetName val="PLM_Coversheet"/>
      <sheetName val="연돌일위집계"/>
      <sheetName val="jobhist"/>
      <sheetName val="1월"/>
      <sheetName val="DRUM"/>
      <sheetName val="LTG-STG"/>
      <sheetName val="POCOS_제출및납품일정"/>
      <sheetName val="Pile_cap"/>
      <sheetName val="PIPING_LINE_LIST"/>
      <sheetName val="Plant_&amp;__Machinery"/>
      <sheetName val="Highway-I"/>
      <sheetName val="Structure-I"/>
      <sheetName val="QC-I"/>
      <sheetName val="Survey-I"/>
      <sheetName val="Sub con List"/>
      <sheetName val="KM wise Quantity"/>
      <sheetName val="SCH 10"/>
      <sheetName val="Tower Schedule"/>
      <sheetName val="CLAY"/>
      <sheetName val="갑지"/>
      <sheetName val="Section_by_layers_old"/>
      <sheetName val="doq"/>
      <sheetName val="Cal(6.3.2) GSB-T"/>
      <sheetName val="Cal(6.3.1) GSB-1(Jn.) DDA"/>
      <sheetName val="Cal(6.2.2) (b)EMB-T"/>
      <sheetName val="Cal(6.3.3) WMM-T"/>
      <sheetName val="Cal(6.2.4) SG-T"/>
      <sheetName val=" "/>
      <sheetName val="10-Crop Age"/>
      <sheetName val="EqpPerfJun08"/>
      <sheetName val="Transfer"/>
      <sheetName val="CASHFLOWS"/>
      <sheetName val="공문"/>
      <sheetName val="1"/>
      <sheetName val="4"/>
      <sheetName val="2"/>
      <sheetName val="3"/>
      <sheetName val="Config"/>
      <sheetName val="MM2"/>
      <sheetName val="ST-O"/>
      <sheetName val="CG -St"/>
      <sheetName val="LL ABUT"/>
      <sheetName val="balance_Work6"/>
      <sheetName val="SAP架設-2005_12_317"/>
      <sheetName val="C_&amp;_G_RHS6"/>
      <sheetName val="Materials_Cost(PCC)6"/>
      <sheetName val="LOCAL_RATES6"/>
      <sheetName val="S-Curve_(2)6"/>
      <sheetName val="final_abstract6"/>
      <sheetName val="Material_6"/>
      <sheetName val="Final_Basic_rate5"/>
      <sheetName val="21-Rate_Analysis-15"/>
      <sheetName val="Materials_Cost5"/>
      <sheetName val="Chiet_tinh_dz355"/>
      <sheetName val="pile_Fabrication5"/>
      <sheetName val="Risk_Te__Co_4"/>
      <sheetName val="Informa_4"/>
      <sheetName val="Rate_Analysis4"/>
      <sheetName val="Bank_Guarantee4"/>
      <sheetName val="STEEL-SLAB_(0)4"/>
      <sheetName val="SHUTTER-1flr_beam_(1)4"/>
      <sheetName val="SHUTTER-1flr_slab(1)4"/>
      <sheetName val="STEEL-SLAB_(1flr)4"/>
      <sheetName val="slab-reinft(1flr)-REF_4"/>
      <sheetName val="BEAM-REINFT_(1flr)4"/>
      <sheetName val="beam-reinft-(1flr)ADDT_4"/>
      <sheetName val="concrete-Ist-IInd_floor4"/>
      <sheetName val="shuttering-1st-IInd_floor4"/>
      <sheetName val="STEEL-SLAB_(2flr)4"/>
      <sheetName val="slab-reinft(2flr)-REF__(2)4"/>
      <sheetName val="BEAM-REINFT_(2flr)_(2)4"/>
      <sheetName val="beam-reinft-(2flr)ADDT__(2)4"/>
      <sheetName val="STEEL-SLAB_(3flr)_4"/>
      <sheetName val="Slab-reinft(3flr)ADD_4"/>
      <sheetName val="slab-reinft(3flr)-ADD__(1)4"/>
      <sheetName val="STEEL-SLAB_(4th-flr)_4"/>
      <sheetName val="slab-reinft(4thflr)-ADD__(2)4"/>
      <sheetName val="slab_reinft_-(4th_flr)4"/>
      <sheetName val="Indices_(3rd)4"/>
      <sheetName val="SHUTTER-1flr_beam(old)4"/>
      <sheetName val="03_CTS,MEPZ-CANTEEN_(2)4"/>
      <sheetName val="beam-reinft-machine_rm4"/>
      <sheetName val="input_micro4"/>
      <sheetName val="02_10_063"/>
      <sheetName val="AoR_Finishing3"/>
      <sheetName val="Revised_BoQ_Str3"/>
      <sheetName val="oHS+F_Ex_Alu_+actual_staff3"/>
      <sheetName val="oHS+F_Ex_Alu__(trial)3"/>
      <sheetName val="Ex_aluminium3"/>
      <sheetName val="oH(mc_purchase)3"/>
      <sheetName val="Plang_1pour3"/>
      <sheetName val="Plang_3pour3"/>
      <sheetName val="Machine_Schedule_3"/>
      <sheetName val="Staff_Schedule3"/>
      <sheetName val="HSD_LUB_3"/>
      <sheetName val="Mix_Design3"/>
      <sheetName val="doq-1_DOQ_Culvert3"/>
      <sheetName val="schedule_nos3"/>
      <sheetName val="UNP-NCW_3"/>
      <sheetName val="9_Major_Bridge3"/>
      <sheetName val="8__ROB3"/>
      <sheetName val="10_Minor_Structure3"/>
      <sheetName val="7__FLYOVER3"/>
      <sheetName val="2__Earthwork3"/>
      <sheetName val="BUD_07-083"/>
      <sheetName val="Materials_3"/>
      <sheetName val="01_11_20043"/>
      <sheetName val="220Kv_(2)3"/>
      <sheetName val="DETAILED__BOQ4"/>
      <sheetName val="A_O_R_3"/>
      <sheetName val="P-Ins_&amp;_Bonds3"/>
      <sheetName val="USB_13"/>
      <sheetName val="Ave_wtd_rates3"/>
      <sheetName val="Data_Validation3"/>
      <sheetName val="MN_T_B_3"/>
      <sheetName val="Progressin_Next_mon-AP-173"/>
      <sheetName val="SPT_vs_PHI3"/>
      <sheetName val="Input_Data3"/>
      <sheetName val="Input_Data_R3"/>
      <sheetName val="Input_Data_F3"/>
      <sheetName val="Data_13"/>
      <sheetName val="ESOP_ECAL_TABLES3"/>
      <sheetName val="SS_MH3"/>
      <sheetName val="Wind_Speed_II3"/>
      <sheetName val="Duopitch_Roof3"/>
      <sheetName val="Free-Standing_Wall3"/>
      <sheetName val="Vertical_Walls3"/>
      <sheetName val="Flat_Roof3"/>
      <sheetName val="Factor_Sb3"/>
      <sheetName val="Size_Effect_Factor3"/>
      <sheetName val="Direction_factor3"/>
      <sheetName val="Wind_Speed_I3"/>
      <sheetName val="BOQ_Distribution3"/>
      <sheetName val="Bus_Ways3"/>
      <sheetName val="Major_Br__Statement3"/>
      <sheetName val="Site_clearance3"/>
      <sheetName val="4_Annex_1_Basic_rate3"/>
      <sheetName val="gen_ledger_data3"/>
      <sheetName val="General_input3"/>
      <sheetName val="33628-Rev__A3"/>
      <sheetName val="Design_sheet3"/>
      <sheetName val="Qty_SR3"/>
      <sheetName val="ABS_4"/>
      <sheetName val="BOQ_Summary4"/>
      <sheetName val="2_134"/>
      <sheetName val="9_014"/>
      <sheetName val="9_074"/>
      <sheetName val="9_834"/>
      <sheetName val="9_124"/>
      <sheetName val="9_474"/>
      <sheetName val="9_50(i)4"/>
      <sheetName val="9_50(ii)4"/>
      <sheetName val="9_51_Slab4"/>
      <sheetName val="9_51_Girder4"/>
      <sheetName val="9_524"/>
      <sheetName val="9_624"/>
      <sheetName val="9_634"/>
      <sheetName val="9_694"/>
      <sheetName val="8_484"/>
      <sheetName val="8_494"/>
      <sheetName val="P1_&amp;_P2_Reinforcement_detail4"/>
      <sheetName val="A1_&amp;_A2_Reinforcement_detail4"/>
      <sheetName val="_AnalysisPCC3"/>
      <sheetName val="footing_for_SP3"/>
      <sheetName val="Labour_&amp;_Plant3"/>
      <sheetName val="Fee_Rate_Summary3"/>
      <sheetName val="precast_RC_element3"/>
      <sheetName val="Core_Data3"/>
      <sheetName val="GLEVEL_RHS3"/>
      <sheetName val="General_Analysis3"/>
      <sheetName val="RA_Civil3"/>
      <sheetName val="E_&amp;_R3"/>
      <sheetName val="except_wiring3"/>
      <sheetName val="Doha_Farm"/>
      <sheetName val="INPUT_SHEET3"/>
      <sheetName val="Analysis-Drains_&amp;_Misc3"/>
      <sheetName val="Lead_Statement_(PCC)3"/>
      <sheetName val="Analysis-NH-Traf_&amp;_Trans3"/>
      <sheetName val="Cost_of_O_&amp;_O"/>
      <sheetName val="doq_1"/>
      <sheetName val="doq_9"/>
      <sheetName val="Load_Calculation"/>
      <sheetName val="Non_debit-RMC3"/>
      <sheetName val="RATE_COMPILATION3"/>
      <sheetName val="Plant_&amp;__Machinery1"/>
      <sheetName val="Diesel_Analysis"/>
      <sheetName val="Elect_1"/>
      <sheetName val="abs_road3"/>
      <sheetName val="road_est3"/>
      <sheetName val="Road_data3"/>
      <sheetName val="SC_revtrgt"/>
      <sheetName val="NLD_-_Assum"/>
      <sheetName val="Appendix_A3"/>
      <sheetName val="JCR_TOP3"/>
      <sheetName val="12__Ins_&amp;_Bonds3"/>
      <sheetName val="DATA-DEP_(13-17)3"/>
      <sheetName val="DATA-GCC(25-34_7)3"/>
      <sheetName val="St_-Con(0-17)3"/>
      <sheetName val="St_-Con_(17-34)3"/>
      <sheetName val="POCOS_제출및납품일정1"/>
      <sheetName val="Pile_cap1"/>
      <sheetName val="PIPING_LINE_LIST1"/>
      <sheetName val="Rollup_Summary"/>
      <sheetName val="Sheet3_(2)"/>
      <sheetName val="Structure_du_projet"/>
      <sheetName val="factor_"/>
      <sheetName val="SC_Cost_FEB_03"/>
      <sheetName val="Sub_con_List"/>
      <sheetName val="KM_wise_Quantity"/>
      <sheetName val="SCH_10"/>
      <sheetName val="Tower_Schedule"/>
      <sheetName val="balance_Work7"/>
      <sheetName val="SAP架設-2005_12_318"/>
      <sheetName val="C_&amp;_G_RHS7"/>
      <sheetName val="Materials_Cost(PCC)7"/>
      <sheetName val="LOCAL_RATES7"/>
      <sheetName val="S-Curve_(2)7"/>
      <sheetName val="final_abstract7"/>
      <sheetName val="Material_7"/>
      <sheetName val="Final_Basic_rate6"/>
      <sheetName val="21-Rate_Analysis-16"/>
      <sheetName val="Materials_Cost6"/>
      <sheetName val="Chiet_tinh_dz356"/>
      <sheetName val="pile_Fabrication6"/>
      <sheetName val="Risk_Te__Co_5"/>
      <sheetName val="Informa_5"/>
      <sheetName val="Rate_Analysis5"/>
      <sheetName val="Bank_Guarantee5"/>
      <sheetName val="STEEL-SLAB_(0)5"/>
      <sheetName val="SHUTTER-1flr_beam_(1)5"/>
      <sheetName val="SHUTTER-1flr_slab(1)5"/>
      <sheetName val="STEEL-SLAB_(1flr)5"/>
      <sheetName val="slab-reinft(1flr)-REF_5"/>
      <sheetName val="BEAM-REINFT_(1flr)5"/>
      <sheetName val="beam-reinft-(1flr)ADDT_5"/>
      <sheetName val="concrete-Ist-IInd_floor5"/>
      <sheetName val="shuttering-1st-IInd_floor5"/>
      <sheetName val="STEEL-SLAB_(2flr)5"/>
      <sheetName val="slab-reinft(2flr)-REF__(2)5"/>
      <sheetName val="BEAM-REINFT_(2flr)_(2)5"/>
      <sheetName val="beam-reinft-(2flr)ADDT__(2)5"/>
      <sheetName val="STEEL-SLAB_(3flr)_5"/>
      <sheetName val="Slab-reinft(3flr)ADD_5"/>
      <sheetName val="slab-reinft(3flr)-ADD__(1)5"/>
      <sheetName val="STEEL-SLAB_(4th-flr)_5"/>
      <sheetName val="slab-reinft(4thflr)-ADD__(2)5"/>
      <sheetName val="slab_reinft_-(4th_flr)5"/>
      <sheetName val="Indices_(3rd)5"/>
      <sheetName val="SHUTTER-1flr_beam(old)5"/>
      <sheetName val="03_CTS,MEPZ-CANTEEN_(2)5"/>
      <sheetName val="beam-reinft-machine_rm5"/>
      <sheetName val="input_micro5"/>
      <sheetName val="02_10_064"/>
      <sheetName val="AoR_Finishing4"/>
      <sheetName val="Revised_BoQ_Str4"/>
      <sheetName val="oHS+F_Ex_Alu_+actual_staff4"/>
      <sheetName val="oHS+F_Ex_Alu__(trial)4"/>
      <sheetName val="Ex_aluminium4"/>
      <sheetName val="oH(mc_purchase)4"/>
      <sheetName val="Plang_1pour4"/>
      <sheetName val="Plang_3pour4"/>
      <sheetName val="Machine_Schedule_4"/>
      <sheetName val="Staff_Schedule4"/>
      <sheetName val="HSD_LUB_4"/>
      <sheetName val="Mix_Design4"/>
      <sheetName val="doq-1_DOQ_Culvert4"/>
      <sheetName val="schedule_nos4"/>
      <sheetName val="UNP-NCW_4"/>
      <sheetName val="9_Major_Bridge4"/>
      <sheetName val="8__ROB4"/>
      <sheetName val="10_Minor_Structure4"/>
      <sheetName val="7__FLYOVER4"/>
      <sheetName val="2__Earthwork4"/>
      <sheetName val="BUD_07-084"/>
      <sheetName val="Materials_4"/>
      <sheetName val="01_11_20044"/>
      <sheetName val="220Kv_(2)4"/>
      <sheetName val="DETAILED__BOQ5"/>
      <sheetName val="A_O_R_4"/>
      <sheetName val="P-Ins_&amp;_Bonds4"/>
      <sheetName val="USB_14"/>
      <sheetName val="Ave_wtd_rates4"/>
      <sheetName val="Data_Validation4"/>
      <sheetName val="MN_T_B_4"/>
      <sheetName val="Progressin_Next_mon-AP-174"/>
      <sheetName val="SPT_vs_PHI4"/>
      <sheetName val="Input_Data4"/>
      <sheetName val="Input_Data_R4"/>
      <sheetName val="Input_Data_F4"/>
      <sheetName val="Data_14"/>
      <sheetName val="ESOP_ECAL_TABLES4"/>
      <sheetName val="SS_MH4"/>
      <sheetName val="Wind_Speed_II4"/>
      <sheetName val="Duopitch_Roof4"/>
      <sheetName val="Free-Standing_Wall4"/>
      <sheetName val="Vertical_Walls4"/>
      <sheetName val="Flat_Roof4"/>
      <sheetName val="Factor_Sb4"/>
      <sheetName val="Size_Effect_Factor4"/>
      <sheetName val="Direction_factor4"/>
      <sheetName val="Wind_Speed_I4"/>
      <sheetName val="BOQ_Distribution4"/>
      <sheetName val="Bus_Ways4"/>
      <sheetName val="Major_Br__Statement4"/>
      <sheetName val="Site_clearance4"/>
      <sheetName val="4_Annex_1_Basic_rate4"/>
      <sheetName val="gen_ledger_data4"/>
      <sheetName val="General_input4"/>
      <sheetName val="33628-Rev__A4"/>
      <sheetName val="Design_sheet4"/>
      <sheetName val="Qty_SR4"/>
      <sheetName val="ABS_5"/>
      <sheetName val="BOQ_Summary5"/>
      <sheetName val="2_135"/>
      <sheetName val="9_015"/>
      <sheetName val="9_075"/>
      <sheetName val="9_835"/>
      <sheetName val="9_125"/>
      <sheetName val="9_475"/>
      <sheetName val="9_50(i)5"/>
      <sheetName val="9_50(ii)5"/>
      <sheetName val="9_51_Slab5"/>
      <sheetName val="9_51_Girder5"/>
      <sheetName val="9_525"/>
      <sheetName val="9_625"/>
      <sheetName val="9_635"/>
      <sheetName val="9_695"/>
      <sheetName val="8_485"/>
      <sheetName val="8_495"/>
      <sheetName val="P1_&amp;_P2_Reinforcement_detail5"/>
      <sheetName val="A1_&amp;_A2_Reinforcement_detail5"/>
      <sheetName val="_AnalysisPCC4"/>
      <sheetName val="footing_for_SP4"/>
      <sheetName val="Labour_&amp;_Plant4"/>
      <sheetName val="Fee_Rate_Summary4"/>
      <sheetName val="precast_RC_element4"/>
      <sheetName val="Core_Data4"/>
      <sheetName val="GLEVEL_RHS4"/>
      <sheetName val="General_Analysis4"/>
      <sheetName val="RA_Civil4"/>
      <sheetName val="E_&amp;_R4"/>
      <sheetName val="except_wiring4"/>
      <sheetName val="Doha_Farm1"/>
      <sheetName val="INPUT_SHEET4"/>
      <sheetName val="Analysis-Drains_&amp;_Misc4"/>
      <sheetName val="Lead_Statement_(PCC)4"/>
      <sheetName val="Analysis-NH-Traf_&amp;_Trans4"/>
      <sheetName val="Cost_of_O_&amp;_O1"/>
      <sheetName val="doq_11"/>
      <sheetName val="doq_91"/>
      <sheetName val="Load_Calculation1"/>
      <sheetName val="Non_debit-RMC4"/>
      <sheetName val="RATE_COMPILATION4"/>
      <sheetName val="Plant_&amp;__Machinery2"/>
      <sheetName val="Diesel_Analysis1"/>
      <sheetName val="Elect_2"/>
      <sheetName val="abs_road4"/>
      <sheetName val="road_est4"/>
      <sheetName val="Road_data4"/>
      <sheetName val="SC_revtrgt1"/>
      <sheetName val="NLD_-_Assum1"/>
      <sheetName val="Appendix_A4"/>
      <sheetName val="JCR_TOP4"/>
      <sheetName val="12__Ins_&amp;_Bonds4"/>
      <sheetName val="DATA-DEP_(13-17)4"/>
      <sheetName val="DATA-GCC(25-34_7)4"/>
      <sheetName val="St_-Con(0-17)4"/>
      <sheetName val="St_-Con_(17-34)4"/>
      <sheetName val="POCOS_제출및납품일정2"/>
      <sheetName val="Pile_cap2"/>
      <sheetName val="PIPING_LINE_LIST2"/>
      <sheetName val="Rollup_Summary1"/>
      <sheetName val="Sheet3_(2)1"/>
      <sheetName val="Structure_du_projet1"/>
      <sheetName val="factor_1"/>
      <sheetName val="SC_Cost_FEB_031"/>
      <sheetName val="Sub_con_List1"/>
      <sheetName val="KM_wise_Quantity1"/>
      <sheetName val="SCH_101"/>
      <sheetName val="Tower_Schedule1"/>
      <sheetName val="ADMIN SHEET"/>
      <sheetName val="GEN"/>
      <sheetName val="SKMD  32"/>
      <sheetName val="BITUMEN"/>
      <sheetName val="DIR USED ITEMS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2.8 I (M-40)"/>
      <sheetName val="TABLES"/>
      <sheetName val="Report"/>
      <sheetName val="Aggragate"/>
      <sheetName val="ANN -V"/>
      <sheetName val="STR"/>
      <sheetName val="Sheet4"/>
      <sheetName val="ORDER BOOKING"/>
      <sheetName val="Sheet1 (2)"/>
      <sheetName val="Roadlist"/>
      <sheetName val="well"/>
      <sheetName val="EOL"/>
      <sheetName val="other"/>
      <sheetName val="CERT"/>
      <sheetName val="Project Budget Worksheet"/>
      <sheetName val="doq-10"/>
      <sheetName val="STAFFSCHED "/>
      <sheetName val="Entry"/>
      <sheetName val="Abt Foundation "/>
      <sheetName val="pier Foundation"/>
      <sheetName val="MASTER_RATE ANALYSIS"/>
      <sheetName val="yENİCE"/>
      <sheetName val="1St certified RA bill"/>
      <sheetName val="S4"/>
      <sheetName val="Labor abs-NMR"/>
      <sheetName val="DMS_Configurator"/>
      <sheetName val="Dtype-Civil"/>
      <sheetName val="CrRajWMM"/>
      <sheetName val="Debit_Transit"/>
      <sheetName val="master"/>
      <sheetName val="RMC_Debit_Panjar_MB"/>
      <sheetName val="RMC_Debit"/>
      <sheetName val="2.2"/>
      <sheetName val="Details_RMC"/>
      <sheetName val="BATCHING PLANT PRO"/>
      <sheetName val="B2.MB_Deck"/>
      <sheetName val="BUD-8306"/>
      <sheetName val="Field Values"/>
      <sheetName val="Desgn(zone I)"/>
      <sheetName val="Costing"/>
      <sheetName val="Abs PMRL"/>
      <sheetName val="loadcal"/>
      <sheetName val="Abstract of cost"/>
      <sheetName val="VCH-SLC"/>
      <sheetName val="Supplier"/>
      <sheetName val="IO List"/>
      <sheetName val="S2groupcode"/>
      <sheetName val="TBAL9697 -group wise  sdpl"/>
      <sheetName val="Model"/>
      <sheetName val="CONSTRUCTION COMPONENT"/>
      <sheetName val="LL_ABUT"/>
      <sheetName val="_"/>
      <sheetName val="CG_-St"/>
      <sheetName val="Comparables"/>
      <sheetName val="Z"/>
      <sheetName val="Cal"/>
      <sheetName val="GSS_PSS_FEEDER"/>
      <sheetName val="BOQ (2)"/>
      <sheetName val="DSLP"/>
      <sheetName val="scatch"/>
      <sheetName val="ETC Plant Cost"/>
      <sheetName val="beam-reinft-IIInd floor"/>
      <sheetName val="Design"/>
      <sheetName val="dlvoid"/>
      <sheetName val="maing1"/>
      <sheetName val="dummy"/>
      <sheetName val="Cal(6_3_2)_GSB-T"/>
      <sheetName val="Cal(6_3_1)_GSB-1(Jn_)_DDA"/>
      <sheetName val="Cal(6_2_2)_(b)EMB-T"/>
      <sheetName val="Cal(6_3_3)_WMM-T"/>
      <sheetName val="Cal(6_2_4)_SG-T"/>
      <sheetName val="10-Crop_Age"/>
      <sheetName val="ADMIN_SHEET"/>
      <sheetName val="MASTER_RATE_ANALYSIS"/>
      <sheetName val="ETC_Plant_Cost"/>
      <sheetName val="beam-reinft-IIInd_floor"/>
      <sheetName val="Structure_du_projet2"/>
      <sheetName val="LL_ABUT1"/>
      <sheetName val="Cal(6_3_2)_GSB-T1"/>
      <sheetName val="Cal(6_3_1)_GSB-1(Jn_)_DDA1"/>
      <sheetName val="Cal(6_2_2)_(b)EMB-T1"/>
      <sheetName val="Cal(6_3_3)_WMM-T1"/>
      <sheetName val="Cal(6_2_4)_SG-T1"/>
      <sheetName val="_1"/>
      <sheetName val="10-Crop_Age1"/>
      <sheetName val="CG_-St1"/>
      <sheetName val="ADMIN_SHEET1"/>
      <sheetName val="MASTER_RATE_ANALYSIS1"/>
      <sheetName val="ETC_Plant_Cost1"/>
      <sheetName val="beam-reinft-IIInd_floor1"/>
      <sheetName val="SAP架設-2005_12_319"/>
      <sheetName val="balance_Work8"/>
      <sheetName val="LOCAL_RATES8"/>
      <sheetName val="S-Curve_(2)8"/>
      <sheetName val="Final_Basic_rate7"/>
      <sheetName val="Materials_Cost7"/>
      <sheetName val="C_&amp;_G_RHS8"/>
      <sheetName val="Material_8"/>
      <sheetName val="21-Rate_Analysis-17"/>
      <sheetName val="final_abstract8"/>
      <sheetName val="Materials_Cost(PCC)8"/>
      <sheetName val="Rate_Analysis6"/>
      <sheetName val="BUD_07-085"/>
      <sheetName val="Chiet_tinh_dz357"/>
      <sheetName val="pile_Fabrication7"/>
      <sheetName val="Risk_Te__Co_6"/>
      <sheetName val="Informa_6"/>
      <sheetName val="Bank_Guarantee6"/>
      <sheetName val="STEEL-SLAB_(0)6"/>
      <sheetName val="SHUTTER-1flr_beam_(1)6"/>
      <sheetName val="SHUTTER-1flr_slab(1)6"/>
      <sheetName val="STEEL-SLAB_(1flr)6"/>
      <sheetName val="slab-reinft(1flr)-REF_6"/>
      <sheetName val="BEAM-REINFT_(1flr)6"/>
      <sheetName val="beam-reinft-(1flr)ADDT_6"/>
      <sheetName val="concrete-Ist-IInd_floor6"/>
      <sheetName val="shuttering-1st-IInd_floor6"/>
      <sheetName val="STEEL-SLAB_(2flr)6"/>
      <sheetName val="slab-reinft(2flr)-REF__(2)6"/>
      <sheetName val="BEAM-REINFT_(2flr)_(2)6"/>
      <sheetName val="beam-reinft-(2flr)ADDT__(2)6"/>
      <sheetName val="STEEL-SLAB_(3flr)_6"/>
      <sheetName val="Slab-reinft(3flr)ADD_6"/>
      <sheetName val="slab-reinft(3flr)-ADD__(1)6"/>
      <sheetName val="STEEL-SLAB_(4th-flr)_6"/>
      <sheetName val="slab-reinft(4thflr)-ADD__(2)6"/>
      <sheetName val="slab_reinft_-(4th_flr)6"/>
      <sheetName val="Indices_(3rd)6"/>
      <sheetName val="SHUTTER-1flr_beam(old)6"/>
      <sheetName val="03_CTS,MEPZ-CANTEEN_(2)6"/>
      <sheetName val="beam-reinft-machine_rm6"/>
      <sheetName val="input_micro6"/>
      <sheetName val="AoR_Finishing5"/>
      <sheetName val="Revised_BoQ_Str5"/>
      <sheetName val="oHS+F_Ex_Alu_+actual_staff5"/>
      <sheetName val="oHS+F_Ex_Alu__(trial)5"/>
      <sheetName val="Ex_aluminium5"/>
      <sheetName val="oH(mc_purchase)5"/>
      <sheetName val="Plang_1pour5"/>
      <sheetName val="Plang_3pour5"/>
      <sheetName val="Machine_Schedule_5"/>
      <sheetName val="Staff_Schedule5"/>
      <sheetName val="HSD_LUB_5"/>
      <sheetName val="Mix_Design5"/>
      <sheetName val="doq-1_DOQ_Culvert5"/>
      <sheetName val="02_10_065"/>
      <sheetName val="schedule_nos5"/>
      <sheetName val="UNP-NCW_5"/>
      <sheetName val="9_Major_Bridge5"/>
      <sheetName val="8__ROB5"/>
      <sheetName val="10_Minor_Structure5"/>
      <sheetName val="7__FLYOVER5"/>
      <sheetName val="2__Earthwork5"/>
      <sheetName val="220Kv_(2)5"/>
      <sheetName val="01_11_20045"/>
      <sheetName val="Materials_5"/>
      <sheetName val="DETAILED__BOQ6"/>
      <sheetName val="A_O_R_5"/>
      <sheetName val="P-Ins_&amp;_Bonds5"/>
      <sheetName val="Ave_wtd_rates5"/>
      <sheetName val="Data_Validation5"/>
      <sheetName val="MN_T_B_5"/>
      <sheetName val="Progressin_Next_mon-AP-175"/>
      <sheetName val="USB_15"/>
      <sheetName val="ESOP_ECAL_TABLES5"/>
      <sheetName val="SPT_vs_PHI5"/>
      <sheetName val="Input_Data5"/>
      <sheetName val="Input_Data_R5"/>
      <sheetName val="Input_Data_F5"/>
      <sheetName val="Data_15"/>
      <sheetName val="SS_MH5"/>
      <sheetName val="Wind_Speed_II5"/>
      <sheetName val="Duopitch_Roof5"/>
      <sheetName val="Free-Standing_Wall5"/>
      <sheetName val="Vertical_Walls5"/>
      <sheetName val="Flat_Roof5"/>
      <sheetName val="Factor_Sb5"/>
      <sheetName val="Size_Effect_Factor5"/>
      <sheetName val="Direction_factor5"/>
      <sheetName val="Wind_Speed_I5"/>
      <sheetName val="BOQ_Distribution5"/>
      <sheetName val="Bus_Ways5"/>
      <sheetName val="Major_Br__Statement5"/>
      <sheetName val="Site_clearance5"/>
      <sheetName val="4_Annex_1_Basic_rate5"/>
      <sheetName val="gen_ledger_data5"/>
      <sheetName val="General_input5"/>
      <sheetName val="33628-Rev__A5"/>
      <sheetName val="Design_sheet5"/>
      <sheetName val="Qty_SR5"/>
      <sheetName val="ABS_6"/>
      <sheetName val="BOQ_Summary6"/>
      <sheetName val="2_136"/>
      <sheetName val="9_016"/>
      <sheetName val="9_076"/>
      <sheetName val="9_836"/>
      <sheetName val="9_126"/>
      <sheetName val="9_476"/>
      <sheetName val="9_50(i)6"/>
      <sheetName val="9_50(ii)6"/>
      <sheetName val="9_51_Slab6"/>
      <sheetName val="9_51_Girder6"/>
      <sheetName val="9_526"/>
      <sheetName val="9_626"/>
      <sheetName val="9_636"/>
      <sheetName val="9_696"/>
      <sheetName val="8_486"/>
      <sheetName val="8_496"/>
      <sheetName val="P1_&amp;_P2_Reinforcement_detail6"/>
      <sheetName val="A1_&amp;_A2_Reinforcement_detail6"/>
      <sheetName val="_AnalysisPCC5"/>
      <sheetName val="footing_for_SP5"/>
      <sheetName val="Labour_&amp;_Plant5"/>
      <sheetName val="Fee_Rate_Summary5"/>
      <sheetName val="precast_RC_element5"/>
      <sheetName val="Core_Data5"/>
      <sheetName val="GLEVEL_RHS5"/>
      <sheetName val="General_Analysis5"/>
      <sheetName val="RA_Civil5"/>
      <sheetName val="E_&amp;_R5"/>
      <sheetName val="except_wiring5"/>
      <sheetName val="Appendix_A5"/>
      <sheetName val="JCR_TOP5"/>
      <sheetName val="Elect_3"/>
      <sheetName val="Analysis-Drains_&amp;_Misc5"/>
      <sheetName val="Lead_Statement_(PCC)5"/>
      <sheetName val="Analysis-NH-Traf_&amp;_Trans5"/>
      <sheetName val="abs_road5"/>
      <sheetName val="road_est5"/>
      <sheetName val="Road_data5"/>
      <sheetName val="INPUT_SHEET5"/>
      <sheetName val="12__Ins_&amp;_Bonds5"/>
      <sheetName val="Non_debit-RMC5"/>
      <sheetName val="RATE_COMPILATION5"/>
      <sheetName val="DATA-DEP_(13-17)5"/>
      <sheetName val="DATA-GCC(25-34_7)5"/>
      <sheetName val="St_-Con(0-17)5"/>
      <sheetName val="St_-Con_(17-34)5"/>
      <sheetName val="POCOS_제출및납품일정3"/>
      <sheetName val="Pile_cap3"/>
      <sheetName val="PIPING_LINE_LIST3"/>
      <sheetName val="Plant_&amp;__Machinery3"/>
      <sheetName val="Structure_du_projet3"/>
      <sheetName val="Cost_of_O_&amp;_O2"/>
      <sheetName val="Rollup_Summary2"/>
      <sheetName val="Sheet3_(2)2"/>
      <sheetName val="factor_2"/>
      <sheetName val="SC_Cost_FEB_032"/>
      <sheetName val="Doha_Farm2"/>
      <sheetName val="Diesel_Analysis2"/>
      <sheetName val="SC_revtrgt2"/>
      <sheetName val="NLD_-_Assum2"/>
      <sheetName val="Sub_con_List2"/>
      <sheetName val="KM_wise_Quantity2"/>
      <sheetName val="SCH_102"/>
      <sheetName val="doq_12"/>
      <sheetName val="doq_92"/>
      <sheetName val="Load_Calculation2"/>
      <sheetName val="Cal(6_3_2)_GSB-T2"/>
      <sheetName val="Cal(6_3_1)_GSB-1(Jn_)_DDA2"/>
      <sheetName val="Cal(6_2_2)_(b)EMB-T2"/>
      <sheetName val="Cal(6_3_3)_WMM-T2"/>
      <sheetName val="Cal(6_2_4)_SG-T2"/>
      <sheetName val="_2"/>
      <sheetName val="10-Crop_Age2"/>
      <sheetName val="Tower_Schedule2"/>
      <sheetName val="LL_ABUT2"/>
      <sheetName val="CG_-St2"/>
      <sheetName val="ADMIN_SHEET2"/>
      <sheetName val="MASTER_RATE_ANALYSIS2"/>
      <sheetName val="ETC_Plant_Cost2"/>
      <sheetName val="beam-reinft-IIInd_floor2"/>
      <sheetName val="Pro Pavement"/>
      <sheetName val="SALIENT"/>
      <sheetName val="Pro_Pavement"/>
      <sheetName val="Rates_PVC"/>
      <sheetName val="FRL-OGL"/>
      <sheetName val="FORM7"/>
      <sheetName val="PlazaConstr"/>
      <sheetName val="PROG_DATA"/>
      <sheetName val="Calc"/>
      <sheetName val="AT-3"/>
      <sheetName val="CFL-KIM"/>
      <sheetName val="REGIONWISE POPULATION"/>
      <sheetName val="tower wt."/>
      <sheetName val="FOREST"/>
      <sheetName val="REGIONWISE_POPULATION"/>
      <sheetName val="tower_wt_"/>
      <sheetName val="Day work"/>
      <sheetName val="Design basis-C"/>
      <sheetName val="Overheads"/>
      <sheetName val="Validation"/>
      <sheetName val="TB"/>
      <sheetName val="banilad"/>
      <sheetName val="Mactan"/>
      <sheetName val="Mandaue"/>
      <sheetName val="BASIC RATES"/>
      <sheetName val="Sheet6"/>
      <sheetName val="aoc-1"/>
      <sheetName val="aoc-10"/>
      <sheetName val="aoc-11"/>
      <sheetName val="aoc-2"/>
      <sheetName val="aoc-3"/>
      <sheetName val="aoc-4"/>
      <sheetName val="aoc-7"/>
      <sheetName val="aoc-8"/>
      <sheetName val="aoc-9"/>
      <sheetName val="Qty Report"/>
      <sheetName val="SKMD__32"/>
      <sheetName val="DIR_USED_ITEMS"/>
      <sheetName val="12_8_I_(M-40)"/>
      <sheetName val="6공구(당초)"/>
      <sheetName val="Progress"/>
      <sheetName val="no."/>
      <sheetName val="Cover"/>
      <sheetName val="288-1"/>
      <sheetName val="Dayworks Bill"/>
      <sheetName val="Bills of Quantities"/>
      <sheetName val="Vcap1500"/>
      <sheetName val="BOQ DIS"/>
      <sheetName val="Quantity"/>
      <sheetName val="All Equipments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MATERIAL COST"/>
      <sheetName val="_Summary3_Z______________BHAN_2"/>
      <sheetName val="0_i_3_21_0_______________BHAN_2"/>
      <sheetName val="1_Girder3________________BHAN_2"/>
      <sheetName val="e_Data2___N______________BHAN_2"/>
      <sheetName val="Civil2___________________BHAN_2"/>
      <sheetName val="_R2____F_________________BHAN_2"/>
      <sheetName val="d_est2___fa______________BHAN_2"/>
      <sheetName val="UT_SHEET2_1______________BHAN_2"/>
      <sheetName val="endix_A2_eW______________BHAN_2"/>
      <sheetName val="ct___29T07_______________BHAN_2"/>
      <sheetName val="a_Farm___N_______________BHAN_2"/>
      <sheetName val="_10_ft_Offi______________BHAN_2"/>
      <sheetName val="revtrgt_llM______________BHAN_2"/>
      <sheetName val="hsd_1_10_29______________BHAN_2"/>
      <sheetName val="septic_oveD______________BHAN_2"/>
      <sheetName val="misc_Q____5______________BHAN_2"/>
      <sheetName val="ipe__Office______________BHAN_2"/>
      <sheetName val="e_cap_ument______________BHAN_2"/>
      <sheetName val="ICDATA___0_______________BHAN_2"/>
      <sheetName val="___Assum__0______________BHAN_2"/>
      <sheetName val="hway_I__35_______________BHAN_2"/>
      <sheetName val="ucture_I__2______________BHAN_2"/>
      <sheetName val="vey_I_leOnl______________BHAN_2"/>
      <sheetName val="_con_List_9______________BHAN_2"/>
      <sheetName val="ister__2_0_______________BHAN_2"/>
      <sheetName val="rge_V____tr______________BHAN_2"/>
      <sheetName val="rter_hevron______________BHAN_2"/>
      <sheetName val="WER_1___29T______________BHAN_2"/>
      <sheetName val="EDULE_3B_________________BHAN_2"/>
      <sheetName val="PALOC_8Z_________________BHAN_2"/>
      <sheetName val="_____F____5______________BHAN_2"/>
      <sheetName val="hist___S_________________BHAN_2"/>
      <sheetName val="tor______ID______________BHAN_2"/>
      <sheetName val="trol__V__________________BHAN_2"/>
      <sheetName val="S_5A_alse________________BHAN_2"/>
      <sheetName val="PerfJun08_N______________BHAN_2"/>
      <sheetName val="Crop_Age__2______________BHAN_2"/>
      <sheetName val="_G_RHS1__________________BHAN_2"/>
      <sheetName val="_________________________BHAN_2"/>
      <sheetName val="EXURE_A__________________BHAN_2"/>
      <sheetName val="es_Cases_Na______________BHAN_2"/>
      <sheetName val="_STG______M______________BHAN_2"/>
      <sheetName val="_St____100_______________BHAN_2"/>
      <sheetName val="ign___V__________________BHAN_2"/>
      <sheetName val="tch__V____t______________BHAN_2"/>
      <sheetName val="ting____P________________BHAN_2"/>
      <sheetName val="__V_1_10_29__________22___1___2"/>
      <sheetName val="Mechanical"/>
      <sheetName val="C-data"/>
      <sheetName val="Lead statement"/>
      <sheetName val="Date"/>
      <sheetName val="전기"/>
      <sheetName val="BM_SF"/>
      <sheetName val="LoadCapa"/>
      <sheetName val="Back_Cal_for OMC"/>
      <sheetName val="AmbPtrlCrn"/>
      <sheetName val="MaintOH"/>
      <sheetName val="TollOH"/>
      <sheetName val="CROSS-SECTION"/>
      <sheetName val="QTY-CRUST-MCW"/>
      <sheetName val="QTY-CRUST-SR"/>
      <sheetName val="Abt_Foundation_"/>
      <sheetName val="pier_Foundation"/>
      <sheetName val="STAFFSCHED_"/>
      <sheetName val="2_2"/>
      <sheetName val="BATCHING_PLANT_PRO"/>
      <sheetName val="B2_MB_Deck"/>
      <sheetName val="SKMD__321"/>
      <sheetName val="DIR_USED_ITEMS1"/>
      <sheetName val="12_8_I_(M-40)1"/>
      <sheetName val="ANN_-V"/>
      <sheetName val="Sheet1_(2)"/>
      <sheetName val="Field_Values"/>
      <sheetName val="Desgn(zone_I)"/>
      <sheetName val="ORDER_BOOKING"/>
      <sheetName val="Abs_PMRL"/>
      <sheetName val="Abstract_of_cost"/>
      <sheetName val="IO_List"/>
      <sheetName val="TBAL9697_-group_wise__sdpl"/>
      <sheetName val="CONSTRUCTION_COMPONENT"/>
      <sheetName val="Labor_abs-NMR"/>
      <sheetName val="1St_certified_RA_bill"/>
      <sheetName val="BOQ_(2)"/>
      <sheetName val="Qty_Report"/>
      <sheetName val="Dayworks_Bill"/>
      <sheetName val="Bills_of_Quantities"/>
      <sheetName val="Back_Cal_for_OMC"/>
      <sheetName val="BASIC_RATES"/>
      <sheetName val="Chapter 1-4"/>
      <sheetName val="Chapter-12 Drainage"/>
      <sheetName val="Chapter-13 Junction"/>
      <sheetName val="Chapter-14 trafic Manag const"/>
      <sheetName val="Chapter-15 bus&amp; trck laybye"/>
      <sheetName val="Chapter-16 Toll Plaza"/>
      <sheetName val="Chapter-17 Main during cons"/>
      <sheetName val="Chap-18  "/>
      <sheetName val="Chapter-19"/>
      <sheetName val="Cont.Wt."/>
      <sheetName val="estimate"/>
      <sheetName val="SAP架設-2005_12_3110"/>
      <sheetName val="balance_Work9"/>
      <sheetName val="S-Curve_(2)9"/>
      <sheetName val="LOCAL_RATES9"/>
      <sheetName val="Material_9"/>
      <sheetName val="C_&amp;_G_RHS9"/>
      <sheetName val="21-Rate_Analysis-18"/>
      <sheetName val="final_abstract9"/>
      <sheetName val="Materials_Cost(PCC)9"/>
      <sheetName val="Final_Basic_rate8"/>
      <sheetName val="Materials_Cost8"/>
      <sheetName val="Rate_Analysis7"/>
      <sheetName val="Chiet_tinh_dz358"/>
      <sheetName val="pile_Fabrication8"/>
      <sheetName val="Risk_Te__Co_7"/>
      <sheetName val="Informa_7"/>
      <sheetName val="Bank_Guarantee7"/>
      <sheetName val="STEEL-SLAB_(0)7"/>
      <sheetName val="SHUTTER-1flr_beam_(1)7"/>
      <sheetName val="SHUTTER-1flr_slab(1)7"/>
      <sheetName val="STEEL-SLAB_(1flr)7"/>
      <sheetName val="slab-reinft(1flr)-REF_7"/>
      <sheetName val="BEAM-REINFT_(1flr)7"/>
      <sheetName val="beam-reinft-(1flr)ADDT_7"/>
      <sheetName val="concrete-Ist-IInd_floor7"/>
      <sheetName val="shuttering-1st-IInd_floor7"/>
      <sheetName val="STEEL-SLAB_(2flr)7"/>
      <sheetName val="slab-reinft(2flr)-REF__(2)7"/>
      <sheetName val="BEAM-REINFT_(2flr)_(2)7"/>
      <sheetName val="beam-reinft-(2flr)ADDT__(2)7"/>
      <sheetName val="STEEL-SLAB_(3flr)_7"/>
      <sheetName val="Slab-reinft(3flr)ADD_7"/>
      <sheetName val="slab-reinft(3flr)-ADD__(1)7"/>
      <sheetName val="STEEL-SLAB_(4th-flr)_7"/>
      <sheetName val="slab-reinft(4thflr)-ADD__(2)7"/>
      <sheetName val="slab_reinft_-(4th_flr)7"/>
      <sheetName val="Indices_(3rd)7"/>
      <sheetName val="SHUTTER-1flr_beam(old)7"/>
      <sheetName val="03_CTS,MEPZ-CANTEEN_(2)7"/>
      <sheetName val="beam-reinft-machine_rm7"/>
      <sheetName val="input_micro7"/>
      <sheetName val="HSD_LUB_6"/>
      <sheetName val="Mix_Design6"/>
      <sheetName val="doq-1_DOQ_Culvert6"/>
      <sheetName val="AoR_Finishing6"/>
      <sheetName val="Revised_BoQ_Str6"/>
      <sheetName val="oHS+F_Ex_Alu_+actual_staff6"/>
      <sheetName val="oHS+F_Ex_Alu__(trial)6"/>
      <sheetName val="Ex_aluminium6"/>
      <sheetName val="oH(mc_purchase)6"/>
      <sheetName val="Plang_1pour6"/>
      <sheetName val="Plang_3pour6"/>
      <sheetName val="Machine_Schedule_6"/>
      <sheetName val="Staff_Schedule6"/>
      <sheetName val="DETAILED__BOQ7"/>
      <sheetName val="UNP-NCW_6"/>
      <sheetName val="9_Major_Bridge6"/>
      <sheetName val="8__ROB6"/>
      <sheetName val="10_Minor_Structure6"/>
      <sheetName val="7__FLYOVER6"/>
      <sheetName val="2__Earthwork6"/>
      <sheetName val="schedule_nos6"/>
      <sheetName val="ABS_7"/>
      <sheetName val="BOQ_Summary7"/>
      <sheetName val="2_137"/>
      <sheetName val="9_017"/>
      <sheetName val="9_077"/>
      <sheetName val="9_837"/>
      <sheetName val="9_127"/>
      <sheetName val="9_477"/>
      <sheetName val="9_50(i)7"/>
      <sheetName val="9_50(ii)7"/>
      <sheetName val="9_51_Slab7"/>
      <sheetName val="9_51_Girder7"/>
      <sheetName val="9_527"/>
      <sheetName val="9_627"/>
      <sheetName val="9_637"/>
      <sheetName val="9_697"/>
      <sheetName val="8_487"/>
      <sheetName val="8_497"/>
      <sheetName val="P1_&amp;_P2_Reinforcement_detail7"/>
      <sheetName val="A1_&amp;_A2_Reinforcement_detail7"/>
      <sheetName val="02_10_066"/>
      <sheetName val="P-Ins_&amp;_Bonds6"/>
      <sheetName val="BUD_07-086"/>
      <sheetName val="Materials_6"/>
      <sheetName val="01_11_20046"/>
      <sheetName val="USB_16"/>
      <sheetName val="220Kv_(2)6"/>
      <sheetName val="Input_Data6"/>
      <sheetName val="Input_Data_R6"/>
      <sheetName val="Input_Data_F6"/>
      <sheetName val="BOQ_Distribution6"/>
      <sheetName val="Fee_Rate_Summary6"/>
      <sheetName val="A_O_R_6"/>
      <sheetName val="Ave_wtd_rates6"/>
      <sheetName val="Data_Validation6"/>
      <sheetName val="MN_T_B_6"/>
      <sheetName val="Progressin_Next_mon-AP-176"/>
      <sheetName val="SPT_vs_PHI6"/>
      <sheetName val="Wind_Speed_II6"/>
      <sheetName val="Duopitch_Roof6"/>
      <sheetName val="Free-Standing_Wall6"/>
      <sheetName val="Vertical_Walls6"/>
      <sheetName val="Flat_Roof6"/>
      <sheetName val="Factor_Sb6"/>
      <sheetName val="Size_Effect_Factor6"/>
      <sheetName val="Direction_factor6"/>
      <sheetName val="Wind_Speed_I6"/>
      <sheetName val="Non_debit-RMC6"/>
      <sheetName val="Labour_&amp;_Plant6"/>
      <sheetName val="RATE_COMPILATION6"/>
      <sheetName val="Cost_of_O_&amp;_O3"/>
      <sheetName val="_AnalysisPCC6"/>
      <sheetName val="Analysis-Drains_&amp;_Misc6"/>
      <sheetName val="Lead_Statement_(PCC)6"/>
      <sheetName val="Analysis-NH-Traf_&amp;_Trans6"/>
      <sheetName val="Data_16"/>
      <sheetName val="SS_MH6"/>
      <sheetName val="Plant_&amp;__Machinery4"/>
      <sheetName val="E_&amp;_R6"/>
      <sheetName val="Qty_SR6"/>
      <sheetName val="INPUT_SHEET6"/>
      <sheetName val="Bus_Ways6"/>
      <sheetName val="Major_Br__Statement6"/>
      <sheetName val="Site_clearance6"/>
      <sheetName val="4_Annex_1_Basic_rate6"/>
      <sheetName val="gen_ledger_data6"/>
      <sheetName val="33628-Rev__A6"/>
      <sheetName val="General_input6"/>
      <sheetName val="Design_sheet6"/>
      <sheetName val="Diesel_Analysis3"/>
      <sheetName val="Elect_4"/>
      <sheetName val="RA_Civil6"/>
      <sheetName val="footing_for_SP6"/>
      <sheetName val="doq_13"/>
      <sheetName val="doq_93"/>
      <sheetName val="12__Ins_&amp;_Bonds6"/>
      <sheetName val="abs_road6"/>
      <sheetName val="road_est6"/>
      <sheetName val="Road_data6"/>
      <sheetName val="ESOP_ECAL_TABLES6"/>
      <sheetName val="precast_RC_element6"/>
      <sheetName val="Core_Data6"/>
      <sheetName val="GLEVEL_RHS6"/>
      <sheetName val="General_Analysis6"/>
      <sheetName val="SCH_103"/>
      <sheetName val="Doha_Farm3"/>
      <sheetName val="DATA-DEP_(13-17)6"/>
      <sheetName val="DATA-GCC(25-34_7)6"/>
      <sheetName val="St_-Con(0-17)6"/>
      <sheetName val="St_-Con_(17-34)6"/>
      <sheetName val="SC_revtrgt3"/>
      <sheetName val="NLD_-_Assum3"/>
      <sheetName val="except_wiring6"/>
      <sheetName val="Appendix_A6"/>
      <sheetName val="JCR_TOP6"/>
      <sheetName val="Load_Calculation3"/>
      <sheetName val="Sub_con_List3"/>
      <sheetName val="KM_wise_Quantity3"/>
      <sheetName val="POCOS_제출및납품일정4"/>
      <sheetName val="Pile_cap4"/>
      <sheetName val="PIPING_LINE_LIST4"/>
      <sheetName val="factor_3"/>
      <sheetName val="Rollup_Summary3"/>
      <sheetName val="Sheet3_(2)3"/>
      <sheetName val="Abt_Foundation_1"/>
      <sheetName val="pier_Foundation1"/>
      <sheetName val="STAFFSCHED_1"/>
      <sheetName val="2_21"/>
      <sheetName val="BATCHING_PLANT_PRO1"/>
      <sheetName val="B2_MB_Deck1"/>
      <sheetName val="SKMD__322"/>
      <sheetName val="DIR_USED_ITEMS2"/>
      <sheetName val="12_8_I_(M-40)2"/>
      <sheetName val="ANN_-V1"/>
      <sheetName val="Sheet1_(2)1"/>
      <sheetName val="Field_Values1"/>
      <sheetName val="Desgn(zone_I)1"/>
      <sheetName val="SC_Cost_FEB_033"/>
      <sheetName val="ORDER_BOOKING1"/>
      <sheetName val="Abs_PMRL1"/>
      <sheetName val="Abstract_of_cost1"/>
      <sheetName val="IO_List1"/>
      <sheetName val="TBAL9697_-group_wise__sdpl1"/>
      <sheetName val="CONSTRUCTION_COMPONENT1"/>
      <sheetName val="Labor_abs-NMR1"/>
      <sheetName val="1St_certified_RA_bill1"/>
      <sheetName val="Tower_Schedule3"/>
      <sheetName val="BOQ_(2)1"/>
      <sheetName val="Qty_Report1"/>
      <sheetName val="Dayworks_Bill1"/>
      <sheetName val="Bills_of_Quantities1"/>
      <sheetName val="Back_Cal_for_OMC1"/>
      <sheetName val="BASIC_RATES1"/>
      <sheetName val="doq4 "/>
      <sheetName val="Project_Budget_Worksheet"/>
      <sheetName val="no_"/>
      <sheetName val="BOQ_DIS"/>
      <sheetName val="All_Equipments"/>
      <sheetName val="Desdat"/>
      <sheetName val="COST"/>
      <sheetName val="BILL ABSTRACT"/>
      <sheetName val="Mobilization Advance "/>
      <sheetName val="Measurement &amp; Supply Sheet (2)"/>
      <sheetName val="Hydro testing"/>
      <sheetName val="Supply Sheet"/>
      <sheetName val="Hydro testing "/>
      <sheetName val="OHT 43"/>
      <sheetName val=" OHT38"/>
      <sheetName val="Scheme No155"/>
      <sheetName val="OHT 40 Tigariya Badshah"/>
      <sheetName val="OHT-48 Kushwah "/>
      <sheetName val="New Ranibag"/>
      <sheetName val="OHT 39"/>
      <sheetName val="Narwal"/>
      <sheetName val="Jai hind nagar - OHT37"/>
      <sheetName val="OHT 20(Mitra Bandhu Nagar)"/>
      <sheetName val="OHT 15(Samar Park)"/>
      <sheetName val="Bhuri tekri"/>
      <sheetName val="Scheme No-140"/>
      <sheetName val="OHT-16 Lasudia Mori "/>
      <sheetName val="Scheme No-78"/>
      <sheetName val="Scheme No 114 Part 2"/>
      <sheetName val="Retimandi"/>
      <sheetName val="OHT09- Bicholi"/>
      <sheetName val="Bijalpur OHT"/>
      <sheetName val="Tejajinagar"/>
      <sheetName val="Scheme No 134"/>
      <sheetName val="OHT-18"/>
      <sheetName val="OHT 49(Gandhinagar)"/>
      <sheetName val="Silicon City"/>
      <sheetName val="OHT 32 (Gwala Colony)"/>
      <sheetName val="MS Pipe"/>
      <sheetName val="CY4 casted"/>
      <sheetName val="PACK (B)"/>
      <sheetName val="VARIABLE"/>
      <sheetName val="Vendor Name"/>
      <sheetName val="Monthly Turnover (Final)"/>
      <sheetName val="Monthly Programme"/>
      <sheetName val="Abstruct total"/>
      <sheetName val="Costing-blk-B"/>
      <sheetName val="HP(9.200)"/>
      <sheetName val="Sch-3"/>
      <sheetName val="Equipment Master"/>
      <sheetName val="Resource"/>
      <sheetName val="Monthly_Turnover_(Final)"/>
      <sheetName val="Monthly_Programme"/>
      <sheetName val="Abstruct_total"/>
      <sheetName val="HP(9_200)"/>
      <sheetName val="Equipment_Master"/>
      <sheetName val="Not found as per ground reality"/>
      <sheetName val="Longitudinal"/>
      <sheetName val="Steel Structure"/>
      <sheetName val="Gen Info"/>
      <sheetName val="HW-MEASURMENT"/>
      <sheetName val="IMCWSRLevels"/>
      <sheetName val="PAVEMENT MN"/>
      <sheetName val="SP Break Up"/>
      <sheetName val="Sweeper Machine"/>
      <sheetName val="작성기준"/>
      <sheetName val="PEW"/>
      <sheetName val="MW"/>
      <sheetName val="Sheet5"/>
      <sheetName val="Sheet8"/>
      <sheetName val="Sheet10"/>
      <sheetName val="Sheet9"/>
      <sheetName val="Sheet11"/>
      <sheetName val="Sheet12"/>
      <sheetName val="Sheet13"/>
      <sheetName val="sheet14"/>
      <sheetName val="Sheet16"/>
      <sheetName val="Sheet17"/>
      <sheetName val="Sheet18"/>
      <sheetName val="Sheet19"/>
      <sheetName val="Sheet1(2)"/>
      <sheetName val="당초"/>
      <sheetName val="금액내역서"/>
      <sheetName val="train cash"/>
      <sheetName val="accom cash"/>
      <sheetName val="M-Book for Conc"/>
      <sheetName val="M-Book for FW"/>
      <sheetName val="Definitions"/>
      <sheetName val="Pro_Pavement1"/>
      <sheetName val="Pro_Pavement2"/>
      <sheetName val="HB CEC schd 6.2"/>
      <sheetName val="Design_basis-C"/>
      <sheetName val="DetEst"/>
      <sheetName val="steam outlet"/>
      <sheetName val="Cost Summary"/>
      <sheetName val="Rising Main"/>
      <sheetName val="Formulas"/>
      <sheetName val="LD"/>
      <sheetName val="ENCL10-C"/>
      <sheetName val="ENCL12-C"/>
      <sheetName val="PQC Design"/>
      <sheetName val="pqc check"/>
      <sheetName val="CBL01"/>
      <sheetName val="Chpt 1-4 &amp; 13"/>
      <sheetName val="BOXCELL"/>
      <sheetName val="BOXCULVERT"/>
      <sheetName val="FORM5"/>
      <sheetName val="Habitation"/>
      <sheetName val="Rate"/>
      <sheetName val="RET "/>
      <sheetName val="HO DPR"/>
      <sheetName val="water prop."/>
      <sheetName val="PRECAST lightconc-II"/>
      <sheetName val="Anl"/>
      <sheetName val="dyes"/>
      <sheetName val="UTILITY"/>
      <sheetName val="mweqpt"/>
      <sheetName val="PV FDN"/>
      <sheetName val="EAW Final Accounts - 99"/>
      <sheetName val="XREF"/>
      <sheetName val="Cube_BOQ"/>
      <sheetName val="conc-foot-gradeslab"/>
      <sheetName val="head loss 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/>
      <sheetData sheetId="292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/>
      <sheetData sheetId="308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 refreshError="1"/>
      <sheetData sheetId="736" refreshError="1"/>
      <sheetData sheetId="737" refreshError="1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/>
      <sheetData sheetId="903"/>
      <sheetData sheetId="904"/>
      <sheetData sheetId="905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/>
      <sheetData sheetId="1344"/>
      <sheetData sheetId="1345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 refreshError="1"/>
      <sheetData sheetId="1566"/>
      <sheetData sheetId="1567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/>
      <sheetData sheetId="1580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/>
      <sheetData sheetId="1602"/>
      <sheetData sheetId="1603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 refreshError="1"/>
      <sheetData sheetId="1919"/>
      <sheetData sheetId="1920"/>
      <sheetData sheetId="1921"/>
      <sheetData sheetId="1922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/>
      <sheetData sheetId="2008" refreshError="1"/>
      <sheetData sheetId="2009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B"/>
      <sheetName val="dummy"/>
      <sheetName val="Sales"/>
      <sheetName val="GM"/>
      <sheetName val="Outstandings"/>
      <sheetName val="Issues"/>
      <sheetName val="Cul_detail"/>
      <sheetName val="PROG_DATA"/>
      <sheetName val="CFL-KIM"/>
      <sheetName val="Leg 1-1"/>
      <sheetName val="purpose&amp;input"/>
      <sheetName val="Data sheet"/>
      <sheetName val="Leg_1-1"/>
      <sheetName val="Data_sheet"/>
      <sheetName val="Tower Schedule"/>
      <sheetName val="Sheet2"/>
      <sheetName val="RECAPITULATION"/>
      <sheetName val="estimate"/>
      <sheetName val="Assumptions"/>
      <sheetName val="horizontal"/>
      <sheetName val="RANGE"/>
      <sheetName val="Comments"/>
      <sheetName val="COLUMN"/>
      <sheetName val="TS-TC"/>
      <sheetName val="RA_EIL"/>
      <sheetName val="RA_MKT_QUOTE"/>
      <sheetName val="RA-markate"/>
      <sheetName val="BOQ_Direct_selling cost"/>
      <sheetName val="220 11  BS "/>
      <sheetName val="Ref Tables"/>
      <sheetName val="girder"/>
      <sheetName val="cubes_M20"/>
      <sheetName val="ETC Plant Cost"/>
      <sheetName val="TOEC"/>
      <sheetName val="DLRO- Dec 2003"/>
      <sheetName val="FORM7"/>
      <sheetName val="cal"/>
      <sheetName val="TB CPP"/>
      <sheetName val="Sulphur (2)"/>
      <sheetName val="Rates"/>
      <sheetName val="Resourc - Material"/>
      <sheetName val="Rate"/>
      <sheetName val="CAD-DATA"/>
      <sheetName val="INPUT DATA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98_box"/>
      <sheetName val="100_box"/>
      <sheetName val="101_box"/>
      <sheetName val="102_box"/>
      <sheetName val="103_box"/>
      <sheetName val="104_box"/>
      <sheetName val="105_box"/>
      <sheetName val="106_box"/>
      <sheetName val="COST"/>
      <sheetName val="Definitions"/>
      <sheetName val="LOCAL RATES"/>
      <sheetName val="Analysis"/>
      <sheetName val="Cost of O &amp; O"/>
      <sheetName val="Customers"/>
      <sheetName val="Longitudinal"/>
      <sheetName val="Material"/>
      <sheetName val="Plant &amp;  Machinery"/>
      <sheetName val="Labour &amp; Plant"/>
      <sheetName val="ABBDATASHEET"/>
      <sheetName val="old boq"/>
      <sheetName val="Labour"/>
      <sheetName val="S4"/>
      <sheetName val="Rate Ana"/>
      <sheetName val="BOQ"/>
      <sheetName val="MPR_PA_1"/>
      <sheetName val="Improvements"/>
      <sheetName val="NLD - Assum"/>
      <sheetName val="Man"/>
      <sheetName val="MRATES"/>
      <sheetName val="p1-costg"/>
      <sheetName val="SCURVE"/>
      <sheetName val="6000"/>
      <sheetName val="scurve(2)"/>
      <sheetName val="TCS"/>
      <sheetName val="CABLE"/>
      <sheetName val="Input"/>
      <sheetName val="number"/>
      <sheetName val="Sheet1"/>
      <sheetName val="BOQ Distribution"/>
      <sheetName val="UGPIPING"/>
      <sheetName val="Road work"/>
      <sheetName val="PLAN_FEB97"/>
      <sheetName val="SC revtrgt"/>
      <sheetName val="PROCTOR"/>
      <sheetName val="SUMMARY"/>
      <sheetName val="S1BOQ"/>
      <sheetName val="3MLKQ"/>
      <sheetName val="Voucher"/>
      <sheetName val="Equipment"/>
      <sheetName val="AOR"/>
      <sheetName val="Rates Basic"/>
      <sheetName val="P&amp;L01-02GR"/>
      <sheetName val="Exist"/>
      <sheetName val="Boiler&amp;TG"/>
      <sheetName val="LEFT"/>
      <sheetName val="RIGHT"/>
      <sheetName val="S2groupcode"/>
      <sheetName val="Index"/>
      <sheetName val="concrete"/>
      <sheetName val="Work"/>
      <sheetName val="Labor abs-NMR"/>
      <sheetName val="RotationAngle"/>
      <sheetName val="LOAD CALCULATIONS"/>
      <sheetName val="#REF"/>
      <sheetName val="S1BOQ_P.8~P.21"/>
      <sheetName val="Assmpns"/>
      <sheetName val="Fill this out first..."/>
      <sheetName val="oresreqsum"/>
      <sheetName val="DETAIL SHEET"/>
      <sheetName val="SITE DATA"/>
      <sheetName val="Bar Budget"/>
      <sheetName val="Final Qty"/>
      <sheetName val="Machine HC - 19.08 "/>
      <sheetName val="PNM Justi"/>
      <sheetName val="Bar"/>
      <sheetName val="Analysed rate"/>
      <sheetName val="Shutter"/>
      <sheetName val="BOQ Backup"/>
      <sheetName val="Schedule"/>
      <sheetName val="Res-P&amp;E (PLL)"/>
      <sheetName val="Prdn Cost"/>
      <sheetName val="간접비 총괄표"/>
      <sheetName val="Material "/>
      <sheetName val="Contractor &amp; Material Price"/>
      <sheetName val="Anl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Ageing_Pending_ CLeared"/>
      <sheetName val="Fault Cleared After 24Hrs"/>
      <sheetName val="Ref_Tables"/>
      <sheetName val="DLRO-_Dec_2003"/>
      <sheetName val="ETC_Plant_Cost"/>
      <sheetName val="BOQ_Direct_selling_cost"/>
      <sheetName val="INPUT_DATA"/>
      <sheetName val="Resourc_-_Material"/>
      <sheetName val="LOCAL_RATES"/>
      <sheetName val="Cost_of_O_&amp;_O"/>
      <sheetName val="Plant_&amp;__Machinery"/>
      <sheetName val="Labour_&amp;_Plant"/>
      <sheetName val="old_boq"/>
      <sheetName val="Rate_Ana"/>
      <sheetName val="NLD_-_Assum"/>
      <sheetName val="BOQ_Distribution"/>
      <sheetName val="Road_work"/>
      <sheetName val="SC_revtrgt"/>
      <sheetName val="LOAD_CALCULATIONS"/>
      <sheetName val="S1BOQ_P_8~P_21"/>
      <sheetName val="Fill_this_out_first___"/>
      <sheetName val="Rates_Basic"/>
      <sheetName val="Labor_abs-NMR"/>
      <sheetName val="DETAIL_SHEET"/>
      <sheetName val="SITE_DATA"/>
      <sheetName val="Bar_Budget"/>
      <sheetName val="Final_Qty"/>
      <sheetName val="Machine_HC_-_19_08_"/>
      <sheetName val="PNM_Justi"/>
      <sheetName val="Analysed_rate"/>
      <sheetName val="BOQ_Backup"/>
      <sheetName val="Material_"/>
      <sheetName val="Contractor_&amp;_Material_Price"/>
      <sheetName val="bASICDATA"/>
      <sheetName val="178-179"/>
      <sheetName val="Prelim.Expense"/>
      <sheetName val="basdat"/>
      <sheetName val="Presentation"/>
    </sheetNames>
    <sheetDataSet>
      <sheetData sheetId="0">
        <row r="2">
          <cell r="A2" t="str">
            <v>DCBC1038</v>
          </cell>
        </row>
      </sheetData>
      <sheetData sheetId="1">
        <row r="2">
          <cell r="A2" t="str">
            <v>DCBC1038</v>
          </cell>
        </row>
        <row r="51">
          <cell r="A51" t="str">
            <v>DCAR237B</v>
          </cell>
          <cell r="B51" t="str">
            <v>DDA  HOUSING (ITEM RATE)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A52" t="str">
            <v>DCBC3200</v>
          </cell>
          <cell r="B52" t="str">
            <v>LOADING &amp; DESPATCH BLDG FOR HERO CYCLES AT LUDHIAN</v>
          </cell>
          <cell r="C52">
            <v>5.7</v>
          </cell>
          <cell r="D52">
            <v>0</v>
          </cell>
          <cell r="E52">
            <v>569.74</v>
          </cell>
          <cell r="F52">
            <v>48.1</v>
          </cell>
          <cell r="G52">
            <v>-10.71</v>
          </cell>
        </row>
        <row r="53">
          <cell r="A53" t="str">
            <v>DCBC3435</v>
          </cell>
          <cell r="B53" t="str">
            <v>HERO RIM PLANT LUDHIANA</v>
          </cell>
          <cell r="C53">
            <v>62.59</v>
          </cell>
          <cell r="D53">
            <v>0</v>
          </cell>
          <cell r="E53">
            <v>703.77</v>
          </cell>
          <cell r="F53">
            <v>161.22</v>
          </cell>
          <cell r="G53">
            <v>28.9</v>
          </cell>
        </row>
        <row r="54">
          <cell r="A54" t="str">
            <v>DCBI4145</v>
          </cell>
          <cell r="B54" t="str">
            <v>HERO CYCLES TUBULAR PLANT</v>
          </cell>
          <cell r="C54">
            <v>198.59</v>
          </cell>
          <cell r="D54">
            <v>1.05</v>
          </cell>
          <cell r="E54">
            <v>540.41</v>
          </cell>
          <cell r="F54">
            <v>123.77</v>
          </cell>
          <cell r="G54">
            <v>72.569999999999993</v>
          </cell>
        </row>
        <row r="55">
          <cell r="A55" t="str">
            <v>DCBI4153</v>
          </cell>
          <cell r="B55" t="str">
            <v>HERO CYCLES AUTO RIM PLT, NICHI MANGLI LUDHIANA</v>
          </cell>
          <cell r="C55">
            <v>110.81</v>
          </cell>
          <cell r="D55">
            <v>0</v>
          </cell>
          <cell r="E55">
            <v>542.63</v>
          </cell>
          <cell r="F55">
            <v>107.45</v>
          </cell>
          <cell r="G55">
            <v>35.22</v>
          </cell>
        </row>
        <row r="56">
          <cell r="A56" t="str">
            <v>DCBO187B</v>
          </cell>
          <cell r="B56" t="str">
            <v>DDA TURNKEY PROJECT- BAKKARWALA, NEW DELHI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 t="str">
            <v>DCBX1111</v>
          </cell>
          <cell r="B57" t="str">
            <v>SHIS Common Job</v>
          </cell>
          <cell r="C57">
            <v>0</v>
          </cell>
          <cell r="D57">
            <v>0.01</v>
          </cell>
          <cell r="E57">
            <v>0</v>
          </cell>
          <cell r="F57">
            <v>0</v>
          </cell>
          <cell r="G57">
            <v>0</v>
          </cell>
        </row>
        <row r="58">
          <cell r="A58" t="str">
            <v>DCBX9999</v>
          </cell>
          <cell r="B58" t="str">
            <v>COMMON EXP. CODE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</row>
        <row r="59">
          <cell r="A59" t="str">
            <v>DCGO9997</v>
          </cell>
          <cell r="B59" t="str">
            <v>closed job</v>
          </cell>
          <cell r="C59">
            <v>0</v>
          </cell>
          <cell r="D59">
            <v>0.01</v>
          </cell>
          <cell r="E59">
            <v>145.77000000000001</v>
          </cell>
          <cell r="F59">
            <v>-181.39</v>
          </cell>
          <cell r="G59">
            <v>-98</v>
          </cell>
        </row>
        <row r="60">
          <cell r="A60" t="str">
            <v>DCHG182B</v>
          </cell>
          <cell r="B60" t="str">
            <v>DDA,VASANT KUNJ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</row>
        <row r="61">
          <cell r="A61" t="str">
            <v>DCHG238B</v>
          </cell>
          <cell r="B61" t="str">
            <v>DDA  HOUSING (ITEM RATE)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A62" t="str">
            <v>DCHG4294</v>
          </cell>
          <cell r="B62" t="str">
            <v>CONSTRUCTION OF MEGA HOUSING PROJECT FOR DDA</v>
          </cell>
          <cell r="C62">
            <v>1164.3599999999999</v>
          </cell>
          <cell r="D62">
            <v>2616.4499999999998</v>
          </cell>
          <cell r="E62">
            <v>1638.33</v>
          </cell>
          <cell r="F62">
            <v>0</v>
          </cell>
          <cell r="G62">
            <v>0</v>
          </cell>
        </row>
        <row r="63">
          <cell r="A63" t="str">
            <v>DCHG4618</v>
          </cell>
          <cell r="B63" t="str">
            <v>HOUSING/VASANT KUNJ</v>
          </cell>
          <cell r="C63">
            <v>269.37</v>
          </cell>
          <cell r="D63">
            <v>3487.55</v>
          </cell>
          <cell r="E63">
            <v>272.02999999999997</v>
          </cell>
          <cell r="F63">
            <v>0</v>
          </cell>
          <cell r="G63">
            <v>0</v>
          </cell>
        </row>
        <row r="64">
          <cell r="A64" t="str">
            <v>DCHG4642</v>
          </cell>
          <cell r="B64" t="str">
            <v>LIG HOUSES AT BAKKARWALA POCKET-C</v>
          </cell>
          <cell r="C64">
            <v>211.49</v>
          </cell>
          <cell r="D64">
            <v>4155.24</v>
          </cell>
          <cell r="E64">
            <v>211.49</v>
          </cell>
          <cell r="F64">
            <v>0</v>
          </cell>
          <cell r="G64">
            <v>0</v>
          </cell>
        </row>
        <row r="65">
          <cell r="A65" t="str">
            <v>DCIC2811</v>
          </cell>
          <cell r="B65" t="str">
            <v>ITC BALANCE CIVIL WORKS AT SAHARANPUR - ITC FACTOR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</row>
        <row r="66">
          <cell r="A66" t="str">
            <v>DCII1028</v>
          </cell>
          <cell r="B66" t="str">
            <v>USHA INDIA FACTORY BUILDING</v>
          </cell>
          <cell r="C66">
            <v>0</v>
          </cell>
          <cell r="D66">
            <v>0</v>
          </cell>
          <cell r="E66">
            <v>404.4</v>
          </cell>
          <cell r="F66">
            <v>9.2100000000000009</v>
          </cell>
          <cell r="G66">
            <v>-50.49</v>
          </cell>
        </row>
        <row r="67">
          <cell r="A67" t="str">
            <v>DCII188B</v>
          </cell>
          <cell r="B67" t="str">
            <v>HERO CYCLES EXPANSION, LUDHIYANA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</row>
        <row r="68">
          <cell r="A68" t="str">
            <v>DCII2512</v>
          </cell>
          <cell r="B68" t="str">
            <v>MICO BUILDING-JAIPUR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</row>
        <row r="69">
          <cell r="A69" t="str">
            <v>DCII2615</v>
          </cell>
          <cell r="B69" t="str">
            <v>CS WORKS FOR TECU</v>
          </cell>
          <cell r="C69">
            <v>0</v>
          </cell>
          <cell r="D69">
            <v>0</v>
          </cell>
          <cell r="E69">
            <v>1143.51</v>
          </cell>
          <cell r="F69">
            <v>268.04000000000002</v>
          </cell>
          <cell r="G69">
            <v>-0.44</v>
          </cell>
        </row>
        <row r="70">
          <cell r="A70" t="str">
            <v>DCII3187</v>
          </cell>
          <cell r="B70" t="str">
            <v>ERECT OF M/C SHOP NO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 t="str">
            <v>DCII3225</v>
          </cell>
          <cell r="B71" t="str">
            <v>FACTORY BLDG AT NOIDA FOR MOSER BAER (I) LTD.</v>
          </cell>
          <cell r="C71">
            <v>16.3</v>
          </cell>
          <cell r="D71">
            <v>0</v>
          </cell>
          <cell r="E71">
            <v>1657.07</v>
          </cell>
          <cell r="F71">
            <v>514</v>
          </cell>
          <cell r="G71">
            <v>15.87</v>
          </cell>
        </row>
        <row r="72">
          <cell r="A72" t="str">
            <v>DCII4523</v>
          </cell>
          <cell r="B72" t="str">
            <v>HERO NEW CYCLE PLANT AT LUDHIYANA</v>
          </cell>
          <cell r="C72">
            <v>420.28</v>
          </cell>
          <cell r="D72">
            <v>0</v>
          </cell>
          <cell r="E72">
            <v>1125.2</v>
          </cell>
          <cell r="F72">
            <v>300.33999999999997</v>
          </cell>
          <cell r="G72">
            <v>167.73</v>
          </cell>
        </row>
        <row r="73">
          <cell r="A73" t="str">
            <v>DCIT1087</v>
          </cell>
          <cell r="B73" t="str">
            <v>SPINNING PLANT INDO</v>
          </cell>
          <cell r="C73">
            <v>0</v>
          </cell>
          <cell r="D73">
            <v>0</v>
          </cell>
          <cell r="E73">
            <v>1748.85</v>
          </cell>
          <cell r="F73">
            <v>193.57</v>
          </cell>
          <cell r="G73">
            <v>-147</v>
          </cell>
        </row>
        <row r="74">
          <cell r="A74" t="str">
            <v>DJHG4958</v>
          </cell>
          <cell r="B74" t="str">
            <v>Sahara Grace Gurgaon</v>
          </cell>
          <cell r="C74">
            <v>0.1</v>
          </cell>
          <cell r="D74">
            <v>5000</v>
          </cell>
          <cell r="E74">
            <v>0.1</v>
          </cell>
          <cell r="F74">
            <v>0</v>
          </cell>
          <cell r="G74">
            <v>0</v>
          </cell>
        </row>
      </sheetData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t Revenue"/>
      <sheetName val="DPR_TA419"/>
      <sheetName val="Detailed Survey"/>
      <sheetName val="FDN"/>
      <sheetName val="EREC"/>
      <sheetName val="TOWER SUPPLY"/>
      <sheetName val="RATE"/>
      <sheetName val="ERT"/>
      <sheetName val="Tack Welding"/>
      <sheetName val="Ins Hosting"/>
      <sheetName val="Stringing"/>
      <sheetName val="Soil Inv"/>
      <sheetName val="L2"/>
      <sheetName val="Supply Status"/>
      <sheetName val="ROW"/>
      <sheetName val="Visual Chart"/>
      <sheetName val="Tower Schedule"/>
      <sheetName val="dont change"/>
      <sheetName val="PGCIL"/>
      <sheetName val="Sheet1"/>
      <sheetName val=" "/>
      <sheetName val="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WISE POPULATION"/>
      <sheetName val="july-I"/>
      <sheetName val="CFL-KIM"/>
      <sheetName val="FdN"/>
      <sheetName val="Tower"/>
      <sheetName val="FDn Wet"/>
      <sheetName val="FORM7"/>
      <sheetName val="dummy"/>
      <sheetName val="dBase"/>
      <sheetName val="std.wt."/>
      <sheetName val="Pile cap"/>
      <sheetName val="REGIONWISE_POPULATION"/>
      <sheetName val="FDn_Wet"/>
      <sheetName val="std_wt_"/>
      <sheetName val="Pile_cap"/>
      <sheetName val="ord-lost_98&amp;99"/>
      <sheetName val="site fab&amp;ernstr"/>
      <sheetName val="moments-table(tri)"/>
      <sheetName val="Calc"/>
      <sheetName val="Sheet1"/>
      <sheetName val="DETAILED  BOQ"/>
    </sheetNames>
    <sheetDataSet>
      <sheetData sheetId="0">
        <row r="1">
          <cell r="C1" t="str">
            <v xml:space="preserve">ABRO </v>
          </cell>
          <cell r="D1" t="str">
            <v>BLRO</v>
          </cell>
          <cell r="E1" t="str">
            <v xml:space="preserve">CNRO </v>
          </cell>
          <cell r="F1" t="str">
            <v xml:space="preserve">DLRO </v>
          </cell>
          <cell r="G1" t="str">
            <v xml:space="preserve">HYRO </v>
          </cell>
          <cell r="H1" t="str">
            <v xml:space="preserve">KKRO </v>
          </cell>
          <cell r="I1" t="str">
            <v xml:space="preserve">MBRO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C1" t="str">
            <v xml:space="preserve">ABRO </v>
          </cell>
        </row>
      </sheetData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L2 Plan vs Actual"/>
      <sheetName val="Survey summary"/>
      <sheetName val="Detailed Survey "/>
      <sheetName val="Check Survey "/>
      <sheetName val="Visual Chart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Hardware Supply"/>
      <sheetName val="Supply Status"/>
      <sheetName val="Crossing status"/>
      <sheetName val="Statutory Proposals"/>
      <sheetName val="Location Summary"/>
      <sheetName val="Tower Abstarct "/>
      <sheetName val="Tower Abstract sheet"/>
      <sheetName val="Stretch readiness 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KEC International Limited</v>
          </cell>
        </row>
        <row r="2">
          <cell r="A2" t="str">
            <v xml:space="preserve"> TA413 : 765 KV D/C Bikaner III - Neemrana II TL02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Visual Chart"/>
      <sheetName val="Stretch readiness "/>
      <sheetName val="L2 Plan vs Actual"/>
      <sheetName val="Survey summary"/>
      <sheetName val="Detailed Survey "/>
      <sheetName val="Check Survey 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Supply Status"/>
      <sheetName val="Hardware Supply"/>
      <sheetName val="Crossing status"/>
      <sheetName val="Statutory Proposals"/>
      <sheetName val="Tower Abstarct "/>
      <sheetName val="Tower Abstract sheet"/>
      <sheetName val="Location Summary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">
          <cell r="C5" t="str">
            <v>9/4</v>
          </cell>
          <cell r="D5" t="str">
            <v>DA+6</v>
          </cell>
        </row>
        <row r="6">
          <cell r="C6" t="str">
            <v>10/1</v>
          </cell>
          <cell r="D6" t="str">
            <v>DA+3</v>
          </cell>
        </row>
        <row r="7">
          <cell r="C7" t="str">
            <v>10/2</v>
          </cell>
          <cell r="D7" t="str">
            <v>DA+3</v>
          </cell>
        </row>
        <row r="8">
          <cell r="C8" t="str">
            <v>9/11</v>
          </cell>
          <cell r="D8" t="str">
            <v>DA+3</v>
          </cell>
        </row>
        <row r="9">
          <cell r="C9" t="str">
            <v>9/5</v>
          </cell>
          <cell r="D9" t="str">
            <v>DA+3</v>
          </cell>
        </row>
        <row r="10">
          <cell r="C10" t="str">
            <v>15/2</v>
          </cell>
          <cell r="D10" t="str">
            <v>DA+3</v>
          </cell>
        </row>
        <row r="11">
          <cell r="C11" t="str">
            <v>15/3</v>
          </cell>
          <cell r="D11" t="str">
            <v>DA+3</v>
          </cell>
        </row>
        <row r="12">
          <cell r="C12" t="str">
            <v>15/4</v>
          </cell>
          <cell r="D12" t="str">
            <v>DA+6</v>
          </cell>
        </row>
        <row r="13">
          <cell r="C13" t="str">
            <v>9/3</v>
          </cell>
          <cell r="D13" t="str">
            <v>DA+0</v>
          </cell>
        </row>
        <row r="14">
          <cell r="C14" t="str">
            <v>15/5</v>
          </cell>
          <cell r="D14" t="str">
            <v>DA+3</v>
          </cell>
        </row>
        <row r="15">
          <cell r="C15" t="str">
            <v>8/5</v>
          </cell>
          <cell r="D15" t="str">
            <v>DA+9</v>
          </cell>
        </row>
        <row r="16">
          <cell r="C16" t="str">
            <v>15/6</v>
          </cell>
          <cell r="D16" t="str">
            <v>DA+9</v>
          </cell>
        </row>
        <row r="17">
          <cell r="C17" t="str">
            <v>9/10</v>
          </cell>
          <cell r="D17" t="str">
            <v>DA+3</v>
          </cell>
        </row>
        <row r="18">
          <cell r="C18" t="str">
            <v>9/2</v>
          </cell>
          <cell r="D18" t="str">
            <v>DA+3</v>
          </cell>
        </row>
        <row r="19">
          <cell r="C19" t="str">
            <v>15/9</v>
          </cell>
          <cell r="D19" t="str">
            <v>DA+0</v>
          </cell>
        </row>
        <row r="20">
          <cell r="C20" t="str">
            <v>8/6</v>
          </cell>
          <cell r="D20" t="str">
            <v>DA+3</v>
          </cell>
        </row>
        <row r="21">
          <cell r="C21" t="str">
            <v>15/8</v>
          </cell>
          <cell r="D21" t="str">
            <v>DA+1.5</v>
          </cell>
        </row>
        <row r="22">
          <cell r="C22" t="str">
            <v>31/9</v>
          </cell>
          <cell r="D22" t="str">
            <v>DA+1.5</v>
          </cell>
        </row>
        <row r="23">
          <cell r="C23" t="str">
            <v>8/7</v>
          </cell>
          <cell r="D23" t="str">
            <v>DA+3</v>
          </cell>
        </row>
        <row r="24">
          <cell r="C24" t="str">
            <v>9/1</v>
          </cell>
          <cell r="D24" t="str">
            <v>DA+3</v>
          </cell>
        </row>
        <row r="25">
          <cell r="C25" t="str">
            <v>31/8</v>
          </cell>
          <cell r="D25" t="str">
            <v>DA+0</v>
          </cell>
        </row>
        <row r="26">
          <cell r="C26" t="str">
            <v>15/10</v>
          </cell>
          <cell r="D26" t="str">
            <v>DA-1.5</v>
          </cell>
        </row>
        <row r="27">
          <cell r="C27" t="str">
            <v>15/7</v>
          </cell>
          <cell r="D27" t="str">
            <v>DA+0</v>
          </cell>
        </row>
        <row r="28">
          <cell r="C28" t="str">
            <v>31/7</v>
          </cell>
          <cell r="D28" t="str">
            <v>DA+0</v>
          </cell>
        </row>
        <row r="29">
          <cell r="C29" t="str">
            <v>15/11</v>
          </cell>
          <cell r="D29" t="str">
            <v>DA+0</v>
          </cell>
        </row>
        <row r="30">
          <cell r="C30" t="str">
            <v>8/8</v>
          </cell>
          <cell r="D30" t="str">
            <v>DA+9</v>
          </cell>
        </row>
        <row r="31">
          <cell r="C31" t="str">
            <v>8/1</v>
          </cell>
          <cell r="D31" t="str">
            <v>DA-3</v>
          </cell>
        </row>
        <row r="32">
          <cell r="C32" t="str">
            <v>31/6</v>
          </cell>
          <cell r="D32" t="str">
            <v>DA+9</v>
          </cell>
        </row>
        <row r="33">
          <cell r="C33" t="str">
            <v>29/4</v>
          </cell>
          <cell r="D33" t="str">
            <v>DA+3</v>
          </cell>
        </row>
        <row r="34">
          <cell r="C34" t="str">
            <v>8/9</v>
          </cell>
          <cell r="D34" t="str">
            <v>DA+3</v>
          </cell>
        </row>
        <row r="35">
          <cell r="C35" t="str">
            <v>8/2</v>
          </cell>
          <cell r="D35" t="str">
            <v>DA+6</v>
          </cell>
        </row>
        <row r="36">
          <cell r="C36" t="str">
            <v>31/10</v>
          </cell>
          <cell r="D36" t="str">
            <v>DA+4.5</v>
          </cell>
        </row>
        <row r="37">
          <cell r="C37" t="str">
            <v>29/3</v>
          </cell>
          <cell r="D37" t="str">
            <v>DA+0</v>
          </cell>
        </row>
        <row r="38">
          <cell r="C38" t="str">
            <v>31/3</v>
          </cell>
          <cell r="D38" t="str">
            <v>DA+3</v>
          </cell>
        </row>
        <row r="39">
          <cell r="C39" t="str">
            <v>30/1</v>
          </cell>
          <cell r="D39" t="str">
            <v>DA+0</v>
          </cell>
        </row>
        <row r="40">
          <cell r="C40" t="str">
            <v>31/1</v>
          </cell>
          <cell r="D40" t="str">
            <v>DA+3</v>
          </cell>
        </row>
        <row r="41">
          <cell r="C41" t="str">
            <v>29/5</v>
          </cell>
          <cell r="D41" t="str">
            <v>DA+0</v>
          </cell>
        </row>
        <row r="42">
          <cell r="C42" t="str">
            <v>5/3</v>
          </cell>
          <cell r="D42" t="str">
            <v>DA+9</v>
          </cell>
        </row>
        <row r="43">
          <cell r="C43" t="str">
            <v>29A/2</v>
          </cell>
          <cell r="D43" t="str">
            <v>DA+6</v>
          </cell>
        </row>
        <row r="44">
          <cell r="C44" t="str">
            <v>7/1</v>
          </cell>
          <cell r="D44" t="str">
            <v>DA-3</v>
          </cell>
        </row>
        <row r="45">
          <cell r="C45" t="str">
            <v>8/10</v>
          </cell>
          <cell r="D45" t="str">
            <v>DA+0</v>
          </cell>
        </row>
        <row r="46">
          <cell r="C46" t="str">
            <v>29A/1</v>
          </cell>
          <cell r="D46" t="str">
            <v>DA+6</v>
          </cell>
        </row>
        <row r="47">
          <cell r="C47" t="str">
            <v>27/4</v>
          </cell>
          <cell r="D47" t="str">
            <v>DA+1.5</v>
          </cell>
        </row>
        <row r="48">
          <cell r="C48" t="str">
            <v>7A/5</v>
          </cell>
          <cell r="D48" t="str">
            <v>DA+3</v>
          </cell>
        </row>
        <row r="49">
          <cell r="C49" t="str">
            <v>5/8</v>
          </cell>
          <cell r="D49" t="str">
            <v>DA+6</v>
          </cell>
        </row>
        <row r="50">
          <cell r="C50" t="str">
            <v>29A/3</v>
          </cell>
          <cell r="D50" t="str">
            <v>DA+6</v>
          </cell>
        </row>
        <row r="51">
          <cell r="C51" t="str">
            <v>32/3</v>
          </cell>
          <cell r="D51" t="str">
            <v>DA+6</v>
          </cell>
        </row>
        <row r="52">
          <cell r="C52" t="str">
            <v>7A/4</v>
          </cell>
          <cell r="D52" t="str">
            <v>DA+3</v>
          </cell>
        </row>
        <row r="53">
          <cell r="C53" t="str">
            <v>29A/4</v>
          </cell>
          <cell r="D53" t="str">
            <v>DA+3</v>
          </cell>
        </row>
        <row r="54">
          <cell r="C54" t="str">
            <v>5/4</v>
          </cell>
          <cell r="D54" t="str">
            <v>DA-1.5</v>
          </cell>
        </row>
        <row r="55">
          <cell r="C55" t="str">
            <v>32/4</v>
          </cell>
          <cell r="D55" t="str">
            <v>DA+9</v>
          </cell>
        </row>
        <row r="56">
          <cell r="C56" t="str">
            <v>29A/5</v>
          </cell>
          <cell r="D56" t="str">
            <v>DA+6</v>
          </cell>
        </row>
        <row r="57">
          <cell r="C57" t="str">
            <v>6/2</v>
          </cell>
          <cell r="D57" t="str">
            <v>DA+6</v>
          </cell>
        </row>
        <row r="58">
          <cell r="C58" t="str">
            <v>27/5</v>
          </cell>
          <cell r="D58" t="str">
            <v>DA-1.5</v>
          </cell>
        </row>
        <row r="59">
          <cell r="C59" t="str">
            <v>6/1</v>
          </cell>
          <cell r="D59" t="str">
            <v>DA+9</v>
          </cell>
        </row>
        <row r="60">
          <cell r="C60" t="str">
            <v>33/6</v>
          </cell>
          <cell r="D60" t="str">
            <v>DA+6</v>
          </cell>
        </row>
        <row r="61">
          <cell r="C61" t="str">
            <v>29A/6</v>
          </cell>
          <cell r="D61" t="str">
            <v>DA+9</v>
          </cell>
        </row>
        <row r="62">
          <cell r="C62" t="str">
            <v>7A/1</v>
          </cell>
          <cell r="D62" t="str">
            <v>DA+1.5</v>
          </cell>
        </row>
        <row r="63">
          <cell r="C63" t="str">
            <v>4A/5</v>
          </cell>
          <cell r="D63" t="str">
            <v>DA+9</v>
          </cell>
        </row>
        <row r="64">
          <cell r="C64" t="str">
            <v>5/10</v>
          </cell>
          <cell r="D64" t="str">
            <v>DA+9</v>
          </cell>
        </row>
        <row r="65">
          <cell r="C65" t="str">
            <v>33/7</v>
          </cell>
          <cell r="D65" t="str">
            <v>DA+6</v>
          </cell>
        </row>
        <row r="66">
          <cell r="C66" t="str">
            <v>6/12</v>
          </cell>
          <cell r="D66" t="str">
            <v>DA+1.5</v>
          </cell>
        </row>
        <row r="67">
          <cell r="C67" t="str">
            <v>7A/2</v>
          </cell>
          <cell r="D67" t="str">
            <v>DA+3</v>
          </cell>
        </row>
        <row r="68">
          <cell r="C68" t="str">
            <v>4A/4</v>
          </cell>
          <cell r="D68" t="str">
            <v>DA+6</v>
          </cell>
        </row>
        <row r="69">
          <cell r="C69" t="str">
            <v>6/3</v>
          </cell>
          <cell r="D69" t="str">
            <v>DA+3</v>
          </cell>
        </row>
        <row r="70">
          <cell r="C70" t="str">
            <v>33/4</v>
          </cell>
          <cell r="D70" t="str">
            <v>DA+3</v>
          </cell>
        </row>
        <row r="71">
          <cell r="C71" t="str">
            <v>4A/3</v>
          </cell>
          <cell r="D71" t="str">
            <v>DA+9</v>
          </cell>
        </row>
        <row r="72">
          <cell r="C72" t="str">
            <v>7A/3</v>
          </cell>
          <cell r="D72" t="str">
            <v>DA+3</v>
          </cell>
        </row>
        <row r="73">
          <cell r="C73" t="str">
            <v>29/1</v>
          </cell>
          <cell r="D73" t="str">
            <v>DA+6</v>
          </cell>
        </row>
        <row r="74">
          <cell r="C74" t="str">
            <v>4A/6</v>
          </cell>
          <cell r="D74" t="str">
            <v>DA+9</v>
          </cell>
        </row>
        <row r="75">
          <cell r="C75" t="str">
            <v>5/7</v>
          </cell>
          <cell r="D75" t="str">
            <v>DA+9</v>
          </cell>
        </row>
        <row r="76">
          <cell r="C76" t="str">
            <v>34/12</v>
          </cell>
          <cell r="D76" t="str">
            <v>DA+3</v>
          </cell>
        </row>
        <row r="77">
          <cell r="C77" t="str">
            <v>33/3</v>
          </cell>
          <cell r="D77" t="str">
            <v>DA+3</v>
          </cell>
        </row>
        <row r="78">
          <cell r="C78" t="str">
            <v>6/11</v>
          </cell>
          <cell r="D78" t="str">
            <v>DA-1.5</v>
          </cell>
        </row>
        <row r="79">
          <cell r="C79" t="str">
            <v>5/6</v>
          </cell>
          <cell r="D79" t="str">
            <v>DA+3</v>
          </cell>
        </row>
        <row r="80">
          <cell r="C80" t="str">
            <v>36A/1</v>
          </cell>
          <cell r="D80" t="str">
            <v>DA+3</v>
          </cell>
        </row>
        <row r="81">
          <cell r="C81" t="str">
            <v>34/1</v>
          </cell>
          <cell r="D81" t="str">
            <v>DA+9</v>
          </cell>
        </row>
        <row r="82">
          <cell r="C82" t="str">
            <v>4A/2</v>
          </cell>
          <cell r="D82" t="str">
            <v>DA+6</v>
          </cell>
        </row>
        <row r="83">
          <cell r="C83" t="str">
            <v>34/3</v>
          </cell>
          <cell r="D83" t="str">
            <v>DA+1.5</v>
          </cell>
        </row>
        <row r="84">
          <cell r="C84" t="str">
            <v>36A/2</v>
          </cell>
          <cell r="D84" t="str">
            <v>DA+9</v>
          </cell>
        </row>
        <row r="85">
          <cell r="C85" t="str">
            <v>34/11</v>
          </cell>
          <cell r="D85" t="str">
            <v>DA+1.5</v>
          </cell>
        </row>
        <row r="86">
          <cell r="C86" t="str">
            <v>6/4</v>
          </cell>
          <cell r="D86" t="str">
            <v>DA+9</v>
          </cell>
        </row>
        <row r="87">
          <cell r="C87" t="str">
            <v>27/2</v>
          </cell>
          <cell r="D87" t="str">
            <v>DA-1.5</v>
          </cell>
        </row>
        <row r="88">
          <cell r="C88" t="str">
            <v>4A/1</v>
          </cell>
          <cell r="D88" t="str">
            <v>DA+6</v>
          </cell>
        </row>
        <row r="89">
          <cell r="C89" t="str">
            <v>34/4</v>
          </cell>
          <cell r="D89" t="str">
            <v>DA+6</v>
          </cell>
        </row>
        <row r="90">
          <cell r="C90" t="str">
            <v>6/6</v>
          </cell>
          <cell r="D90" t="str">
            <v>DA-3</v>
          </cell>
        </row>
        <row r="91">
          <cell r="C91" t="str">
            <v>37/1</v>
          </cell>
          <cell r="D91" t="str">
            <v>DA+3</v>
          </cell>
        </row>
        <row r="92">
          <cell r="C92" t="str">
            <v>5/2</v>
          </cell>
          <cell r="D92" t="str">
            <v>DA+9</v>
          </cell>
        </row>
        <row r="93">
          <cell r="C93" t="str">
            <v>34/5</v>
          </cell>
          <cell r="D93" t="str">
            <v>DA+9</v>
          </cell>
        </row>
        <row r="94">
          <cell r="C94" t="str">
            <v>35/1</v>
          </cell>
          <cell r="D94" t="str">
            <v>DA+6</v>
          </cell>
        </row>
        <row r="95">
          <cell r="C95" t="str">
            <v>4/5</v>
          </cell>
          <cell r="D95" t="str">
            <v>DA+6</v>
          </cell>
        </row>
        <row r="96">
          <cell r="C96" t="str">
            <v>37/2</v>
          </cell>
          <cell r="D96" t="str">
            <v>DA+3</v>
          </cell>
        </row>
        <row r="97">
          <cell r="C97" t="str">
            <v>34/6</v>
          </cell>
          <cell r="D97" t="str">
            <v>DA+3</v>
          </cell>
        </row>
        <row r="98">
          <cell r="C98" t="str">
            <v>27/1</v>
          </cell>
          <cell r="D98" t="str">
            <v>DA+9</v>
          </cell>
        </row>
        <row r="99">
          <cell r="C99" t="str">
            <v>6/10</v>
          </cell>
          <cell r="D99" t="str">
            <v>DA+1.5</v>
          </cell>
        </row>
        <row r="100">
          <cell r="C100" t="str">
            <v>34/8</v>
          </cell>
          <cell r="D100" t="str">
            <v>DA+0</v>
          </cell>
        </row>
        <row r="101">
          <cell r="C101" t="str">
            <v>37/3</v>
          </cell>
          <cell r="D101" t="str">
            <v>DA-1.5</v>
          </cell>
        </row>
        <row r="102">
          <cell r="C102" t="str">
            <v>7/0</v>
          </cell>
          <cell r="D102" t="str">
            <v>DB2+0</v>
          </cell>
        </row>
        <row r="103">
          <cell r="C103" t="str">
            <v>4A/0</v>
          </cell>
          <cell r="D103" t="str">
            <v>DB1+3</v>
          </cell>
        </row>
        <row r="104">
          <cell r="C104" t="str">
            <v>6/9</v>
          </cell>
          <cell r="D104" t="str">
            <v>DA+6</v>
          </cell>
        </row>
        <row r="105">
          <cell r="C105" t="str">
            <v>35/5</v>
          </cell>
          <cell r="D105" t="str">
            <v>DA+9</v>
          </cell>
        </row>
        <row r="106">
          <cell r="C106" t="str">
            <v>34/7</v>
          </cell>
          <cell r="D106" t="str">
            <v>DA+0</v>
          </cell>
        </row>
        <row r="107">
          <cell r="C107" t="str">
            <v>36A/0</v>
          </cell>
          <cell r="D107" t="str">
            <v>DB1+9</v>
          </cell>
        </row>
        <row r="108">
          <cell r="C108" t="str">
            <v>3/8</v>
          </cell>
          <cell r="D108" t="str">
            <v>DA+0</v>
          </cell>
        </row>
        <row r="109">
          <cell r="C109" t="str">
            <v>5/9</v>
          </cell>
          <cell r="D109" t="str">
            <v>DA+6</v>
          </cell>
        </row>
        <row r="110">
          <cell r="C110" t="str">
            <v>34/9</v>
          </cell>
          <cell r="D110" t="str">
            <v>DA+1.5</v>
          </cell>
        </row>
        <row r="111">
          <cell r="C111" t="str">
            <v>7/3</v>
          </cell>
          <cell r="D111" t="str">
            <v>DA+9</v>
          </cell>
        </row>
        <row r="112">
          <cell r="C112" t="str">
            <v>27/3</v>
          </cell>
          <cell r="D112" t="str">
            <v>DA+1.5</v>
          </cell>
        </row>
        <row r="113">
          <cell r="C113" t="str">
            <v>35/6</v>
          </cell>
          <cell r="D113" t="str">
            <v>DA+6</v>
          </cell>
        </row>
        <row r="114">
          <cell r="C114" t="str">
            <v>3/9</v>
          </cell>
          <cell r="D114" t="str">
            <v>DA+0</v>
          </cell>
        </row>
        <row r="115">
          <cell r="C115" t="str">
            <v>34/10</v>
          </cell>
          <cell r="D115" t="str">
            <v>DA-3</v>
          </cell>
        </row>
        <row r="116">
          <cell r="C116" t="str">
            <v>7/4</v>
          </cell>
          <cell r="D116" t="str">
            <v>DA+6</v>
          </cell>
        </row>
        <row r="117">
          <cell r="C117" t="str">
            <v>3/10</v>
          </cell>
          <cell r="D117" t="str">
            <v>DA+9</v>
          </cell>
        </row>
        <row r="118">
          <cell r="C118" t="str">
            <v>27/6</v>
          </cell>
          <cell r="D118" t="str">
            <v>DA-3</v>
          </cell>
        </row>
        <row r="119">
          <cell r="C119" t="str">
            <v>37/0</v>
          </cell>
          <cell r="D119" t="str">
            <v>DB2+3</v>
          </cell>
        </row>
        <row r="120">
          <cell r="C120" t="str">
            <v>6/7</v>
          </cell>
          <cell r="D120" t="str">
            <v>DA+1.5</v>
          </cell>
        </row>
        <row r="121">
          <cell r="C121" t="str">
            <v>34/2</v>
          </cell>
          <cell r="D121" t="str">
            <v>DA+9</v>
          </cell>
        </row>
        <row r="122">
          <cell r="C122" t="str">
            <v>3/11</v>
          </cell>
          <cell r="D122" t="str">
            <v>DA+0</v>
          </cell>
        </row>
        <row r="123">
          <cell r="C123" t="str">
            <v>35/7</v>
          </cell>
          <cell r="D123" t="str">
            <v>DA+3</v>
          </cell>
        </row>
        <row r="124">
          <cell r="C124" t="str">
            <v>6/0</v>
          </cell>
          <cell r="D124" t="str">
            <v>DB1+9</v>
          </cell>
        </row>
        <row r="125">
          <cell r="C125" t="str">
            <v>6/5</v>
          </cell>
          <cell r="D125" t="str">
            <v>DA+9</v>
          </cell>
        </row>
        <row r="126">
          <cell r="C126" t="str">
            <v>3/7</v>
          </cell>
          <cell r="D126" t="str">
            <v>DA+3</v>
          </cell>
        </row>
        <row r="127">
          <cell r="C127" t="str">
            <v>37A/4</v>
          </cell>
          <cell r="D127" t="str">
            <v>DA+9</v>
          </cell>
        </row>
        <row r="128">
          <cell r="C128" t="str">
            <v>3/6</v>
          </cell>
          <cell r="D128" t="str">
            <v>DA+3</v>
          </cell>
        </row>
        <row r="129">
          <cell r="C129" t="str">
            <v>33/5</v>
          </cell>
          <cell r="D129" t="str">
            <v>DA+0</v>
          </cell>
        </row>
        <row r="130">
          <cell r="C130" t="str">
            <v>5/5</v>
          </cell>
          <cell r="D130" t="str">
            <v>DA+6</v>
          </cell>
        </row>
        <row r="131">
          <cell r="C131" t="str">
            <v>29/2</v>
          </cell>
          <cell r="D131" t="str">
            <v>DA+0</v>
          </cell>
        </row>
        <row r="132">
          <cell r="C132" t="str">
            <v>33/8</v>
          </cell>
          <cell r="D132" t="str">
            <v>DA+3</v>
          </cell>
        </row>
        <row r="133">
          <cell r="C133" t="str">
            <v>37A/5</v>
          </cell>
          <cell r="D133" t="str">
            <v>DA+3</v>
          </cell>
        </row>
        <row r="134">
          <cell r="C134" t="str">
            <v>35/9</v>
          </cell>
          <cell r="D134" t="str">
            <v>DA+1.5</v>
          </cell>
        </row>
        <row r="135">
          <cell r="C135" t="str">
            <v>3/4</v>
          </cell>
          <cell r="D135" t="str">
            <v>DA+6</v>
          </cell>
        </row>
        <row r="136">
          <cell r="C136" t="str">
            <v>35/8</v>
          </cell>
          <cell r="D136" t="str">
            <v>DA+6</v>
          </cell>
        </row>
        <row r="137">
          <cell r="C137" t="str">
            <v>37A/3</v>
          </cell>
          <cell r="D137" t="str">
            <v>DA+3</v>
          </cell>
        </row>
        <row r="138">
          <cell r="C138" t="str">
            <v>29A/0</v>
          </cell>
          <cell r="D138" t="str">
            <v>DB1+0</v>
          </cell>
        </row>
        <row r="139">
          <cell r="C139" t="str">
            <v>6/8</v>
          </cell>
          <cell r="D139" t="str">
            <v>DA+3</v>
          </cell>
        </row>
        <row r="140">
          <cell r="C140" t="str">
            <v>37A/2</v>
          </cell>
          <cell r="D140" t="str">
            <v>DA+1.5</v>
          </cell>
        </row>
        <row r="141">
          <cell r="C141" t="str">
            <v>35/11</v>
          </cell>
          <cell r="D141" t="str">
            <v>DA+3</v>
          </cell>
        </row>
        <row r="142">
          <cell r="C142" t="str">
            <v>33/9</v>
          </cell>
          <cell r="D142" t="str">
            <v>DA+1.5</v>
          </cell>
        </row>
        <row r="143">
          <cell r="C143" t="str">
            <v>18/0</v>
          </cell>
          <cell r="D143" t="str">
            <v>DB2+6</v>
          </cell>
        </row>
        <row r="144">
          <cell r="C144" t="str">
            <v>37A/1</v>
          </cell>
          <cell r="D144" t="str">
            <v>DA+3</v>
          </cell>
        </row>
        <row r="145">
          <cell r="C145" t="str">
            <v>18/1</v>
          </cell>
          <cell r="D145" t="str">
            <v>DA+3</v>
          </cell>
        </row>
        <row r="146">
          <cell r="C146" t="str">
            <v>37/4</v>
          </cell>
          <cell r="D146" t="str">
            <v>DA+9</v>
          </cell>
        </row>
        <row r="147">
          <cell r="C147" t="str">
            <v>18/2</v>
          </cell>
          <cell r="D147" t="str">
            <v>DA+1.5</v>
          </cell>
        </row>
        <row r="148">
          <cell r="C148" t="str">
            <v>36/0</v>
          </cell>
          <cell r="D148" t="str">
            <v>DB2+3</v>
          </cell>
        </row>
        <row r="149">
          <cell r="C149" t="str">
            <v>38/8</v>
          </cell>
          <cell r="D149" t="str">
            <v>DA+1.5</v>
          </cell>
        </row>
        <row r="150">
          <cell r="C150" t="str">
            <v>37/5</v>
          </cell>
          <cell r="D150" t="str">
            <v>DA+3</v>
          </cell>
        </row>
        <row r="151">
          <cell r="C151" t="str">
            <v>38/9</v>
          </cell>
          <cell r="D151" t="str">
            <v>DA+0</v>
          </cell>
        </row>
        <row r="152">
          <cell r="C152" t="str">
            <v>7A/0</v>
          </cell>
          <cell r="D152" t="str">
            <v>DB1+6</v>
          </cell>
        </row>
        <row r="153">
          <cell r="C153" t="str">
            <v>34/0</v>
          </cell>
          <cell r="D153" t="str">
            <v>DB1+6</v>
          </cell>
        </row>
        <row r="154">
          <cell r="C154" t="str">
            <v>38/10</v>
          </cell>
          <cell r="D154" t="str">
            <v>DA+3</v>
          </cell>
        </row>
        <row r="155">
          <cell r="C155" t="str">
            <v>18/3</v>
          </cell>
          <cell r="D155" t="str">
            <v>DA+6</v>
          </cell>
        </row>
        <row r="156">
          <cell r="C156" t="str">
            <v>38/7</v>
          </cell>
          <cell r="D156" t="str">
            <v>DA+9</v>
          </cell>
        </row>
        <row r="157">
          <cell r="C157" t="str">
            <v>35/4</v>
          </cell>
          <cell r="D157" t="str">
            <v>DA+9</v>
          </cell>
        </row>
        <row r="158">
          <cell r="C158" t="str">
            <v>37A/0</v>
          </cell>
          <cell r="D158" t="str">
            <v>DB1+0</v>
          </cell>
        </row>
        <row r="159">
          <cell r="C159" t="str">
            <v>18/4</v>
          </cell>
          <cell r="D159" t="str">
            <v>DA-3</v>
          </cell>
        </row>
        <row r="160">
          <cell r="C160" t="str">
            <v>38/6</v>
          </cell>
          <cell r="D160" t="str">
            <v>DA+6</v>
          </cell>
        </row>
        <row r="161">
          <cell r="C161" t="str">
            <v>38/5</v>
          </cell>
          <cell r="D161" t="str">
            <v>DA+3</v>
          </cell>
        </row>
        <row r="162">
          <cell r="C162" t="str">
            <v>7/2</v>
          </cell>
          <cell r="D162" t="str">
            <v>DA+6</v>
          </cell>
        </row>
        <row r="163">
          <cell r="C163" t="str">
            <v>38/0</v>
          </cell>
          <cell r="D163" t="str">
            <v>DB1+3</v>
          </cell>
        </row>
        <row r="164">
          <cell r="C164" t="str">
            <v>18/6</v>
          </cell>
          <cell r="D164" t="str">
            <v>DA+9</v>
          </cell>
        </row>
        <row r="165">
          <cell r="C165" t="str">
            <v>35/0</v>
          </cell>
          <cell r="D165" t="str">
            <v>DB2+0</v>
          </cell>
        </row>
        <row r="166">
          <cell r="C166" t="str">
            <v>38/3</v>
          </cell>
          <cell r="D166" t="str">
            <v>DA+3</v>
          </cell>
        </row>
        <row r="167">
          <cell r="C167" t="str">
            <v>18/5</v>
          </cell>
          <cell r="D167" t="str">
            <v>DA+0</v>
          </cell>
        </row>
        <row r="168">
          <cell r="C168" t="str">
            <v>37A/6</v>
          </cell>
          <cell r="D168" t="str">
            <v>DA+3</v>
          </cell>
        </row>
        <row r="169">
          <cell r="C169" t="str">
            <v>38/4</v>
          </cell>
          <cell r="D169" t="str">
            <v>DA+1.5</v>
          </cell>
        </row>
        <row r="170">
          <cell r="C170" t="str">
            <v>30/3</v>
          </cell>
          <cell r="D170" t="str">
            <v>DA+3</v>
          </cell>
        </row>
        <row r="171">
          <cell r="C171" t="str">
            <v>40/2</v>
          </cell>
          <cell r="D171" t="str">
            <v>DA+6</v>
          </cell>
        </row>
        <row r="172">
          <cell r="C172" t="str">
            <v>38/2</v>
          </cell>
          <cell r="D172" t="str">
            <v>DA+0</v>
          </cell>
        </row>
        <row r="173">
          <cell r="C173" t="str">
            <v>38/1</v>
          </cell>
          <cell r="D173" t="str">
            <v>DA+0</v>
          </cell>
        </row>
        <row r="174">
          <cell r="C174" t="str">
            <v>40/3</v>
          </cell>
          <cell r="D174" t="str">
            <v>DA+3</v>
          </cell>
        </row>
        <row r="175">
          <cell r="C175" t="str">
            <v>39/1</v>
          </cell>
          <cell r="D175" t="str">
            <v>DA-1.5</v>
          </cell>
        </row>
        <row r="176">
          <cell r="C176" t="str">
            <v>7/5</v>
          </cell>
          <cell r="D176" t="str">
            <v>DA+6</v>
          </cell>
        </row>
        <row r="177">
          <cell r="C177" t="str">
            <v>30/0</v>
          </cell>
          <cell r="D177" t="str">
            <v>DB1+0</v>
          </cell>
        </row>
        <row r="178">
          <cell r="C178" t="str">
            <v>40/7</v>
          </cell>
          <cell r="D178" t="str">
            <v>DA+3</v>
          </cell>
        </row>
        <row r="179">
          <cell r="C179" t="str">
            <v>17/0</v>
          </cell>
          <cell r="D179" t="str">
            <v>DC1+3</v>
          </cell>
        </row>
        <row r="180">
          <cell r="C180" t="str">
            <v>40/6</v>
          </cell>
          <cell r="D180" t="str">
            <v>DA+9</v>
          </cell>
        </row>
        <row r="181">
          <cell r="C181" t="str">
            <v>39/0</v>
          </cell>
          <cell r="D181" t="str">
            <v>DB2+0</v>
          </cell>
        </row>
        <row r="182">
          <cell r="C182" t="str">
            <v>39/2</v>
          </cell>
          <cell r="D182" t="str">
            <v>DA+3</v>
          </cell>
        </row>
        <row r="183">
          <cell r="C183" t="str">
            <v>30/2</v>
          </cell>
          <cell r="D183" t="str">
            <v>DA+9</v>
          </cell>
        </row>
        <row r="184">
          <cell r="C184" t="str">
            <v>39/4</v>
          </cell>
          <cell r="D184" t="str">
            <v>DA+3</v>
          </cell>
        </row>
        <row r="185">
          <cell r="C185" t="str">
            <v>40/8</v>
          </cell>
          <cell r="D185" t="str">
            <v>DA-1.5</v>
          </cell>
        </row>
        <row r="186">
          <cell r="C186" t="str">
            <v>41/1</v>
          </cell>
          <cell r="D186" t="str">
            <v>DA+9</v>
          </cell>
        </row>
        <row r="187">
          <cell r="C187" t="str">
            <v>16/0</v>
          </cell>
          <cell r="D187" t="str">
            <v>DC2+0</v>
          </cell>
        </row>
        <row r="188">
          <cell r="C188" t="str">
            <v>40/5</v>
          </cell>
          <cell r="D188" t="str">
            <v>DA+9</v>
          </cell>
        </row>
        <row r="189">
          <cell r="C189" t="str">
            <v>39/3</v>
          </cell>
          <cell r="D189" t="str">
            <v>DA+1.5</v>
          </cell>
        </row>
        <row r="190">
          <cell r="C190" t="str">
            <v>30/4</v>
          </cell>
          <cell r="D190" t="str">
            <v>DA+9</v>
          </cell>
        </row>
        <row r="191">
          <cell r="C191" t="str">
            <v>7/6</v>
          </cell>
          <cell r="D191" t="str">
            <v>DA-1.5</v>
          </cell>
        </row>
        <row r="192">
          <cell r="C192" t="str">
            <v>40/4</v>
          </cell>
          <cell r="D192" t="str">
            <v>DA+6</v>
          </cell>
        </row>
        <row r="193">
          <cell r="C193" t="str">
            <v>15/12</v>
          </cell>
          <cell r="D193" t="str">
            <v>DA+6</v>
          </cell>
        </row>
        <row r="194">
          <cell r="C194" t="str">
            <v>42/0</v>
          </cell>
          <cell r="D194" t="str">
            <v>DB2+0</v>
          </cell>
        </row>
        <row r="195">
          <cell r="C195" t="str">
            <v>30/5</v>
          </cell>
          <cell r="D195" t="str">
            <v>DA+0</v>
          </cell>
        </row>
        <row r="196">
          <cell r="C196" t="str">
            <v>39/5</v>
          </cell>
          <cell r="D196" t="str">
            <v>DA+1.5</v>
          </cell>
        </row>
        <row r="197">
          <cell r="C197" t="str">
            <v>40/9</v>
          </cell>
          <cell r="D197" t="str">
            <v>DA+9</v>
          </cell>
        </row>
        <row r="198">
          <cell r="C198" t="str">
            <v>8/3</v>
          </cell>
          <cell r="D198" t="str">
            <v>DA+9</v>
          </cell>
        </row>
        <row r="199">
          <cell r="C199" t="str">
            <v>30/6</v>
          </cell>
          <cell r="D199" t="str">
            <v>DA+6</v>
          </cell>
        </row>
        <row r="200">
          <cell r="C200" t="str">
            <v>42/1</v>
          </cell>
          <cell r="D200" t="str">
            <v>DA+3</v>
          </cell>
        </row>
        <row r="201">
          <cell r="C201" t="str">
            <v>39/6</v>
          </cell>
          <cell r="D201" t="str">
            <v>DA+1.5</v>
          </cell>
        </row>
        <row r="202">
          <cell r="C202" t="str">
            <v>40/10</v>
          </cell>
          <cell r="D202" t="str">
            <v>DA+3</v>
          </cell>
        </row>
        <row r="203">
          <cell r="C203" t="str">
            <v>30/7</v>
          </cell>
          <cell r="D203" t="str">
            <v>DA-3</v>
          </cell>
        </row>
        <row r="204">
          <cell r="C204" t="str">
            <v>8/0</v>
          </cell>
          <cell r="D204" t="str">
            <v>DB1+0</v>
          </cell>
        </row>
        <row r="205">
          <cell r="C205" t="str">
            <v>42/2</v>
          </cell>
          <cell r="D205" t="str">
            <v>DA+9</v>
          </cell>
        </row>
        <row r="206">
          <cell r="C206" t="str">
            <v>30/8</v>
          </cell>
          <cell r="D206" t="str">
            <v>DA+3</v>
          </cell>
        </row>
        <row r="207">
          <cell r="C207" t="str">
            <v>40/11</v>
          </cell>
          <cell r="D207" t="str">
            <v>DA+9</v>
          </cell>
        </row>
        <row r="208">
          <cell r="C208" t="str">
            <v>22/0</v>
          </cell>
          <cell r="D208" t="str">
            <v>DC2+15</v>
          </cell>
        </row>
        <row r="209">
          <cell r="C209" t="str">
            <v>30/9</v>
          </cell>
          <cell r="D209" t="str">
            <v>DA-3</v>
          </cell>
        </row>
        <row r="210">
          <cell r="C210" t="str">
            <v>39/7</v>
          </cell>
          <cell r="D210" t="str">
            <v>DA+3</v>
          </cell>
        </row>
        <row r="211">
          <cell r="C211" t="str">
            <v>41/0</v>
          </cell>
          <cell r="D211" t="str">
            <v>DB1+9</v>
          </cell>
        </row>
        <row r="212">
          <cell r="C212" t="str">
            <v>40A/0</v>
          </cell>
          <cell r="D212" t="str">
            <v>DB1+9</v>
          </cell>
        </row>
        <row r="213">
          <cell r="C213" t="str">
            <v>10/0</v>
          </cell>
          <cell r="D213" t="str">
            <v>DB1+6</v>
          </cell>
        </row>
        <row r="214">
          <cell r="C214" t="str">
            <v>30/10</v>
          </cell>
          <cell r="D214" t="str">
            <v>DA+3</v>
          </cell>
        </row>
        <row r="215">
          <cell r="C215" t="str">
            <v>43/7</v>
          </cell>
          <cell r="D215" t="str">
            <v>DA+0</v>
          </cell>
        </row>
        <row r="216">
          <cell r="C216" t="str">
            <v>23/0</v>
          </cell>
          <cell r="D216" t="str">
            <v>DB2+9</v>
          </cell>
        </row>
        <row r="217">
          <cell r="C217" t="str">
            <v>43/3</v>
          </cell>
          <cell r="D217" t="str">
            <v>DA-1.5</v>
          </cell>
        </row>
        <row r="218">
          <cell r="C218" t="str">
            <v>39/8</v>
          </cell>
          <cell r="D218" t="str">
            <v>DA+1.5</v>
          </cell>
        </row>
        <row r="219">
          <cell r="C219" t="str">
            <v>8/4</v>
          </cell>
          <cell r="D219" t="str">
            <v>DA+6</v>
          </cell>
        </row>
        <row r="220">
          <cell r="C220" t="str">
            <v>43/0</v>
          </cell>
          <cell r="D220" t="str">
            <v>DB1+0</v>
          </cell>
        </row>
        <row r="221">
          <cell r="C221" t="str">
            <v>43/8</v>
          </cell>
          <cell r="D221" t="str">
            <v>DA+9</v>
          </cell>
        </row>
        <row r="222">
          <cell r="C222" t="str">
            <v>15/1</v>
          </cell>
          <cell r="D222" t="str">
            <v>DA+6</v>
          </cell>
        </row>
        <row r="223">
          <cell r="C223" t="str">
            <v>43/4</v>
          </cell>
          <cell r="D223" t="str">
            <v>DA+0</v>
          </cell>
        </row>
        <row r="224">
          <cell r="C224" t="str">
            <v>31/0</v>
          </cell>
          <cell r="D224" t="str">
            <v>DB1+0</v>
          </cell>
        </row>
        <row r="225">
          <cell r="C225" t="str">
            <v>23A/0</v>
          </cell>
          <cell r="D225" t="str">
            <v>DB1+9</v>
          </cell>
        </row>
        <row r="226">
          <cell r="C226" t="str">
            <v>42/3</v>
          </cell>
          <cell r="D226" t="str">
            <v>DB1+9</v>
          </cell>
        </row>
        <row r="227">
          <cell r="C227" t="str">
            <v>39/9</v>
          </cell>
          <cell r="D227" t="str">
            <v>DA+6</v>
          </cell>
        </row>
        <row r="228">
          <cell r="C228" t="str">
            <v>32/1</v>
          </cell>
          <cell r="D228" t="str">
            <v>DA+6</v>
          </cell>
        </row>
        <row r="229">
          <cell r="C229" t="str">
            <v>31/2</v>
          </cell>
          <cell r="D229" t="str">
            <v>DA+1.5</v>
          </cell>
        </row>
        <row r="230">
          <cell r="C230" t="str">
            <v>43/6</v>
          </cell>
          <cell r="D230" t="str">
            <v>DA+3</v>
          </cell>
        </row>
        <row r="231">
          <cell r="C231" t="str">
            <v>18/7</v>
          </cell>
          <cell r="D231" t="str">
            <v>DA+1.5</v>
          </cell>
        </row>
        <row r="232">
          <cell r="C232" t="str">
            <v>44/0</v>
          </cell>
          <cell r="D232" t="str">
            <v>DB1+6</v>
          </cell>
        </row>
        <row r="233">
          <cell r="C233" t="str">
            <v>32/2</v>
          </cell>
          <cell r="D233" t="str">
            <v>DA+9</v>
          </cell>
        </row>
        <row r="234">
          <cell r="C234" t="str">
            <v>43/1</v>
          </cell>
          <cell r="D234" t="str">
            <v>DA-1.5</v>
          </cell>
        </row>
        <row r="235">
          <cell r="C235" t="str">
            <v>31/4</v>
          </cell>
          <cell r="D235" t="str">
            <v>DA-1.5</v>
          </cell>
        </row>
        <row r="236">
          <cell r="C236" t="str">
            <v>43/2</v>
          </cell>
          <cell r="D236" t="str">
            <v>DA+6</v>
          </cell>
        </row>
        <row r="237">
          <cell r="C237" t="str">
            <v>43/5</v>
          </cell>
          <cell r="D237" t="str">
            <v>DC2+0</v>
          </cell>
        </row>
        <row r="238">
          <cell r="C238" t="str">
            <v>32/0</v>
          </cell>
          <cell r="D238" t="str">
            <v>DB2+0</v>
          </cell>
        </row>
        <row r="239">
          <cell r="C239" t="str">
            <v>31/5</v>
          </cell>
          <cell r="D239" t="str">
            <v>DA+6</v>
          </cell>
        </row>
        <row r="240">
          <cell r="C240" t="str">
            <v>13/0</v>
          </cell>
          <cell r="D240" t="str">
            <v>DD60+9</v>
          </cell>
        </row>
        <row r="241">
          <cell r="C241" t="str">
            <v>39/10</v>
          </cell>
          <cell r="D241" t="str">
            <v>DA+3</v>
          </cell>
        </row>
        <row r="242">
          <cell r="C242" t="str">
            <v>20/2</v>
          </cell>
          <cell r="D242" t="str">
            <v>DA-3</v>
          </cell>
        </row>
        <row r="243">
          <cell r="C243" t="str">
            <v>8/11</v>
          </cell>
          <cell r="D243" t="str">
            <v>DA+9</v>
          </cell>
        </row>
        <row r="244">
          <cell r="C244" t="str">
            <v>21/5</v>
          </cell>
          <cell r="D244" t="str">
            <v>DA+0</v>
          </cell>
        </row>
        <row r="245">
          <cell r="C245" t="str">
            <v>20/1</v>
          </cell>
          <cell r="D245" t="str">
            <v>DA-3</v>
          </cell>
        </row>
        <row r="246">
          <cell r="C246" t="str">
            <v>32/7</v>
          </cell>
          <cell r="D246" t="str">
            <v>DA+3</v>
          </cell>
        </row>
        <row r="247">
          <cell r="C247" t="str">
            <v>13A/0</v>
          </cell>
          <cell r="D247" t="str">
            <v>DB1+9</v>
          </cell>
        </row>
        <row r="248">
          <cell r="C248" t="str">
            <v>32A/0</v>
          </cell>
          <cell r="D248" t="str">
            <v>DB1+9</v>
          </cell>
        </row>
        <row r="249">
          <cell r="C249" t="str">
            <v>9/6</v>
          </cell>
          <cell r="D249" t="str">
            <v>DA+3</v>
          </cell>
        </row>
        <row r="250">
          <cell r="C250" t="str">
            <v>33/2</v>
          </cell>
          <cell r="D250" t="str">
            <v>DA+9</v>
          </cell>
        </row>
        <row r="251">
          <cell r="C251" t="str">
            <v>21/4</v>
          </cell>
          <cell r="D251" t="str">
            <v>DA+0</v>
          </cell>
        </row>
        <row r="252">
          <cell r="C252" t="str">
            <v>32A/1</v>
          </cell>
          <cell r="D252" t="str">
            <v>DA+6</v>
          </cell>
        </row>
        <row r="253">
          <cell r="C253" t="str">
            <v>29/0</v>
          </cell>
          <cell r="D253" t="str">
            <v>DC1+0</v>
          </cell>
        </row>
        <row r="254">
          <cell r="C254" t="str">
            <v>39/11</v>
          </cell>
          <cell r="D254" t="str">
            <v>DA+6</v>
          </cell>
        </row>
        <row r="255">
          <cell r="C255" t="str">
            <v>9/9</v>
          </cell>
          <cell r="D255" t="str">
            <v>DA+0</v>
          </cell>
        </row>
        <row r="256">
          <cell r="C256" t="str">
            <v>27/0</v>
          </cell>
          <cell r="D256" t="str">
            <v>DD60+35</v>
          </cell>
        </row>
        <row r="257">
          <cell r="C257" t="str">
            <v>28/0</v>
          </cell>
          <cell r="D257" t="str">
            <v>DC2-3</v>
          </cell>
        </row>
        <row r="258">
          <cell r="C258" t="str">
            <v>9/7</v>
          </cell>
          <cell r="D258" t="str">
            <v>DA+9</v>
          </cell>
        </row>
        <row r="259">
          <cell r="C259" t="str">
            <v>24/0</v>
          </cell>
          <cell r="D259" t="str">
            <v>DD60+18</v>
          </cell>
        </row>
        <row r="260">
          <cell r="C260" t="str">
            <v>44/1</v>
          </cell>
          <cell r="D260" t="str">
            <v>DA+3</v>
          </cell>
        </row>
        <row r="261">
          <cell r="C261" t="str">
            <v>9/8</v>
          </cell>
          <cell r="D261" t="str">
            <v>DA+0</v>
          </cell>
        </row>
        <row r="262">
          <cell r="C262" t="str">
            <v>26/0</v>
          </cell>
          <cell r="D262" t="str">
            <v>DD60+35</v>
          </cell>
        </row>
        <row r="263">
          <cell r="C263" t="str">
            <v>15/0</v>
          </cell>
          <cell r="D263" t="str">
            <v>DD60+25</v>
          </cell>
        </row>
        <row r="264">
          <cell r="C264" t="str">
            <v>44/2</v>
          </cell>
          <cell r="D264" t="str">
            <v>DA+3</v>
          </cell>
        </row>
        <row r="265">
          <cell r="C265" t="str">
            <v>25/0</v>
          </cell>
          <cell r="D265" t="str">
            <v>DD60+18</v>
          </cell>
        </row>
        <row r="266">
          <cell r="C266" t="str">
            <v>40/0</v>
          </cell>
          <cell r="D266" t="str">
            <v>DB1+6</v>
          </cell>
        </row>
        <row r="267">
          <cell r="C267" t="str">
            <v>44/4</v>
          </cell>
          <cell r="D267" t="str">
            <v>DA+0</v>
          </cell>
        </row>
        <row r="268">
          <cell r="C268" t="str">
            <v>44/3</v>
          </cell>
          <cell r="D268" t="str">
            <v>DA+3</v>
          </cell>
        </row>
        <row r="269">
          <cell r="C269" t="str">
            <v>5/0</v>
          </cell>
          <cell r="D269" t="str">
            <v>DB1+6</v>
          </cell>
        </row>
        <row r="270">
          <cell r="C270" t="str">
            <v>44/5</v>
          </cell>
          <cell r="D270" t="str">
            <v>DA+0</v>
          </cell>
        </row>
        <row r="271">
          <cell r="C271" t="str">
            <v>2A/2</v>
          </cell>
          <cell r="D271" t="str">
            <v>DA+3</v>
          </cell>
        </row>
        <row r="272">
          <cell r="C272" t="str">
            <v>5/1</v>
          </cell>
          <cell r="D272" t="str">
            <v>DA+6</v>
          </cell>
        </row>
        <row r="273">
          <cell r="C273" t="str">
            <v>3B/2</v>
          </cell>
          <cell r="D273" t="str">
            <v>DA+9</v>
          </cell>
        </row>
        <row r="274">
          <cell r="C274" t="str">
            <v>3B/1</v>
          </cell>
          <cell r="D274" t="str">
            <v>DA+3</v>
          </cell>
        </row>
        <row r="275">
          <cell r="C275" t="str">
            <v>2A/3</v>
          </cell>
          <cell r="D275" t="str">
            <v>DA+3</v>
          </cell>
        </row>
        <row r="276">
          <cell r="C276" t="str">
            <v>40/1</v>
          </cell>
          <cell r="D276" t="str">
            <v>DA+9</v>
          </cell>
        </row>
        <row r="277">
          <cell r="C277" t="str">
            <v>3B/0</v>
          </cell>
          <cell r="D277" t="str">
            <v>DB1+9</v>
          </cell>
        </row>
        <row r="278">
          <cell r="C278" t="str">
            <v>2A/4</v>
          </cell>
          <cell r="D278" t="str">
            <v>DA+3</v>
          </cell>
        </row>
        <row r="279">
          <cell r="C279" t="str">
            <v>5A/0</v>
          </cell>
          <cell r="D279" t="str">
            <v>DB1+12</v>
          </cell>
        </row>
        <row r="280">
          <cell r="C280" t="str">
            <v>3A/6</v>
          </cell>
          <cell r="D280" t="str">
            <v>DA+0</v>
          </cell>
        </row>
        <row r="281">
          <cell r="C281" t="str">
            <v>2A/5</v>
          </cell>
          <cell r="D281" t="str">
            <v>DA+3</v>
          </cell>
        </row>
        <row r="282">
          <cell r="C282" t="str">
            <v>3A/1</v>
          </cell>
          <cell r="D282" t="str">
            <v>DA+3</v>
          </cell>
        </row>
        <row r="283">
          <cell r="C283" t="str">
            <v>3A/5</v>
          </cell>
          <cell r="D283" t="str">
            <v>DA+3</v>
          </cell>
        </row>
        <row r="284">
          <cell r="C284" t="str">
            <v>32/5</v>
          </cell>
          <cell r="D284" t="str">
            <v>DA+9</v>
          </cell>
        </row>
        <row r="285">
          <cell r="C285" t="str">
            <v>3A/4</v>
          </cell>
          <cell r="D285" t="str">
            <v>DA+0</v>
          </cell>
        </row>
        <row r="286">
          <cell r="C286" t="str">
            <v>32/6</v>
          </cell>
          <cell r="D286" t="str">
            <v>DA+9</v>
          </cell>
        </row>
        <row r="287">
          <cell r="C287" t="str">
            <v>3A/3</v>
          </cell>
          <cell r="D287" t="str">
            <v>DA+0</v>
          </cell>
        </row>
        <row r="288">
          <cell r="C288" t="str">
            <v>35/3</v>
          </cell>
          <cell r="D288" t="str">
            <v>DA-3</v>
          </cell>
        </row>
        <row r="289">
          <cell r="C289" t="str">
            <v>33/1</v>
          </cell>
          <cell r="D289" t="str">
            <v>DA+9</v>
          </cell>
        </row>
        <row r="290">
          <cell r="C290" t="str">
            <v>35/2</v>
          </cell>
          <cell r="D290" t="str">
            <v>DA+6</v>
          </cell>
        </row>
        <row r="291">
          <cell r="C291" t="str">
            <v>3A/2</v>
          </cell>
          <cell r="D291" t="str">
            <v>DA+3</v>
          </cell>
        </row>
        <row r="292">
          <cell r="C292" t="str">
            <v>14/0</v>
          </cell>
          <cell r="D292" t="str">
            <v>DD60+18</v>
          </cell>
        </row>
        <row r="293">
          <cell r="C293" t="str">
            <v>33/0</v>
          </cell>
          <cell r="D293" t="str">
            <v>DB1+9</v>
          </cell>
        </row>
        <row r="294">
          <cell r="C294" t="str">
            <v>3A/0</v>
          </cell>
          <cell r="D294" t="str">
            <v>DD45+3</v>
          </cell>
        </row>
        <row r="295">
          <cell r="C295" t="str">
            <v>3B/3</v>
          </cell>
          <cell r="D295" t="str">
            <v>DA+6</v>
          </cell>
        </row>
        <row r="296">
          <cell r="C296" t="str">
            <v>21/3</v>
          </cell>
          <cell r="D296" t="str">
            <v>DA+6</v>
          </cell>
        </row>
        <row r="297">
          <cell r="C297" t="str">
            <v>2A/6</v>
          </cell>
          <cell r="D297" t="str">
            <v>DA+6</v>
          </cell>
        </row>
        <row r="298">
          <cell r="C298" t="str">
            <v>21/2</v>
          </cell>
          <cell r="D298" t="str">
            <v>DA+6</v>
          </cell>
        </row>
        <row r="299">
          <cell r="C299" t="str">
            <v>8A/0</v>
          </cell>
          <cell r="D299" t="str">
            <v>DB1+12</v>
          </cell>
        </row>
        <row r="300">
          <cell r="C300" t="str">
            <v>4/0</v>
          </cell>
          <cell r="D300" t="str">
            <v>DB2+9</v>
          </cell>
        </row>
        <row r="301">
          <cell r="C301" t="str">
            <v>21/1</v>
          </cell>
          <cell r="D301" t="str">
            <v>DA+0</v>
          </cell>
        </row>
        <row r="302">
          <cell r="C302" t="str">
            <v>35/10</v>
          </cell>
          <cell r="D302" t="str">
            <v>DA+3</v>
          </cell>
        </row>
        <row r="303">
          <cell r="C303" t="str">
            <v>9/0</v>
          </cell>
          <cell r="D303" t="str">
            <v>DB1+12</v>
          </cell>
        </row>
        <row r="304">
          <cell r="C304" t="str">
            <v>45/0</v>
          </cell>
          <cell r="D304" t="str">
            <v>DB1+9</v>
          </cell>
        </row>
        <row r="305">
          <cell r="C305" t="str">
            <v>46/0</v>
          </cell>
          <cell r="D305" t="str">
            <v>DB1+12</v>
          </cell>
        </row>
        <row r="306">
          <cell r="C306" t="str">
            <v>20/6</v>
          </cell>
          <cell r="D306" t="str">
            <v>DA-3</v>
          </cell>
        </row>
        <row r="307">
          <cell r="C307" t="str">
            <v>21/0</v>
          </cell>
          <cell r="D307" t="str">
            <v>DB1+0</v>
          </cell>
        </row>
        <row r="308">
          <cell r="C308" t="str">
            <v>20/5</v>
          </cell>
          <cell r="D308" t="str">
            <v>DA+0</v>
          </cell>
        </row>
        <row r="309">
          <cell r="C309" t="str">
            <v>20/4</v>
          </cell>
          <cell r="D309" t="str">
            <v>DA+3</v>
          </cell>
        </row>
        <row r="310">
          <cell r="C310" t="str">
            <v>20/3</v>
          </cell>
          <cell r="D310" t="str">
            <v>DA+1.5</v>
          </cell>
        </row>
        <row r="311">
          <cell r="C311" t="str">
            <v>19/0</v>
          </cell>
          <cell r="D311" t="str">
            <v>DD60+3</v>
          </cell>
        </row>
        <row r="312">
          <cell r="C312" t="str">
            <v>20/0</v>
          </cell>
          <cell r="D312" t="str">
            <v>DD60+3</v>
          </cell>
        </row>
        <row r="313">
          <cell r="C313" t="str">
            <v>11/0</v>
          </cell>
          <cell r="D313" t="str">
            <v>DD45+0</v>
          </cell>
        </row>
        <row r="314">
          <cell r="C314" t="str">
            <v>12/0</v>
          </cell>
          <cell r="D314" t="str">
            <v>DB1+9</v>
          </cell>
        </row>
        <row r="315">
          <cell r="C315" t="str">
            <v>1/0</v>
          </cell>
          <cell r="D315" t="str">
            <v>DD60+0</v>
          </cell>
        </row>
        <row r="316">
          <cell r="C316" t="str">
            <v>2A/1</v>
          </cell>
          <cell r="D316" t="str">
            <v>DA+0</v>
          </cell>
        </row>
        <row r="317">
          <cell r="C317" t="str">
            <v>2A/0</v>
          </cell>
          <cell r="D317" t="str">
            <v>DD45+0</v>
          </cell>
        </row>
        <row r="319">
          <cell r="D319" t="str">
            <v>Vlook up Data:-</v>
          </cell>
        </row>
        <row r="320">
          <cell r="D320" t="str">
            <v>DA-3</v>
          </cell>
        </row>
        <row r="321">
          <cell r="D321" t="str">
            <v>DA-1.5</v>
          </cell>
        </row>
        <row r="322">
          <cell r="D322" t="str">
            <v>DA+0</v>
          </cell>
        </row>
        <row r="323">
          <cell r="D323" t="str">
            <v>DA+1.5</v>
          </cell>
        </row>
        <row r="324">
          <cell r="D324" t="str">
            <v>DA+3</v>
          </cell>
        </row>
        <row r="325">
          <cell r="D325" t="str">
            <v>DA+4.5</v>
          </cell>
        </row>
        <row r="326">
          <cell r="D326" t="str">
            <v>DA+6</v>
          </cell>
        </row>
        <row r="327">
          <cell r="D327" t="str">
            <v>DA+9</v>
          </cell>
        </row>
        <row r="328">
          <cell r="D328" t="str">
            <v>DB1+0</v>
          </cell>
        </row>
        <row r="329">
          <cell r="D329" t="str">
            <v>DB1+3</v>
          </cell>
        </row>
        <row r="330">
          <cell r="D330" t="str">
            <v>DB1+6</v>
          </cell>
        </row>
        <row r="331">
          <cell r="D331" t="str">
            <v>DB1+9</v>
          </cell>
        </row>
        <row r="332">
          <cell r="D332" t="str">
            <v>DB1+12</v>
          </cell>
        </row>
        <row r="333">
          <cell r="D333" t="str">
            <v>DB2+0</v>
          </cell>
        </row>
        <row r="334">
          <cell r="D334" t="str">
            <v>DB2+2</v>
          </cell>
        </row>
        <row r="335">
          <cell r="D335" t="str">
            <v>DB2+3</v>
          </cell>
        </row>
        <row r="336">
          <cell r="D336" t="str">
            <v>DB2+6</v>
          </cell>
        </row>
        <row r="337">
          <cell r="D337" t="str">
            <v>DB2+9</v>
          </cell>
        </row>
        <row r="338">
          <cell r="D338" t="str">
            <v>DC1+0</v>
          </cell>
        </row>
        <row r="339">
          <cell r="D339" t="str">
            <v>DC1+3</v>
          </cell>
        </row>
        <row r="340">
          <cell r="D340" t="str">
            <v>DC1+6</v>
          </cell>
        </row>
        <row r="341">
          <cell r="D341" t="str">
            <v>DC1+9</v>
          </cell>
        </row>
        <row r="342">
          <cell r="D342" t="str">
            <v>DC2+0</v>
          </cell>
        </row>
        <row r="343">
          <cell r="D343" t="str">
            <v>DC2-3</v>
          </cell>
        </row>
        <row r="344">
          <cell r="D344" t="str">
            <v>DC2+3</v>
          </cell>
        </row>
        <row r="345">
          <cell r="D345" t="str">
            <v>DC2+6</v>
          </cell>
        </row>
        <row r="346">
          <cell r="D346" t="str">
            <v>DC2+9</v>
          </cell>
        </row>
        <row r="347">
          <cell r="D347" t="str">
            <v>DC2+15</v>
          </cell>
        </row>
        <row r="348">
          <cell r="D348" t="str">
            <v>DD45-3</v>
          </cell>
        </row>
        <row r="349">
          <cell r="D349" t="str">
            <v>DD45+0</v>
          </cell>
        </row>
        <row r="350">
          <cell r="D350" t="str">
            <v>DD45+3</v>
          </cell>
        </row>
        <row r="351">
          <cell r="D351" t="str">
            <v>DD45+6</v>
          </cell>
        </row>
        <row r="352">
          <cell r="D352" t="str">
            <v>DD45+9</v>
          </cell>
        </row>
        <row r="353">
          <cell r="D353" t="str">
            <v>DD60+0</v>
          </cell>
        </row>
        <row r="354">
          <cell r="D354" t="str">
            <v>DD60+3</v>
          </cell>
        </row>
        <row r="355">
          <cell r="D355" t="str">
            <v>DD60+6</v>
          </cell>
        </row>
        <row r="356">
          <cell r="D356" t="str">
            <v>DD60+9</v>
          </cell>
        </row>
        <row r="357">
          <cell r="D357" t="str">
            <v>DD60+18</v>
          </cell>
        </row>
        <row r="358">
          <cell r="D358" t="str">
            <v>DD60+25</v>
          </cell>
        </row>
        <row r="359">
          <cell r="D359" t="str">
            <v>DD60+35</v>
          </cell>
        </row>
        <row r="360">
          <cell r="D360" t="str">
            <v>DA 2M RC</v>
          </cell>
        </row>
        <row r="361">
          <cell r="D361" t="str">
            <v>DB 2M RC</v>
          </cell>
        </row>
        <row r="362">
          <cell r="D362" t="str">
            <v>DD60+18 2M RC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Visual Chart"/>
      <sheetName val="Stretch readiness "/>
      <sheetName val="L2 Plan vs Actual"/>
      <sheetName val="Survey summary"/>
      <sheetName val="Detailed Survey "/>
      <sheetName val="Check Survey 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Supply Status"/>
      <sheetName val="Hardware Supply"/>
      <sheetName val="Crossing status"/>
      <sheetName val="Statutory Proposals"/>
      <sheetName val="Tower Abstarct "/>
      <sheetName val="Tower Abstract sheet"/>
      <sheetName val="Location Summary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">
          <cell r="C5" t="str">
            <v>9/4</v>
          </cell>
          <cell r="D5" t="str">
            <v>DA+6</v>
          </cell>
        </row>
        <row r="6">
          <cell r="C6" t="str">
            <v>10/1</v>
          </cell>
          <cell r="D6" t="str">
            <v>DA+3</v>
          </cell>
        </row>
        <row r="7">
          <cell r="C7" t="str">
            <v>10/2</v>
          </cell>
          <cell r="D7" t="str">
            <v>DA+3</v>
          </cell>
        </row>
        <row r="8">
          <cell r="C8" t="str">
            <v>9/11</v>
          </cell>
          <cell r="D8" t="str">
            <v>DA+3</v>
          </cell>
        </row>
        <row r="9">
          <cell r="C9" t="str">
            <v>9/5</v>
          </cell>
          <cell r="D9" t="str">
            <v>DA+3</v>
          </cell>
        </row>
        <row r="10">
          <cell r="C10" t="str">
            <v>15/2</v>
          </cell>
          <cell r="D10" t="str">
            <v>DA+3</v>
          </cell>
        </row>
        <row r="11">
          <cell r="C11" t="str">
            <v>15/3</v>
          </cell>
          <cell r="D11" t="str">
            <v>DA+3</v>
          </cell>
        </row>
        <row r="12">
          <cell r="C12" t="str">
            <v>15/4</v>
          </cell>
          <cell r="D12" t="str">
            <v>DA+6</v>
          </cell>
        </row>
        <row r="13">
          <cell r="C13" t="str">
            <v>9/3</v>
          </cell>
          <cell r="D13" t="str">
            <v>DA+0</v>
          </cell>
        </row>
        <row r="14">
          <cell r="C14" t="str">
            <v>15/5</v>
          </cell>
          <cell r="D14" t="str">
            <v>DA+3</v>
          </cell>
        </row>
        <row r="15">
          <cell r="C15" t="str">
            <v>8/5</v>
          </cell>
          <cell r="D15" t="str">
            <v>DA+9</v>
          </cell>
        </row>
        <row r="16">
          <cell r="C16" t="str">
            <v>15/6</v>
          </cell>
          <cell r="D16" t="str">
            <v>DA+9</v>
          </cell>
        </row>
        <row r="17">
          <cell r="C17" t="str">
            <v>9/10</v>
          </cell>
          <cell r="D17" t="str">
            <v>DA+3</v>
          </cell>
        </row>
        <row r="18">
          <cell r="C18" t="str">
            <v>9/2</v>
          </cell>
          <cell r="D18" t="str">
            <v>DA+3</v>
          </cell>
        </row>
        <row r="19">
          <cell r="C19" t="str">
            <v>15/9</v>
          </cell>
          <cell r="D19" t="str">
            <v>DA+0</v>
          </cell>
        </row>
        <row r="20">
          <cell r="C20" t="str">
            <v>8/6</v>
          </cell>
          <cell r="D20" t="str">
            <v>DA+3</v>
          </cell>
        </row>
        <row r="21">
          <cell r="C21" t="str">
            <v>15/8</v>
          </cell>
          <cell r="D21" t="str">
            <v>DA+1.5</v>
          </cell>
        </row>
        <row r="22">
          <cell r="C22" t="str">
            <v>31/9</v>
          </cell>
          <cell r="D22" t="str">
            <v>DA+1.5</v>
          </cell>
        </row>
        <row r="23">
          <cell r="C23" t="str">
            <v>8/7</v>
          </cell>
          <cell r="D23" t="str">
            <v>DA+3</v>
          </cell>
        </row>
        <row r="24">
          <cell r="C24" t="str">
            <v>9/1</v>
          </cell>
          <cell r="D24" t="str">
            <v>DA+3</v>
          </cell>
        </row>
        <row r="25">
          <cell r="C25" t="str">
            <v>31/8</v>
          </cell>
          <cell r="D25" t="str">
            <v>DA+0</v>
          </cell>
        </row>
        <row r="26">
          <cell r="C26" t="str">
            <v>15/10</v>
          </cell>
          <cell r="D26" t="str">
            <v>DA-1.5</v>
          </cell>
        </row>
        <row r="27">
          <cell r="C27" t="str">
            <v>15/7</v>
          </cell>
          <cell r="D27" t="str">
            <v>DA+0</v>
          </cell>
        </row>
        <row r="28">
          <cell r="C28" t="str">
            <v>31/7</v>
          </cell>
          <cell r="D28" t="str">
            <v>DA+0</v>
          </cell>
        </row>
        <row r="29">
          <cell r="C29" t="str">
            <v>15/11</v>
          </cell>
          <cell r="D29" t="str">
            <v>DA+0</v>
          </cell>
        </row>
        <row r="30">
          <cell r="C30" t="str">
            <v>8/8</v>
          </cell>
          <cell r="D30" t="str">
            <v>DA+9</v>
          </cell>
        </row>
        <row r="31">
          <cell r="C31" t="str">
            <v>8/1</v>
          </cell>
          <cell r="D31" t="str">
            <v>DA-3</v>
          </cell>
        </row>
        <row r="32">
          <cell r="C32" t="str">
            <v>31/6</v>
          </cell>
          <cell r="D32" t="str">
            <v>DA+9</v>
          </cell>
        </row>
        <row r="33">
          <cell r="C33" t="str">
            <v>29/4</v>
          </cell>
          <cell r="D33" t="str">
            <v>DA+3</v>
          </cell>
        </row>
        <row r="34">
          <cell r="C34" t="str">
            <v>8/9</v>
          </cell>
          <cell r="D34" t="str">
            <v>DA+3</v>
          </cell>
        </row>
        <row r="35">
          <cell r="C35" t="str">
            <v>8/2</v>
          </cell>
          <cell r="D35" t="str">
            <v>DA+6</v>
          </cell>
        </row>
        <row r="36">
          <cell r="C36" t="str">
            <v>31/10</v>
          </cell>
          <cell r="D36" t="str">
            <v>DA+4.5</v>
          </cell>
        </row>
        <row r="37">
          <cell r="C37" t="str">
            <v>29/3</v>
          </cell>
          <cell r="D37" t="str">
            <v>DA+0</v>
          </cell>
        </row>
        <row r="38">
          <cell r="C38" t="str">
            <v>31/3</v>
          </cell>
          <cell r="D38" t="str">
            <v>DA+3</v>
          </cell>
        </row>
        <row r="39">
          <cell r="C39" t="str">
            <v>30/1</v>
          </cell>
          <cell r="D39" t="str">
            <v>DA+0</v>
          </cell>
        </row>
        <row r="40">
          <cell r="C40" t="str">
            <v>31/1</v>
          </cell>
          <cell r="D40" t="str">
            <v>DA+3</v>
          </cell>
        </row>
        <row r="41">
          <cell r="C41" t="str">
            <v>29/5</v>
          </cell>
          <cell r="D41" t="str">
            <v>DA+0</v>
          </cell>
        </row>
        <row r="42">
          <cell r="C42" t="str">
            <v>5/3</v>
          </cell>
          <cell r="D42" t="str">
            <v>DA+9</v>
          </cell>
        </row>
        <row r="43">
          <cell r="C43" t="str">
            <v>29A/2</v>
          </cell>
          <cell r="D43" t="str">
            <v>DA+6</v>
          </cell>
        </row>
        <row r="44">
          <cell r="C44" t="str">
            <v>7/1</v>
          </cell>
          <cell r="D44" t="str">
            <v>DA-3</v>
          </cell>
        </row>
        <row r="45">
          <cell r="C45" t="str">
            <v>8/10</v>
          </cell>
          <cell r="D45" t="str">
            <v>DA+0</v>
          </cell>
        </row>
        <row r="46">
          <cell r="C46" t="str">
            <v>29A/1</v>
          </cell>
          <cell r="D46" t="str">
            <v>DA+6</v>
          </cell>
        </row>
        <row r="47">
          <cell r="C47" t="str">
            <v>27/4</v>
          </cell>
          <cell r="D47" t="str">
            <v>DA+1.5</v>
          </cell>
        </row>
        <row r="48">
          <cell r="C48" t="str">
            <v>7A/5</v>
          </cell>
          <cell r="D48" t="str">
            <v>DA+3</v>
          </cell>
        </row>
        <row r="49">
          <cell r="C49" t="str">
            <v>5/8</v>
          </cell>
          <cell r="D49" t="str">
            <v>DA+6</v>
          </cell>
        </row>
        <row r="50">
          <cell r="C50" t="str">
            <v>29A/3</v>
          </cell>
          <cell r="D50" t="str">
            <v>DA+6</v>
          </cell>
        </row>
        <row r="51">
          <cell r="C51" t="str">
            <v>32/3</v>
          </cell>
          <cell r="D51" t="str">
            <v>DA+6</v>
          </cell>
        </row>
        <row r="52">
          <cell r="C52" t="str">
            <v>7A/4</v>
          </cell>
          <cell r="D52" t="str">
            <v>DA+3</v>
          </cell>
        </row>
        <row r="53">
          <cell r="C53" t="str">
            <v>29A/4</v>
          </cell>
          <cell r="D53" t="str">
            <v>DA+3</v>
          </cell>
        </row>
        <row r="54">
          <cell r="C54" t="str">
            <v>5/4</v>
          </cell>
          <cell r="D54" t="str">
            <v>DA-1.5</v>
          </cell>
        </row>
        <row r="55">
          <cell r="C55" t="str">
            <v>32/4</v>
          </cell>
          <cell r="D55" t="str">
            <v>DA+9</v>
          </cell>
        </row>
        <row r="56">
          <cell r="C56" t="str">
            <v>29A/5</v>
          </cell>
          <cell r="D56" t="str">
            <v>DA+6</v>
          </cell>
        </row>
        <row r="57">
          <cell r="C57" t="str">
            <v>6/2</v>
          </cell>
          <cell r="D57" t="str">
            <v>DA+6</v>
          </cell>
        </row>
        <row r="58">
          <cell r="C58" t="str">
            <v>27/5</v>
          </cell>
          <cell r="D58" t="str">
            <v>DA-1.5</v>
          </cell>
        </row>
        <row r="59">
          <cell r="C59" t="str">
            <v>6/1</v>
          </cell>
          <cell r="D59" t="str">
            <v>DA+9</v>
          </cell>
        </row>
        <row r="60">
          <cell r="C60" t="str">
            <v>33/6</v>
          </cell>
          <cell r="D60" t="str">
            <v>DA+6</v>
          </cell>
        </row>
        <row r="61">
          <cell r="C61" t="str">
            <v>29A/6</v>
          </cell>
          <cell r="D61" t="str">
            <v>DA+9</v>
          </cell>
        </row>
        <row r="62">
          <cell r="C62" t="str">
            <v>7A/1</v>
          </cell>
          <cell r="D62" t="str">
            <v>DA+1.5</v>
          </cell>
        </row>
        <row r="63">
          <cell r="C63" t="str">
            <v>4A/5</v>
          </cell>
          <cell r="D63" t="str">
            <v>DA+9</v>
          </cell>
        </row>
        <row r="64">
          <cell r="C64" t="str">
            <v>5/10</v>
          </cell>
          <cell r="D64" t="str">
            <v>DA+9</v>
          </cell>
        </row>
        <row r="65">
          <cell r="C65" t="str">
            <v>33/7</v>
          </cell>
          <cell r="D65" t="str">
            <v>DA+6</v>
          </cell>
        </row>
        <row r="66">
          <cell r="C66" t="str">
            <v>6/12</v>
          </cell>
          <cell r="D66" t="str">
            <v>DA+1.5</v>
          </cell>
        </row>
        <row r="67">
          <cell r="C67" t="str">
            <v>7A/2</v>
          </cell>
          <cell r="D67" t="str">
            <v>DA+3</v>
          </cell>
        </row>
        <row r="68">
          <cell r="C68" t="str">
            <v>4A/4</v>
          </cell>
          <cell r="D68" t="str">
            <v>DA+6</v>
          </cell>
        </row>
        <row r="69">
          <cell r="C69" t="str">
            <v>6/3</v>
          </cell>
          <cell r="D69" t="str">
            <v>DA+3</v>
          </cell>
        </row>
        <row r="70">
          <cell r="C70" t="str">
            <v>33/4</v>
          </cell>
          <cell r="D70" t="str">
            <v>DA+3</v>
          </cell>
        </row>
        <row r="71">
          <cell r="C71" t="str">
            <v>4A/3</v>
          </cell>
          <cell r="D71" t="str">
            <v>DA+9</v>
          </cell>
        </row>
        <row r="72">
          <cell r="C72" t="str">
            <v>7A/3</v>
          </cell>
          <cell r="D72" t="str">
            <v>DA+3</v>
          </cell>
        </row>
        <row r="73">
          <cell r="C73" t="str">
            <v>29/1</v>
          </cell>
          <cell r="D73" t="str">
            <v>DA+6</v>
          </cell>
        </row>
        <row r="74">
          <cell r="C74" t="str">
            <v>4A/6</v>
          </cell>
          <cell r="D74" t="str">
            <v>DA+9</v>
          </cell>
        </row>
        <row r="75">
          <cell r="C75" t="str">
            <v>5/7</v>
          </cell>
          <cell r="D75" t="str">
            <v>DA+9</v>
          </cell>
        </row>
        <row r="76">
          <cell r="C76" t="str">
            <v>34/12</v>
          </cell>
          <cell r="D76" t="str">
            <v>DA+3</v>
          </cell>
        </row>
        <row r="77">
          <cell r="C77" t="str">
            <v>33/3</v>
          </cell>
          <cell r="D77" t="str">
            <v>DA+3</v>
          </cell>
        </row>
        <row r="78">
          <cell r="C78" t="str">
            <v>6/11</v>
          </cell>
          <cell r="D78" t="str">
            <v>DA-1.5</v>
          </cell>
        </row>
        <row r="79">
          <cell r="C79" t="str">
            <v>5/6</v>
          </cell>
          <cell r="D79" t="str">
            <v>DA+3</v>
          </cell>
        </row>
        <row r="80">
          <cell r="C80" t="str">
            <v>36A/1</v>
          </cell>
          <cell r="D80" t="str">
            <v>DA+3</v>
          </cell>
        </row>
        <row r="81">
          <cell r="C81" t="str">
            <v>34/1</v>
          </cell>
          <cell r="D81" t="str">
            <v>DA+9</v>
          </cell>
        </row>
        <row r="82">
          <cell r="C82" t="str">
            <v>4A/2</v>
          </cell>
          <cell r="D82" t="str">
            <v>DA+6</v>
          </cell>
        </row>
        <row r="83">
          <cell r="C83" t="str">
            <v>34/3</v>
          </cell>
          <cell r="D83" t="str">
            <v>DA+1.5</v>
          </cell>
        </row>
        <row r="84">
          <cell r="C84" t="str">
            <v>36A/2</v>
          </cell>
          <cell r="D84" t="str">
            <v>DA+9</v>
          </cell>
        </row>
        <row r="85">
          <cell r="C85" t="str">
            <v>34/11</v>
          </cell>
          <cell r="D85" t="str">
            <v>DA+1.5</v>
          </cell>
        </row>
        <row r="86">
          <cell r="C86" t="str">
            <v>6/4</v>
          </cell>
          <cell r="D86" t="str">
            <v>DA+9</v>
          </cell>
        </row>
        <row r="87">
          <cell r="C87" t="str">
            <v>27/2</v>
          </cell>
          <cell r="D87" t="str">
            <v>DA-1.5</v>
          </cell>
        </row>
        <row r="88">
          <cell r="C88" t="str">
            <v>4A/1</v>
          </cell>
          <cell r="D88" t="str">
            <v>DA+6</v>
          </cell>
        </row>
        <row r="89">
          <cell r="C89" t="str">
            <v>34/4</v>
          </cell>
          <cell r="D89" t="str">
            <v>DA+6</v>
          </cell>
        </row>
        <row r="90">
          <cell r="C90" t="str">
            <v>6/6</v>
          </cell>
          <cell r="D90" t="str">
            <v>DA-3</v>
          </cell>
        </row>
        <row r="91">
          <cell r="C91" t="str">
            <v>37/1</v>
          </cell>
          <cell r="D91" t="str">
            <v>DA+3</v>
          </cell>
        </row>
        <row r="92">
          <cell r="C92" t="str">
            <v>5/2</v>
          </cell>
          <cell r="D92" t="str">
            <v>DA+9</v>
          </cell>
        </row>
        <row r="93">
          <cell r="C93" t="str">
            <v>34/5</v>
          </cell>
          <cell r="D93" t="str">
            <v>DA+9</v>
          </cell>
        </row>
        <row r="94">
          <cell r="C94" t="str">
            <v>35/1</v>
          </cell>
          <cell r="D94" t="str">
            <v>DA+6</v>
          </cell>
        </row>
        <row r="95">
          <cell r="C95" t="str">
            <v>4/5</v>
          </cell>
          <cell r="D95" t="str">
            <v>DA+6</v>
          </cell>
        </row>
        <row r="96">
          <cell r="C96" t="str">
            <v>37/2</v>
          </cell>
          <cell r="D96" t="str">
            <v>DA+3</v>
          </cell>
        </row>
        <row r="97">
          <cell r="C97" t="str">
            <v>34/6</v>
          </cell>
          <cell r="D97" t="str">
            <v>DA+3</v>
          </cell>
        </row>
        <row r="98">
          <cell r="C98" t="str">
            <v>27/1</v>
          </cell>
          <cell r="D98" t="str">
            <v>DA+9</v>
          </cell>
        </row>
        <row r="99">
          <cell r="C99" t="str">
            <v>6/10</v>
          </cell>
          <cell r="D99" t="str">
            <v>DA+1.5</v>
          </cell>
        </row>
        <row r="100">
          <cell r="C100" t="str">
            <v>34/8</v>
          </cell>
          <cell r="D100" t="str">
            <v>DA+0</v>
          </cell>
        </row>
        <row r="101">
          <cell r="C101" t="str">
            <v>37/3</v>
          </cell>
          <cell r="D101" t="str">
            <v>DA-1.5</v>
          </cell>
        </row>
        <row r="102">
          <cell r="C102" t="str">
            <v>7/0</v>
          </cell>
          <cell r="D102" t="str">
            <v>DB2+0</v>
          </cell>
        </row>
        <row r="103">
          <cell r="C103" t="str">
            <v>4A/0</v>
          </cell>
          <cell r="D103" t="str">
            <v>DB1+3</v>
          </cell>
        </row>
        <row r="104">
          <cell r="C104" t="str">
            <v>6/9</v>
          </cell>
          <cell r="D104" t="str">
            <v>DA+6</v>
          </cell>
        </row>
        <row r="105">
          <cell r="C105" t="str">
            <v>35/5</v>
          </cell>
          <cell r="D105" t="str">
            <v>DA+9</v>
          </cell>
        </row>
        <row r="106">
          <cell r="C106" t="str">
            <v>34/7</v>
          </cell>
          <cell r="D106" t="str">
            <v>DA+0</v>
          </cell>
        </row>
        <row r="107">
          <cell r="C107" t="str">
            <v>36A/0</v>
          </cell>
          <cell r="D107" t="str">
            <v>DB1+9</v>
          </cell>
        </row>
        <row r="108">
          <cell r="C108" t="str">
            <v>3/8</v>
          </cell>
          <cell r="D108" t="str">
            <v>DA+0</v>
          </cell>
        </row>
        <row r="109">
          <cell r="C109" t="str">
            <v>5/9</v>
          </cell>
          <cell r="D109" t="str">
            <v>DA+6</v>
          </cell>
        </row>
        <row r="110">
          <cell r="C110" t="str">
            <v>34/9</v>
          </cell>
          <cell r="D110" t="str">
            <v>DA+1.5</v>
          </cell>
        </row>
        <row r="111">
          <cell r="C111" t="str">
            <v>7/3</v>
          </cell>
          <cell r="D111" t="str">
            <v>DA+9</v>
          </cell>
        </row>
        <row r="112">
          <cell r="C112" t="str">
            <v>27/3</v>
          </cell>
          <cell r="D112" t="str">
            <v>DA+1.5</v>
          </cell>
        </row>
        <row r="113">
          <cell r="C113" t="str">
            <v>35/6</v>
          </cell>
          <cell r="D113" t="str">
            <v>DA+6</v>
          </cell>
        </row>
        <row r="114">
          <cell r="C114" t="str">
            <v>3/9</v>
          </cell>
          <cell r="D114" t="str">
            <v>DA+0</v>
          </cell>
        </row>
        <row r="115">
          <cell r="C115" t="str">
            <v>34/10</v>
          </cell>
          <cell r="D115" t="str">
            <v>DA-3</v>
          </cell>
        </row>
        <row r="116">
          <cell r="C116" t="str">
            <v>7/4</v>
          </cell>
          <cell r="D116" t="str">
            <v>DA+6</v>
          </cell>
        </row>
        <row r="117">
          <cell r="C117" t="str">
            <v>3/10</v>
          </cell>
          <cell r="D117" t="str">
            <v>DA+9</v>
          </cell>
        </row>
        <row r="118">
          <cell r="C118" t="str">
            <v>27/6</v>
          </cell>
          <cell r="D118" t="str">
            <v>DA-3</v>
          </cell>
        </row>
        <row r="119">
          <cell r="C119" t="str">
            <v>37/0</v>
          </cell>
          <cell r="D119" t="str">
            <v>DB2+3</v>
          </cell>
        </row>
        <row r="120">
          <cell r="C120" t="str">
            <v>6/7</v>
          </cell>
          <cell r="D120" t="str">
            <v>DA+1.5</v>
          </cell>
        </row>
        <row r="121">
          <cell r="C121" t="str">
            <v>34/2</v>
          </cell>
          <cell r="D121" t="str">
            <v>DA+9</v>
          </cell>
        </row>
        <row r="122">
          <cell r="C122" t="str">
            <v>3/11</v>
          </cell>
          <cell r="D122" t="str">
            <v>DA+0</v>
          </cell>
        </row>
        <row r="123">
          <cell r="C123" t="str">
            <v>35/7</v>
          </cell>
          <cell r="D123" t="str">
            <v>DA+3</v>
          </cell>
        </row>
        <row r="124">
          <cell r="C124" t="str">
            <v>6/0</v>
          </cell>
          <cell r="D124" t="str">
            <v>DB1+9</v>
          </cell>
        </row>
        <row r="125">
          <cell r="C125" t="str">
            <v>6/5</v>
          </cell>
          <cell r="D125" t="str">
            <v>DA+9</v>
          </cell>
        </row>
        <row r="126">
          <cell r="C126" t="str">
            <v>3/7</v>
          </cell>
          <cell r="D126" t="str">
            <v>DA+3</v>
          </cell>
        </row>
        <row r="127">
          <cell r="C127" t="str">
            <v>37A/4</v>
          </cell>
          <cell r="D127" t="str">
            <v>DA+9</v>
          </cell>
        </row>
        <row r="128">
          <cell r="C128" t="str">
            <v>3/6</v>
          </cell>
          <cell r="D128" t="str">
            <v>DA+3</v>
          </cell>
        </row>
        <row r="129">
          <cell r="C129" t="str">
            <v>33/5</v>
          </cell>
          <cell r="D129" t="str">
            <v>DA+0</v>
          </cell>
        </row>
        <row r="130">
          <cell r="C130" t="str">
            <v>5/5</v>
          </cell>
          <cell r="D130" t="str">
            <v>DA+6</v>
          </cell>
        </row>
        <row r="131">
          <cell r="C131" t="str">
            <v>29/2</v>
          </cell>
          <cell r="D131" t="str">
            <v>DA+0</v>
          </cell>
        </row>
        <row r="132">
          <cell r="C132" t="str">
            <v>33/8</v>
          </cell>
          <cell r="D132" t="str">
            <v>DA+3</v>
          </cell>
        </row>
        <row r="133">
          <cell r="C133" t="str">
            <v>37A/5</v>
          </cell>
          <cell r="D133" t="str">
            <v>DA+3</v>
          </cell>
        </row>
        <row r="134">
          <cell r="C134" t="str">
            <v>35/9</v>
          </cell>
          <cell r="D134" t="str">
            <v>DA+1.5</v>
          </cell>
        </row>
        <row r="135">
          <cell r="C135" t="str">
            <v>3/4</v>
          </cell>
          <cell r="D135" t="str">
            <v>DA+6</v>
          </cell>
        </row>
        <row r="136">
          <cell r="C136" t="str">
            <v>35/8</v>
          </cell>
          <cell r="D136" t="str">
            <v>DA+6</v>
          </cell>
        </row>
        <row r="137">
          <cell r="C137" t="str">
            <v>37A/3</v>
          </cell>
          <cell r="D137" t="str">
            <v>DA+3</v>
          </cell>
        </row>
        <row r="138">
          <cell r="C138" t="str">
            <v>29A/0</v>
          </cell>
          <cell r="D138" t="str">
            <v>DB1+0</v>
          </cell>
        </row>
        <row r="139">
          <cell r="C139" t="str">
            <v>6/8</v>
          </cell>
          <cell r="D139" t="str">
            <v>DA+3</v>
          </cell>
        </row>
        <row r="140">
          <cell r="C140" t="str">
            <v>37A/2</v>
          </cell>
          <cell r="D140" t="str">
            <v>DA+1.5</v>
          </cell>
        </row>
        <row r="141">
          <cell r="C141" t="str">
            <v>35/11</v>
          </cell>
          <cell r="D141" t="str">
            <v>DA+3</v>
          </cell>
        </row>
        <row r="142">
          <cell r="C142" t="str">
            <v>33/9</v>
          </cell>
          <cell r="D142" t="str">
            <v>DA+1.5</v>
          </cell>
        </row>
        <row r="143">
          <cell r="C143" t="str">
            <v>18/0</v>
          </cell>
          <cell r="D143" t="str">
            <v>DB2+6</v>
          </cell>
        </row>
        <row r="144">
          <cell r="C144" t="str">
            <v>37A/1</v>
          </cell>
          <cell r="D144" t="str">
            <v>DA+3</v>
          </cell>
        </row>
        <row r="145">
          <cell r="C145" t="str">
            <v>18/1</v>
          </cell>
          <cell r="D145" t="str">
            <v>DA+3</v>
          </cell>
        </row>
        <row r="146">
          <cell r="C146" t="str">
            <v>37/4</v>
          </cell>
          <cell r="D146" t="str">
            <v>DA+9</v>
          </cell>
        </row>
        <row r="147">
          <cell r="C147" t="str">
            <v>18/2</v>
          </cell>
          <cell r="D147" t="str">
            <v>DA+1.5</v>
          </cell>
        </row>
        <row r="148">
          <cell r="C148" t="str">
            <v>36/0</v>
          </cell>
          <cell r="D148" t="str">
            <v>DB2+3</v>
          </cell>
        </row>
        <row r="149">
          <cell r="C149" t="str">
            <v>38/8</v>
          </cell>
          <cell r="D149" t="str">
            <v>DA+1.5</v>
          </cell>
        </row>
        <row r="150">
          <cell r="C150" t="str">
            <v>37/5</v>
          </cell>
          <cell r="D150" t="str">
            <v>DA+3</v>
          </cell>
        </row>
        <row r="151">
          <cell r="C151" t="str">
            <v>38/9</v>
          </cell>
          <cell r="D151" t="str">
            <v>DA+0</v>
          </cell>
        </row>
        <row r="152">
          <cell r="C152" t="str">
            <v>7A/0</v>
          </cell>
          <cell r="D152" t="str">
            <v>DB1+6</v>
          </cell>
        </row>
        <row r="153">
          <cell r="C153" t="str">
            <v>34/0</v>
          </cell>
          <cell r="D153" t="str">
            <v>DB1+6</v>
          </cell>
        </row>
        <row r="154">
          <cell r="C154" t="str">
            <v>38/10</v>
          </cell>
          <cell r="D154" t="str">
            <v>DA+3</v>
          </cell>
        </row>
        <row r="155">
          <cell r="C155" t="str">
            <v>18/3</v>
          </cell>
          <cell r="D155" t="str">
            <v>DA+6</v>
          </cell>
        </row>
        <row r="156">
          <cell r="C156" t="str">
            <v>38/7</v>
          </cell>
          <cell r="D156" t="str">
            <v>DA+9</v>
          </cell>
        </row>
        <row r="157">
          <cell r="C157" t="str">
            <v>35/4</v>
          </cell>
          <cell r="D157" t="str">
            <v>DA+9</v>
          </cell>
        </row>
        <row r="158">
          <cell r="C158" t="str">
            <v>37A/0</v>
          </cell>
          <cell r="D158" t="str">
            <v>DB1+0</v>
          </cell>
        </row>
        <row r="159">
          <cell r="C159" t="str">
            <v>18/4</v>
          </cell>
          <cell r="D159" t="str">
            <v>DA-3</v>
          </cell>
        </row>
        <row r="160">
          <cell r="C160" t="str">
            <v>38/6</v>
          </cell>
          <cell r="D160" t="str">
            <v>DA+6</v>
          </cell>
        </row>
        <row r="161">
          <cell r="C161" t="str">
            <v>38/5</v>
          </cell>
          <cell r="D161" t="str">
            <v>DA+3</v>
          </cell>
        </row>
        <row r="162">
          <cell r="C162" t="str">
            <v>7/2</v>
          </cell>
          <cell r="D162" t="str">
            <v>DA+6</v>
          </cell>
        </row>
        <row r="163">
          <cell r="C163" t="str">
            <v>38/0</v>
          </cell>
          <cell r="D163" t="str">
            <v>DB1+3</v>
          </cell>
        </row>
        <row r="164">
          <cell r="C164" t="str">
            <v>18/6</v>
          </cell>
          <cell r="D164" t="str">
            <v>DA+9</v>
          </cell>
        </row>
        <row r="165">
          <cell r="C165" t="str">
            <v>35/0</v>
          </cell>
          <cell r="D165" t="str">
            <v>DB2+0</v>
          </cell>
        </row>
        <row r="166">
          <cell r="C166" t="str">
            <v>38/3</v>
          </cell>
          <cell r="D166" t="str">
            <v>DA+3</v>
          </cell>
        </row>
        <row r="167">
          <cell r="C167" t="str">
            <v>18/5</v>
          </cell>
          <cell r="D167" t="str">
            <v>DA+0</v>
          </cell>
        </row>
        <row r="168">
          <cell r="C168" t="str">
            <v>37A/6</v>
          </cell>
          <cell r="D168" t="str">
            <v>DA+3</v>
          </cell>
        </row>
        <row r="169">
          <cell r="C169" t="str">
            <v>38/4</v>
          </cell>
          <cell r="D169" t="str">
            <v>DA+1.5</v>
          </cell>
        </row>
        <row r="170">
          <cell r="C170" t="str">
            <v>30/3</v>
          </cell>
          <cell r="D170" t="str">
            <v>DA+3</v>
          </cell>
        </row>
        <row r="171">
          <cell r="C171" t="str">
            <v>40/2</v>
          </cell>
          <cell r="D171" t="str">
            <v>DA+6</v>
          </cell>
        </row>
        <row r="172">
          <cell r="C172" t="str">
            <v>38/2</v>
          </cell>
          <cell r="D172" t="str">
            <v>DA+0</v>
          </cell>
        </row>
        <row r="173">
          <cell r="C173" t="str">
            <v>38/1</v>
          </cell>
          <cell r="D173" t="str">
            <v>DA+0</v>
          </cell>
        </row>
        <row r="174">
          <cell r="C174" t="str">
            <v>40/3</v>
          </cell>
          <cell r="D174" t="str">
            <v>DA+3</v>
          </cell>
        </row>
        <row r="175">
          <cell r="C175" t="str">
            <v>39/1</v>
          </cell>
          <cell r="D175" t="str">
            <v>DA-1.5</v>
          </cell>
        </row>
        <row r="176">
          <cell r="C176" t="str">
            <v>7/5</v>
          </cell>
          <cell r="D176" t="str">
            <v>DA+6</v>
          </cell>
        </row>
        <row r="177">
          <cell r="C177" t="str">
            <v>30/0</v>
          </cell>
          <cell r="D177" t="str">
            <v>DB1+0</v>
          </cell>
        </row>
        <row r="178">
          <cell r="C178" t="str">
            <v>40/7</v>
          </cell>
          <cell r="D178" t="str">
            <v>DA+3</v>
          </cell>
        </row>
        <row r="179">
          <cell r="C179" t="str">
            <v>17/0</v>
          </cell>
          <cell r="D179" t="str">
            <v>DC1+3</v>
          </cell>
        </row>
        <row r="180">
          <cell r="C180" t="str">
            <v>40/6</v>
          </cell>
          <cell r="D180" t="str">
            <v>DA+9</v>
          </cell>
        </row>
        <row r="181">
          <cell r="C181" t="str">
            <v>39/0</v>
          </cell>
          <cell r="D181" t="str">
            <v>DB2+0</v>
          </cell>
        </row>
        <row r="182">
          <cell r="C182" t="str">
            <v>39/2</v>
          </cell>
          <cell r="D182" t="str">
            <v>DA+3</v>
          </cell>
        </row>
        <row r="183">
          <cell r="C183" t="str">
            <v>30/2</v>
          </cell>
          <cell r="D183" t="str">
            <v>DA+9</v>
          </cell>
        </row>
        <row r="184">
          <cell r="C184" t="str">
            <v>39/4</v>
          </cell>
          <cell r="D184" t="str">
            <v>DA+3</v>
          </cell>
        </row>
        <row r="185">
          <cell r="C185" t="str">
            <v>40/8</v>
          </cell>
          <cell r="D185" t="str">
            <v>DA-1.5</v>
          </cell>
        </row>
        <row r="186">
          <cell r="C186" t="str">
            <v>41/1</v>
          </cell>
          <cell r="D186" t="str">
            <v>DA+9</v>
          </cell>
        </row>
        <row r="187">
          <cell r="C187" t="str">
            <v>16/0</v>
          </cell>
          <cell r="D187" t="str">
            <v>DC2+0</v>
          </cell>
        </row>
        <row r="188">
          <cell r="C188" t="str">
            <v>40/5</v>
          </cell>
          <cell r="D188" t="str">
            <v>DA+9</v>
          </cell>
        </row>
        <row r="189">
          <cell r="C189" t="str">
            <v>39/3</v>
          </cell>
          <cell r="D189" t="str">
            <v>DA+1.5</v>
          </cell>
        </row>
        <row r="190">
          <cell r="C190" t="str">
            <v>30/4</v>
          </cell>
          <cell r="D190" t="str">
            <v>DA+9</v>
          </cell>
        </row>
        <row r="191">
          <cell r="C191" t="str">
            <v>7/6</v>
          </cell>
          <cell r="D191" t="str">
            <v>DA-1.5</v>
          </cell>
        </row>
        <row r="192">
          <cell r="C192" t="str">
            <v>40/4</v>
          </cell>
          <cell r="D192" t="str">
            <v>DA+6</v>
          </cell>
        </row>
        <row r="193">
          <cell r="C193" t="str">
            <v>15/12</v>
          </cell>
          <cell r="D193" t="str">
            <v>DA+6</v>
          </cell>
        </row>
        <row r="194">
          <cell r="C194" t="str">
            <v>42/0</v>
          </cell>
          <cell r="D194" t="str">
            <v>DB2+0</v>
          </cell>
        </row>
        <row r="195">
          <cell r="C195" t="str">
            <v>30/5</v>
          </cell>
          <cell r="D195" t="str">
            <v>DA+0</v>
          </cell>
        </row>
        <row r="196">
          <cell r="C196" t="str">
            <v>39/5</v>
          </cell>
          <cell r="D196" t="str">
            <v>DA+1.5</v>
          </cell>
        </row>
        <row r="197">
          <cell r="C197" t="str">
            <v>40/9</v>
          </cell>
          <cell r="D197" t="str">
            <v>DA+9</v>
          </cell>
        </row>
        <row r="198">
          <cell r="C198" t="str">
            <v>8/3</v>
          </cell>
          <cell r="D198" t="str">
            <v>DA+9</v>
          </cell>
        </row>
        <row r="199">
          <cell r="C199" t="str">
            <v>30/6</v>
          </cell>
          <cell r="D199" t="str">
            <v>DA+6</v>
          </cell>
        </row>
        <row r="200">
          <cell r="C200" t="str">
            <v>42/1</v>
          </cell>
          <cell r="D200" t="str">
            <v>DA+3</v>
          </cell>
        </row>
        <row r="201">
          <cell r="C201" t="str">
            <v>39/6</v>
          </cell>
          <cell r="D201" t="str">
            <v>DA+1.5</v>
          </cell>
        </row>
        <row r="202">
          <cell r="C202" t="str">
            <v>40/10</v>
          </cell>
          <cell r="D202" t="str">
            <v>DA+3</v>
          </cell>
        </row>
        <row r="203">
          <cell r="C203" t="str">
            <v>30/7</v>
          </cell>
          <cell r="D203" t="str">
            <v>DA-3</v>
          </cell>
        </row>
        <row r="204">
          <cell r="C204" t="str">
            <v>8/0</v>
          </cell>
          <cell r="D204" t="str">
            <v>DB1+0</v>
          </cell>
        </row>
        <row r="205">
          <cell r="C205" t="str">
            <v>42/2</v>
          </cell>
          <cell r="D205" t="str">
            <v>DA+9</v>
          </cell>
        </row>
        <row r="206">
          <cell r="C206" t="str">
            <v>30/8</v>
          </cell>
          <cell r="D206" t="str">
            <v>DA+3</v>
          </cell>
        </row>
        <row r="207">
          <cell r="C207" t="str">
            <v>40/11</v>
          </cell>
          <cell r="D207" t="str">
            <v>DA+9</v>
          </cell>
        </row>
        <row r="208">
          <cell r="C208" t="str">
            <v>22/0</v>
          </cell>
          <cell r="D208" t="str">
            <v>DC2+15</v>
          </cell>
        </row>
        <row r="209">
          <cell r="C209" t="str">
            <v>30/9</v>
          </cell>
          <cell r="D209" t="str">
            <v>DA-3</v>
          </cell>
        </row>
        <row r="210">
          <cell r="C210" t="str">
            <v>39/7</v>
          </cell>
          <cell r="D210" t="str">
            <v>DA+3</v>
          </cell>
        </row>
        <row r="211">
          <cell r="C211" t="str">
            <v>41/0</v>
          </cell>
          <cell r="D211" t="str">
            <v>DB1+9</v>
          </cell>
        </row>
        <row r="212">
          <cell r="C212" t="str">
            <v>40A/0</v>
          </cell>
          <cell r="D212" t="str">
            <v>DB1+9</v>
          </cell>
        </row>
        <row r="213">
          <cell r="C213" t="str">
            <v>10/0</v>
          </cell>
          <cell r="D213" t="str">
            <v>DB1+6</v>
          </cell>
        </row>
        <row r="214">
          <cell r="C214" t="str">
            <v>30/10</v>
          </cell>
          <cell r="D214" t="str">
            <v>DA+3</v>
          </cell>
        </row>
        <row r="215">
          <cell r="C215" t="str">
            <v>43/7</v>
          </cell>
          <cell r="D215" t="str">
            <v>DA+0</v>
          </cell>
        </row>
        <row r="216">
          <cell r="C216" t="str">
            <v>23/0</v>
          </cell>
          <cell r="D216" t="str">
            <v>DB2+9</v>
          </cell>
        </row>
        <row r="217">
          <cell r="C217" t="str">
            <v>43/3</v>
          </cell>
          <cell r="D217" t="str">
            <v>DA-1.5</v>
          </cell>
        </row>
        <row r="218">
          <cell r="C218" t="str">
            <v>39/8</v>
          </cell>
          <cell r="D218" t="str">
            <v>DA+1.5</v>
          </cell>
        </row>
        <row r="219">
          <cell r="C219" t="str">
            <v>8/4</v>
          </cell>
          <cell r="D219" t="str">
            <v>DA+6</v>
          </cell>
        </row>
        <row r="220">
          <cell r="C220" t="str">
            <v>43/0</v>
          </cell>
          <cell r="D220" t="str">
            <v>DB1+0</v>
          </cell>
        </row>
        <row r="221">
          <cell r="C221" t="str">
            <v>43/8</v>
          </cell>
          <cell r="D221" t="str">
            <v>DA+9</v>
          </cell>
        </row>
        <row r="222">
          <cell r="C222" t="str">
            <v>15/1</v>
          </cell>
          <cell r="D222" t="str">
            <v>DA+6</v>
          </cell>
        </row>
        <row r="223">
          <cell r="C223" t="str">
            <v>43/4</v>
          </cell>
          <cell r="D223" t="str">
            <v>DA+0</v>
          </cell>
        </row>
        <row r="224">
          <cell r="C224" t="str">
            <v>31/0</v>
          </cell>
          <cell r="D224" t="str">
            <v>DB1+0</v>
          </cell>
        </row>
        <row r="225">
          <cell r="C225" t="str">
            <v>23A/0</v>
          </cell>
          <cell r="D225" t="str">
            <v>DB1+9</v>
          </cell>
        </row>
        <row r="226">
          <cell r="C226" t="str">
            <v>42/3</v>
          </cell>
          <cell r="D226" t="str">
            <v>DB1+9</v>
          </cell>
        </row>
        <row r="227">
          <cell r="C227" t="str">
            <v>39/9</v>
          </cell>
          <cell r="D227" t="str">
            <v>DA+6</v>
          </cell>
        </row>
        <row r="228">
          <cell r="C228" t="str">
            <v>32/1</v>
          </cell>
          <cell r="D228" t="str">
            <v>DA+6</v>
          </cell>
        </row>
        <row r="229">
          <cell r="C229" t="str">
            <v>31/2</v>
          </cell>
          <cell r="D229" t="str">
            <v>DA+1.5</v>
          </cell>
        </row>
        <row r="230">
          <cell r="C230" t="str">
            <v>43/6</v>
          </cell>
          <cell r="D230" t="str">
            <v>DA+3</v>
          </cell>
        </row>
        <row r="231">
          <cell r="C231" t="str">
            <v>18/7</v>
          </cell>
          <cell r="D231" t="str">
            <v>DA+1.5</v>
          </cell>
        </row>
        <row r="232">
          <cell r="C232" t="str">
            <v>44/0</v>
          </cell>
          <cell r="D232" t="str">
            <v>DB1+6</v>
          </cell>
        </row>
        <row r="233">
          <cell r="C233" t="str">
            <v>32/2</v>
          </cell>
          <cell r="D233" t="str">
            <v>DA+9</v>
          </cell>
        </row>
        <row r="234">
          <cell r="C234" t="str">
            <v>43/1</v>
          </cell>
          <cell r="D234" t="str">
            <v>DA-1.5</v>
          </cell>
        </row>
        <row r="235">
          <cell r="C235" t="str">
            <v>31/4</v>
          </cell>
          <cell r="D235" t="str">
            <v>DA-1.5</v>
          </cell>
        </row>
        <row r="236">
          <cell r="C236" t="str">
            <v>43/2</v>
          </cell>
          <cell r="D236" t="str">
            <v>DA+6</v>
          </cell>
        </row>
        <row r="237">
          <cell r="C237" t="str">
            <v>43/5</v>
          </cell>
          <cell r="D237" t="str">
            <v>DC2+0</v>
          </cell>
        </row>
        <row r="238">
          <cell r="C238" t="str">
            <v>32/0</v>
          </cell>
          <cell r="D238" t="str">
            <v>DB2+0</v>
          </cell>
        </row>
        <row r="239">
          <cell r="C239" t="str">
            <v>31/5</v>
          </cell>
          <cell r="D239" t="str">
            <v>DA+6</v>
          </cell>
        </row>
        <row r="240">
          <cell r="C240" t="str">
            <v>13/0</v>
          </cell>
          <cell r="D240" t="str">
            <v>DD60+9</v>
          </cell>
        </row>
        <row r="241">
          <cell r="C241" t="str">
            <v>39/10</v>
          </cell>
          <cell r="D241" t="str">
            <v>DA+3</v>
          </cell>
        </row>
        <row r="242">
          <cell r="C242" t="str">
            <v>20/2</v>
          </cell>
          <cell r="D242" t="str">
            <v>DA-3</v>
          </cell>
        </row>
        <row r="243">
          <cell r="C243" t="str">
            <v>8/11</v>
          </cell>
          <cell r="D243" t="str">
            <v>DA+9</v>
          </cell>
        </row>
        <row r="244">
          <cell r="C244" t="str">
            <v>21/5</v>
          </cell>
          <cell r="D244" t="str">
            <v>DA+0</v>
          </cell>
        </row>
        <row r="245">
          <cell r="C245" t="str">
            <v>20/1</v>
          </cell>
          <cell r="D245" t="str">
            <v>DA-3</v>
          </cell>
        </row>
        <row r="246">
          <cell r="C246" t="str">
            <v>32/7</v>
          </cell>
          <cell r="D246" t="str">
            <v>DA+3</v>
          </cell>
        </row>
        <row r="247">
          <cell r="C247" t="str">
            <v>13A/0</v>
          </cell>
          <cell r="D247" t="str">
            <v>DB1+9</v>
          </cell>
        </row>
        <row r="248">
          <cell r="C248" t="str">
            <v>32A/0</v>
          </cell>
          <cell r="D248" t="str">
            <v>DB1+9</v>
          </cell>
        </row>
        <row r="249">
          <cell r="C249" t="str">
            <v>9/6</v>
          </cell>
          <cell r="D249" t="str">
            <v>DA+3</v>
          </cell>
        </row>
        <row r="250">
          <cell r="C250" t="str">
            <v>33/2</v>
          </cell>
          <cell r="D250" t="str">
            <v>DA+9</v>
          </cell>
        </row>
        <row r="251">
          <cell r="C251" t="str">
            <v>21/4</v>
          </cell>
          <cell r="D251" t="str">
            <v>DA+0</v>
          </cell>
        </row>
        <row r="252">
          <cell r="C252" t="str">
            <v>32A/1</v>
          </cell>
          <cell r="D252" t="str">
            <v>DA+6</v>
          </cell>
        </row>
        <row r="253">
          <cell r="C253" t="str">
            <v>29/0</v>
          </cell>
          <cell r="D253" t="str">
            <v>DC1+0</v>
          </cell>
        </row>
        <row r="254">
          <cell r="C254" t="str">
            <v>39/11</v>
          </cell>
          <cell r="D254" t="str">
            <v>DA+6</v>
          </cell>
        </row>
        <row r="255">
          <cell r="C255" t="str">
            <v>9/9</v>
          </cell>
          <cell r="D255" t="str">
            <v>DA+0</v>
          </cell>
        </row>
        <row r="256">
          <cell r="C256" t="str">
            <v>27/0</v>
          </cell>
          <cell r="D256" t="str">
            <v>DD60+35</v>
          </cell>
        </row>
        <row r="257">
          <cell r="C257" t="str">
            <v>28/0</v>
          </cell>
          <cell r="D257" t="str">
            <v>DC2-3</v>
          </cell>
        </row>
        <row r="258">
          <cell r="C258" t="str">
            <v>9/7</v>
          </cell>
          <cell r="D258" t="str">
            <v>DA+9</v>
          </cell>
        </row>
        <row r="259">
          <cell r="C259" t="str">
            <v>24/0</v>
          </cell>
          <cell r="D259" t="str">
            <v>DD60+18</v>
          </cell>
        </row>
        <row r="260">
          <cell r="C260" t="str">
            <v>44/1</v>
          </cell>
          <cell r="D260" t="str">
            <v>DA+3</v>
          </cell>
        </row>
        <row r="261">
          <cell r="C261" t="str">
            <v>9/8</v>
          </cell>
          <cell r="D261" t="str">
            <v>DA+0</v>
          </cell>
        </row>
        <row r="262">
          <cell r="C262" t="str">
            <v>26/0</v>
          </cell>
          <cell r="D262" t="str">
            <v>DD60+35</v>
          </cell>
        </row>
        <row r="263">
          <cell r="C263" t="str">
            <v>15/0</v>
          </cell>
          <cell r="D263" t="str">
            <v>DD60+25</v>
          </cell>
        </row>
        <row r="264">
          <cell r="C264" t="str">
            <v>44/2</v>
          </cell>
          <cell r="D264" t="str">
            <v>DA+3</v>
          </cell>
        </row>
        <row r="265">
          <cell r="C265" t="str">
            <v>25/0</v>
          </cell>
          <cell r="D265" t="str">
            <v>DD60+18</v>
          </cell>
        </row>
        <row r="266">
          <cell r="C266" t="str">
            <v>40/0</v>
          </cell>
          <cell r="D266" t="str">
            <v>DB1+6</v>
          </cell>
        </row>
        <row r="267">
          <cell r="C267" t="str">
            <v>44/4</v>
          </cell>
          <cell r="D267" t="str">
            <v>DA+0</v>
          </cell>
        </row>
        <row r="268">
          <cell r="C268" t="str">
            <v>44/3</v>
          </cell>
          <cell r="D268" t="str">
            <v>DA+3</v>
          </cell>
        </row>
        <row r="269">
          <cell r="C269" t="str">
            <v>5/0</v>
          </cell>
          <cell r="D269" t="str">
            <v>DB1+6</v>
          </cell>
        </row>
        <row r="270">
          <cell r="C270" t="str">
            <v>44/5</v>
          </cell>
          <cell r="D270" t="str">
            <v>DA+0</v>
          </cell>
        </row>
        <row r="271">
          <cell r="C271" t="str">
            <v>2A/2</v>
          </cell>
          <cell r="D271" t="str">
            <v>DA+3</v>
          </cell>
        </row>
        <row r="272">
          <cell r="C272" t="str">
            <v>5/1</v>
          </cell>
          <cell r="D272" t="str">
            <v>DA+6</v>
          </cell>
        </row>
        <row r="273">
          <cell r="C273" t="str">
            <v>3B/2</v>
          </cell>
          <cell r="D273" t="str">
            <v>DA+9</v>
          </cell>
        </row>
        <row r="274">
          <cell r="C274" t="str">
            <v>3B/1</v>
          </cell>
          <cell r="D274" t="str">
            <v>DA+3</v>
          </cell>
        </row>
        <row r="275">
          <cell r="C275" t="str">
            <v>2A/3</v>
          </cell>
          <cell r="D275" t="str">
            <v>DA+3</v>
          </cell>
        </row>
        <row r="276">
          <cell r="C276" t="str">
            <v>40/1</v>
          </cell>
          <cell r="D276" t="str">
            <v>DA+9</v>
          </cell>
        </row>
        <row r="277">
          <cell r="C277" t="str">
            <v>3B/0</v>
          </cell>
          <cell r="D277" t="str">
            <v>DB1+9</v>
          </cell>
        </row>
        <row r="278">
          <cell r="C278" t="str">
            <v>2A/4</v>
          </cell>
          <cell r="D278" t="str">
            <v>DA+3</v>
          </cell>
        </row>
        <row r="279">
          <cell r="C279" t="str">
            <v>5A/0</v>
          </cell>
          <cell r="D279" t="str">
            <v>DB1+12</v>
          </cell>
        </row>
        <row r="280">
          <cell r="C280" t="str">
            <v>3A/6</v>
          </cell>
          <cell r="D280" t="str">
            <v>DA+0</v>
          </cell>
        </row>
        <row r="281">
          <cell r="C281" t="str">
            <v>2A/5</v>
          </cell>
          <cell r="D281" t="str">
            <v>DA+3</v>
          </cell>
        </row>
        <row r="282">
          <cell r="C282" t="str">
            <v>3A/1</v>
          </cell>
          <cell r="D282" t="str">
            <v>DA+3</v>
          </cell>
        </row>
        <row r="283">
          <cell r="C283" t="str">
            <v>3A/5</v>
          </cell>
          <cell r="D283" t="str">
            <v>DA+3</v>
          </cell>
        </row>
        <row r="284">
          <cell r="C284" t="str">
            <v>32/5</v>
          </cell>
          <cell r="D284" t="str">
            <v>DA+9</v>
          </cell>
        </row>
        <row r="285">
          <cell r="C285" t="str">
            <v>3A/4</v>
          </cell>
          <cell r="D285" t="str">
            <v>DA+0</v>
          </cell>
        </row>
        <row r="286">
          <cell r="C286" t="str">
            <v>32/6</v>
          </cell>
          <cell r="D286" t="str">
            <v>DA+9</v>
          </cell>
        </row>
        <row r="287">
          <cell r="C287" t="str">
            <v>3A/3</v>
          </cell>
          <cell r="D287" t="str">
            <v>DA+0</v>
          </cell>
        </row>
        <row r="288">
          <cell r="C288" t="str">
            <v>35/3</v>
          </cell>
          <cell r="D288" t="str">
            <v>DA-3</v>
          </cell>
        </row>
        <row r="289">
          <cell r="C289" t="str">
            <v>33/1</v>
          </cell>
          <cell r="D289" t="str">
            <v>DA+9</v>
          </cell>
        </row>
        <row r="290">
          <cell r="C290" t="str">
            <v>35/2</v>
          </cell>
          <cell r="D290" t="str">
            <v>DA+6</v>
          </cell>
        </row>
        <row r="291">
          <cell r="C291" t="str">
            <v>3A/2</v>
          </cell>
          <cell r="D291" t="str">
            <v>DA+3</v>
          </cell>
        </row>
        <row r="292">
          <cell r="C292" t="str">
            <v>14/0</v>
          </cell>
          <cell r="D292" t="str">
            <v>DD60+18</v>
          </cell>
        </row>
        <row r="293">
          <cell r="C293" t="str">
            <v>33/0</v>
          </cell>
          <cell r="D293" t="str">
            <v>DB1+9</v>
          </cell>
        </row>
        <row r="294">
          <cell r="C294" t="str">
            <v>3A/0</v>
          </cell>
          <cell r="D294" t="str">
            <v>DD45+3</v>
          </cell>
        </row>
        <row r="295">
          <cell r="C295" t="str">
            <v>3B/3</v>
          </cell>
          <cell r="D295" t="str">
            <v>DA+6</v>
          </cell>
        </row>
        <row r="296">
          <cell r="C296" t="str">
            <v>21/3</v>
          </cell>
          <cell r="D296" t="str">
            <v>DA+6</v>
          </cell>
        </row>
        <row r="297">
          <cell r="C297" t="str">
            <v>2A/6</v>
          </cell>
          <cell r="D297" t="str">
            <v>DA+6</v>
          </cell>
        </row>
        <row r="298">
          <cell r="C298" t="str">
            <v>21/2</v>
          </cell>
          <cell r="D298" t="str">
            <v>DA+6</v>
          </cell>
        </row>
        <row r="299">
          <cell r="C299" t="str">
            <v>8A/0</v>
          </cell>
          <cell r="D299" t="str">
            <v>DB1+12</v>
          </cell>
        </row>
        <row r="300">
          <cell r="C300" t="str">
            <v>4/0</v>
          </cell>
          <cell r="D300" t="str">
            <v>DB2+9</v>
          </cell>
        </row>
        <row r="301">
          <cell r="C301" t="str">
            <v>21/1</v>
          </cell>
          <cell r="D301" t="str">
            <v>DA+0</v>
          </cell>
        </row>
        <row r="302">
          <cell r="C302" t="str">
            <v>35/10</v>
          </cell>
          <cell r="D302" t="str">
            <v>DA+3</v>
          </cell>
        </row>
        <row r="303">
          <cell r="C303" t="str">
            <v>9/0</v>
          </cell>
          <cell r="D303" t="str">
            <v>DB1+12</v>
          </cell>
        </row>
        <row r="304">
          <cell r="C304" t="str">
            <v>45/0</v>
          </cell>
          <cell r="D304" t="str">
            <v>DB1+9</v>
          </cell>
        </row>
        <row r="305">
          <cell r="C305" t="str">
            <v>46/0</v>
          </cell>
          <cell r="D305" t="str">
            <v>DB1+12</v>
          </cell>
        </row>
        <row r="306">
          <cell r="C306" t="str">
            <v>20/6</v>
          </cell>
          <cell r="D306" t="str">
            <v>DA-3</v>
          </cell>
        </row>
        <row r="307">
          <cell r="C307" t="str">
            <v>21/0</v>
          </cell>
          <cell r="D307" t="str">
            <v>DB1+0</v>
          </cell>
        </row>
        <row r="308">
          <cell r="C308" t="str">
            <v>20/5</v>
          </cell>
          <cell r="D308" t="str">
            <v>DA+0</v>
          </cell>
        </row>
        <row r="309">
          <cell r="C309" t="str">
            <v>20/4</v>
          </cell>
          <cell r="D309" t="str">
            <v>DA+3</v>
          </cell>
        </row>
        <row r="310">
          <cell r="C310" t="str">
            <v>20/3</v>
          </cell>
          <cell r="D310" t="str">
            <v>DA+1.5</v>
          </cell>
        </row>
        <row r="311">
          <cell r="C311" t="str">
            <v>19/0</v>
          </cell>
          <cell r="D311" t="str">
            <v>DD60+3</v>
          </cell>
        </row>
        <row r="312">
          <cell r="C312" t="str">
            <v>20/0</v>
          </cell>
          <cell r="D312" t="str">
            <v>DD60+3</v>
          </cell>
        </row>
        <row r="313">
          <cell r="C313" t="str">
            <v>11/0</v>
          </cell>
          <cell r="D313" t="str">
            <v>DD45+0</v>
          </cell>
        </row>
        <row r="314">
          <cell r="C314" t="str">
            <v>12/0</v>
          </cell>
          <cell r="D314" t="str">
            <v>DB1+9</v>
          </cell>
        </row>
        <row r="315">
          <cell r="C315" t="str">
            <v>1/0</v>
          </cell>
          <cell r="D315" t="str">
            <v>DD60+0</v>
          </cell>
        </row>
        <row r="316">
          <cell r="C316" t="str">
            <v>2A/1</v>
          </cell>
          <cell r="D316" t="str">
            <v>DA+0</v>
          </cell>
        </row>
        <row r="317">
          <cell r="C317" t="str">
            <v>2A/0</v>
          </cell>
          <cell r="D317" t="str">
            <v>DD45+0</v>
          </cell>
        </row>
        <row r="319">
          <cell r="D319" t="str">
            <v>Vlook up Data:-</v>
          </cell>
        </row>
        <row r="320">
          <cell r="D320" t="str">
            <v>DA-3</v>
          </cell>
        </row>
        <row r="321">
          <cell r="D321" t="str">
            <v>DA-1.5</v>
          </cell>
        </row>
        <row r="322">
          <cell r="D322" t="str">
            <v>DA+0</v>
          </cell>
        </row>
        <row r="323">
          <cell r="D323" t="str">
            <v>DA+1.5</v>
          </cell>
        </row>
        <row r="324">
          <cell r="D324" t="str">
            <v>DA+3</v>
          </cell>
        </row>
        <row r="325">
          <cell r="D325" t="str">
            <v>DA+4.5</v>
          </cell>
        </row>
        <row r="326">
          <cell r="D326" t="str">
            <v>DA+6</v>
          </cell>
        </row>
        <row r="327">
          <cell r="D327" t="str">
            <v>DA+9</v>
          </cell>
        </row>
        <row r="328">
          <cell r="D328" t="str">
            <v>DB1+0</v>
          </cell>
        </row>
        <row r="329">
          <cell r="D329" t="str">
            <v>DB1+3</v>
          </cell>
        </row>
        <row r="330">
          <cell r="D330" t="str">
            <v>DB1+6</v>
          </cell>
        </row>
        <row r="331">
          <cell r="D331" t="str">
            <v>DB1+9</v>
          </cell>
        </row>
        <row r="332">
          <cell r="D332" t="str">
            <v>DB1+12</v>
          </cell>
        </row>
        <row r="333">
          <cell r="D333" t="str">
            <v>DB2+0</v>
          </cell>
        </row>
        <row r="334">
          <cell r="D334" t="str">
            <v>DB2+2</v>
          </cell>
        </row>
        <row r="335">
          <cell r="D335" t="str">
            <v>DB2+3</v>
          </cell>
        </row>
        <row r="336">
          <cell r="D336" t="str">
            <v>DB2+6</v>
          </cell>
        </row>
        <row r="337">
          <cell r="D337" t="str">
            <v>DB2+9</v>
          </cell>
        </row>
        <row r="338">
          <cell r="D338" t="str">
            <v>DC1+0</v>
          </cell>
        </row>
        <row r="339">
          <cell r="D339" t="str">
            <v>DC1+3</v>
          </cell>
        </row>
        <row r="340">
          <cell r="D340" t="str">
            <v>DC1+6</v>
          </cell>
        </row>
        <row r="341">
          <cell r="D341" t="str">
            <v>DC1+9</v>
          </cell>
        </row>
        <row r="342">
          <cell r="D342" t="str">
            <v>DC2+0</v>
          </cell>
        </row>
        <row r="343">
          <cell r="D343" t="str">
            <v>DC2-3</v>
          </cell>
        </row>
        <row r="344">
          <cell r="D344" t="str">
            <v>DC2+3</v>
          </cell>
        </row>
        <row r="345">
          <cell r="D345" t="str">
            <v>DC2+6</v>
          </cell>
        </row>
        <row r="346">
          <cell r="D346" t="str">
            <v>DC2+9</v>
          </cell>
        </row>
        <row r="347">
          <cell r="D347" t="str">
            <v>DC2+15</v>
          </cell>
        </row>
        <row r="348">
          <cell r="D348" t="str">
            <v>DD45-3</v>
          </cell>
        </row>
        <row r="349">
          <cell r="D349" t="str">
            <v>DD45+0</v>
          </cell>
        </row>
        <row r="350">
          <cell r="D350" t="str">
            <v>DD45+3</v>
          </cell>
        </row>
        <row r="351">
          <cell r="D351" t="str">
            <v>DD45+6</v>
          </cell>
        </row>
        <row r="352">
          <cell r="D352" t="str">
            <v>DD45+9</v>
          </cell>
        </row>
        <row r="353">
          <cell r="D353" t="str">
            <v>DD60+0</v>
          </cell>
        </row>
        <row r="354">
          <cell r="D354" t="str">
            <v>DD60+3</v>
          </cell>
        </row>
        <row r="355">
          <cell r="D355" t="str">
            <v>DD60+6</v>
          </cell>
        </row>
        <row r="356">
          <cell r="D356" t="str">
            <v>DD60+9</v>
          </cell>
        </row>
        <row r="357">
          <cell r="D357" t="str">
            <v>DD60+18</v>
          </cell>
        </row>
        <row r="358">
          <cell r="D358" t="str">
            <v>DD60+25</v>
          </cell>
        </row>
        <row r="359">
          <cell r="D359" t="str">
            <v>DD60+35</v>
          </cell>
        </row>
        <row r="360">
          <cell r="D360" t="str">
            <v>DA 2M RC</v>
          </cell>
        </row>
        <row r="361">
          <cell r="D361" t="str">
            <v>DB 2M RC</v>
          </cell>
        </row>
        <row r="362">
          <cell r="D362" t="str">
            <v>DD60+18 2M RC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Visual Chart"/>
      <sheetName val="Stretch readiness "/>
      <sheetName val="L2 Plan vs Actual"/>
      <sheetName val="Survey summary"/>
      <sheetName val="Detailed Survey "/>
      <sheetName val="Check Survey "/>
      <sheetName val="ROW Tracker"/>
      <sheetName val="Foundation"/>
      <sheetName val="S-Curve FDN"/>
      <sheetName val="Earthing"/>
      <sheetName val="Tack Welding"/>
      <sheetName val="Erection"/>
      <sheetName val="S-Curve Erection"/>
      <sheetName val="Stringing"/>
      <sheetName val="S-Curve Stringing"/>
      <sheetName val="OPGW"/>
      <sheetName val="Accessories"/>
      <sheetName val="Supply Status"/>
      <sheetName val="Hardware Supply"/>
      <sheetName val="Crossing status"/>
      <sheetName val="Statutory Proposals"/>
      <sheetName val="Tower Abstarct "/>
      <sheetName val="Tower Abstract sheet"/>
      <sheetName val="Location Summary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">
          <cell r="C5" t="str">
            <v>9/4</v>
          </cell>
          <cell r="D5" t="str">
            <v>DA+6</v>
          </cell>
        </row>
        <row r="6">
          <cell r="C6" t="str">
            <v>10/1</v>
          </cell>
          <cell r="D6" t="str">
            <v>DA+3</v>
          </cell>
        </row>
        <row r="7">
          <cell r="C7" t="str">
            <v>10/2</v>
          </cell>
          <cell r="D7" t="str">
            <v>DA+3</v>
          </cell>
        </row>
        <row r="8">
          <cell r="C8" t="str">
            <v>9/11</v>
          </cell>
          <cell r="D8" t="str">
            <v>DA+3</v>
          </cell>
        </row>
        <row r="9">
          <cell r="C9" t="str">
            <v>9/5</v>
          </cell>
          <cell r="D9" t="str">
            <v>DA+3</v>
          </cell>
        </row>
        <row r="10">
          <cell r="C10" t="str">
            <v>15/2</v>
          </cell>
          <cell r="D10" t="str">
            <v>DA+3</v>
          </cell>
        </row>
        <row r="11">
          <cell r="C11" t="str">
            <v>15/3</v>
          </cell>
          <cell r="D11" t="str">
            <v>DA+3</v>
          </cell>
        </row>
        <row r="12">
          <cell r="C12" t="str">
            <v>15/4</v>
          </cell>
          <cell r="D12" t="str">
            <v>DA+6</v>
          </cell>
        </row>
        <row r="13">
          <cell r="C13" t="str">
            <v>9/3</v>
          </cell>
          <cell r="D13" t="str">
            <v>DA+0</v>
          </cell>
        </row>
        <row r="14">
          <cell r="C14" t="str">
            <v>15/5</v>
          </cell>
          <cell r="D14" t="str">
            <v>DA+3</v>
          </cell>
        </row>
        <row r="15">
          <cell r="C15" t="str">
            <v>8/5</v>
          </cell>
          <cell r="D15" t="str">
            <v>DA+9</v>
          </cell>
        </row>
        <row r="16">
          <cell r="C16" t="str">
            <v>15/6</v>
          </cell>
          <cell r="D16" t="str">
            <v>DA+9</v>
          </cell>
        </row>
        <row r="17">
          <cell r="C17" t="str">
            <v>9/10</v>
          </cell>
          <cell r="D17" t="str">
            <v>DA+3</v>
          </cell>
        </row>
        <row r="18">
          <cell r="C18" t="str">
            <v>9/2</v>
          </cell>
          <cell r="D18" t="str">
            <v>DA+3</v>
          </cell>
        </row>
        <row r="19">
          <cell r="C19" t="str">
            <v>15/9</v>
          </cell>
          <cell r="D19" t="str">
            <v>DA+0</v>
          </cell>
        </row>
        <row r="20">
          <cell r="C20" t="str">
            <v>8/6</v>
          </cell>
          <cell r="D20" t="str">
            <v>DA+3</v>
          </cell>
        </row>
        <row r="21">
          <cell r="C21" t="str">
            <v>15/8</v>
          </cell>
          <cell r="D21" t="str">
            <v>DA+1.5</v>
          </cell>
        </row>
        <row r="22">
          <cell r="C22" t="str">
            <v>31/9</v>
          </cell>
          <cell r="D22" t="str">
            <v>DA+1.5</v>
          </cell>
        </row>
        <row r="23">
          <cell r="C23" t="str">
            <v>8/7</v>
          </cell>
          <cell r="D23" t="str">
            <v>DA+3</v>
          </cell>
        </row>
        <row r="24">
          <cell r="C24" t="str">
            <v>9/1</v>
          </cell>
          <cell r="D24" t="str">
            <v>DA+3</v>
          </cell>
        </row>
        <row r="25">
          <cell r="C25" t="str">
            <v>31/8</v>
          </cell>
          <cell r="D25" t="str">
            <v>DA+0</v>
          </cell>
        </row>
        <row r="26">
          <cell r="C26" t="str">
            <v>15/10</v>
          </cell>
          <cell r="D26" t="str">
            <v>DA-1.5</v>
          </cell>
        </row>
        <row r="27">
          <cell r="C27" t="str">
            <v>15/7</v>
          </cell>
          <cell r="D27" t="str">
            <v>DA+0</v>
          </cell>
        </row>
        <row r="28">
          <cell r="C28" t="str">
            <v>31/7</v>
          </cell>
          <cell r="D28" t="str">
            <v>DA+0</v>
          </cell>
        </row>
        <row r="29">
          <cell r="C29" t="str">
            <v>15/11</v>
          </cell>
          <cell r="D29" t="str">
            <v>DA+0</v>
          </cell>
        </row>
        <row r="30">
          <cell r="C30" t="str">
            <v>8/8</v>
          </cell>
          <cell r="D30" t="str">
            <v>DA+9</v>
          </cell>
        </row>
        <row r="31">
          <cell r="C31" t="str">
            <v>8/1</v>
          </cell>
          <cell r="D31" t="str">
            <v>DA-3</v>
          </cell>
        </row>
        <row r="32">
          <cell r="C32" t="str">
            <v>31/6</v>
          </cell>
          <cell r="D32" t="str">
            <v>DA+9</v>
          </cell>
        </row>
        <row r="33">
          <cell r="C33" t="str">
            <v>29/4</v>
          </cell>
          <cell r="D33" t="str">
            <v>DA+3</v>
          </cell>
        </row>
        <row r="34">
          <cell r="C34" t="str">
            <v>8/9</v>
          </cell>
          <cell r="D34" t="str">
            <v>DA+3</v>
          </cell>
        </row>
        <row r="35">
          <cell r="C35" t="str">
            <v>8/2</v>
          </cell>
          <cell r="D35" t="str">
            <v>DA+6</v>
          </cell>
        </row>
        <row r="36">
          <cell r="C36" t="str">
            <v>31/10</v>
          </cell>
          <cell r="D36" t="str">
            <v>DA+4.5</v>
          </cell>
        </row>
        <row r="37">
          <cell r="C37" t="str">
            <v>29/3</v>
          </cell>
          <cell r="D37" t="str">
            <v>DA+0</v>
          </cell>
        </row>
        <row r="38">
          <cell r="C38" t="str">
            <v>31/3</v>
          </cell>
          <cell r="D38" t="str">
            <v>DA+3</v>
          </cell>
        </row>
        <row r="39">
          <cell r="C39" t="str">
            <v>30/1</v>
          </cell>
          <cell r="D39" t="str">
            <v>DA+0</v>
          </cell>
        </row>
        <row r="40">
          <cell r="C40" t="str">
            <v>31/1</v>
          </cell>
          <cell r="D40" t="str">
            <v>DA+3</v>
          </cell>
        </row>
        <row r="41">
          <cell r="C41" t="str">
            <v>29/5</v>
          </cell>
          <cell r="D41" t="str">
            <v>DA+0</v>
          </cell>
        </row>
        <row r="42">
          <cell r="C42" t="str">
            <v>5/3</v>
          </cell>
          <cell r="D42" t="str">
            <v>DA+9</v>
          </cell>
        </row>
        <row r="43">
          <cell r="C43" t="str">
            <v>29A/2</v>
          </cell>
          <cell r="D43" t="str">
            <v>DA+6</v>
          </cell>
        </row>
        <row r="44">
          <cell r="C44" t="str">
            <v>7/1</v>
          </cell>
          <cell r="D44" t="str">
            <v>DA-3</v>
          </cell>
        </row>
        <row r="45">
          <cell r="C45" t="str">
            <v>8/10</v>
          </cell>
          <cell r="D45" t="str">
            <v>DA+0</v>
          </cell>
        </row>
        <row r="46">
          <cell r="C46" t="str">
            <v>29A/1</v>
          </cell>
          <cell r="D46" t="str">
            <v>DA+6</v>
          </cell>
        </row>
        <row r="47">
          <cell r="C47" t="str">
            <v>27/4</v>
          </cell>
          <cell r="D47" t="str">
            <v>DA+1.5</v>
          </cell>
        </row>
        <row r="48">
          <cell r="C48" t="str">
            <v>7A/5</v>
          </cell>
          <cell r="D48" t="str">
            <v>DA+3</v>
          </cell>
        </row>
        <row r="49">
          <cell r="C49" t="str">
            <v>5/8</v>
          </cell>
          <cell r="D49" t="str">
            <v>DA+6</v>
          </cell>
        </row>
        <row r="50">
          <cell r="C50" t="str">
            <v>29A/3</v>
          </cell>
          <cell r="D50" t="str">
            <v>DA+6</v>
          </cell>
        </row>
        <row r="51">
          <cell r="C51" t="str">
            <v>32/3</v>
          </cell>
          <cell r="D51" t="str">
            <v>DA+6</v>
          </cell>
        </row>
        <row r="52">
          <cell r="C52" t="str">
            <v>7A/4</v>
          </cell>
          <cell r="D52" t="str">
            <v>DA+3</v>
          </cell>
        </row>
        <row r="53">
          <cell r="C53" t="str">
            <v>29A/4</v>
          </cell>
          <cell r="D53" t="str">
            <v>DA+3</v>
          </cell>
        </row>
        <row r="54">
          <cell r="C54" t="str">
            <v>5/4</v>
          </cell>
          <cell r="D54" t="str">
            <v>DA-1.5</v>
          </cell>
        </row>
        <row r="55">
          <cell r="C55" t="str">
            <v>32/4</v>
          </cell>
          <cell r="D55" t="str">
            <v>DA+9</v>
          </cell>
        </row>
        <row r="56">
          <cell r="C56" t="str">
            <v>29A/5</v>
          </cell>
          <cell r="D56" t="str">
            <v>DA+6</v>
          </cell>
        </row>
        <row r="57">
          <cell r="C57" t="str">
            <v>6/2</v>
          </cell>
          <cell r="D57" t="str">
            <v>DA+6</v>
          </cell>
        </row>
        <row r="58">
          <cell r="C58" t="str">
            <v>27/5</v>
          </cell>
          <cell r="D58" t="str">
            <v>DA-1.5</v>
          </cell>
        </row>
        <row r="59">
          <cell r="C59" t="str">
            <v>6/1</v>
          </cell>
          <cell r="D59" t="str">
            <v>DA+9</v>
          </cell>
        </row>
        <row r="60">
          <cell r="C60" t="str">
            <v>33/6</v>
          </cell>
          <cell r="D60" t="str">
            <v>DA+6</v>
          </cell>
        </row>
        <row r="61">
          <cell r="C61" t="str">
            <v>29A/6</v>
          </cell>
          <cell r="D61" t="str">
            <v>DA+9</v>
          </cell>
        </row>
        <row r="62">
          <cell r="C62" t="str">
            <v>7A/1</v>
          </cell>
          <cell r="D62" t="str">
            <v>DA+1.5</v>
          </cell>
        </row>
        <row r="63">
          <cell r="C63" t="str">
            <v>4A/5</v>
          </cell>
          <cell r="D63" t="str">
            <v>DA+9</v>
          </cell>
        </row>
        <row r="64">
          <cell r="C64" t="str">
            <v>5/10</v>
          </cell>
          <cell r="D64" t="str">
            <v>DA+9</v>
          </cell>
        </row>
        <row r="65">
          <cell r="C65" t="str">
            <v>33/7</v>
          </cell>
          <cell r="D65" t="str">
            <v>DA+6</v>
          </cell>
        </row>
        <row r="66">
          <cell r="C66" t="str">
            <v>6/12</v>
          </cell>
          <cell r="D66" t="str">
            <v>DA+1.5</v>
          </cell>
        </row>
        <row r="67">
          <cell r="C67" t="str">
            <v>7A/2</v>
          </cell>
          <cell r="D67" t="str">
            <v>DA+3</v>
          </cell>
        </row>
        <row r="68">
          <cell r="C68" t="str">
            <v>4A/4</v>
          </cell>
          <cell r="D68" t="str">
            <v>DA+6</v>
          </cell>
        </row>
        <row r="69">
          <cell r="C69" t="str">
            <v>6/3</v>
          </cell>
          <cell r="D69" t="str">
            <v>DA+3</v>
          </cell>
        </row>
        <row r="70">
          <cell r="C70" t="str">
            <v>33/4</v>
          </cell>
          <cell r="D70" t="str">
            <v>DA+3</v>
          </cell>
        </row>
        <row r="71">
          <cell r="C71" t="str">
            <v>4A/3</v>
          </cell>
          <cell r="D71" t="str">
            <v>DA+9</v>
          </cell>
        </row>
        <row r="72">
          <cell r="C72" t="str">
            <v>7A/3</v>
          </cell>
          <cell r="D72" t="str">
            <v>DA+3</v>
          </cell>
        </row>
        <row r="73">
          <cell r="C73" t="str">
            <v>29/1</v>
          </cell>
          <cell r="D73" t="str">
            <v>DA+6</v>
          </cell>
        </row>
        <row r="74">
          <cell r="C74" t="str">
            <v>4A/6</v>
          </cell>
          <cell r="D74" t="str">
            <v>DA+9</v>
          </cell>
        </row>
        <row r="75">
          <cell r="C75" t="str">
            <v>5/7</v>
          </cell>
          <cell r="D75" t="str">
            <v>DA+9</v>
          </cell>
        </row>
        <row r="76">
          <cell r="C76" t="str">
            <v>34/12</v>
          </cell>
          <cell r="D76" t="str">
            <v>DA+3</v>
          </cell>
        </row>
        <row r="77">
          <cell r="C77" t="str">
            <v>33/3</v>
          </cell>
          <cell r="D77" t="str">
            <v>DA+3</v>
          </cell>
        </row>
        <row r="78">
          <cell r="C78" t="str">
            <v>6/11</v>
          </cell>
          <cell r="D78" t="str">
            <v>DA-1.5</v>
          </cell>
        </row>
        <row r="79">
          <cell r="C79" t="str">
            <v>5/6</v>
          </cell>
          <cell r="D79" t="str">
            <v>DA+3</v>
          </cell>
        </row>
        <row r="80">
          <cell r="C80" t="str">
            <v>36A/1</v>
          </cell>
          <cell r="D80" t="str">
            <v>DA+3</v>
          </cell>
        </row>
        <row r="81">
          <cell r="C81" t="str">
            <v>34/1</v>
          </cell>
          <cell r="D81" t="str">
            <v>DA+9</v>
          </cell>
        </row>
        <row r="82">
          <cell r="C82" t="str">
            <v>4A/2</v>
          </cell>
          <cell r="D82" t="str">
            <v>DA+6</v>
          </cell>
        </row>
        <row r="83">
          <cell r="C83" t="str">
            <v>34/3</v>
          </cell>
          <cell r="D83" t="str">
            <v>DA+1.5</v>
          </cell>
        </row>
        <row r="84">
          <cell r="C84" t="str">
            <v>36A/2</v>
          </cell>
          <cell r="D84" t="str">
            <v>DA+9</v>
          </cell>
        </row>
        <row r="85">
          <cell r="C85" t="str">
            <v>34/11</v>
          </cell>
          <cell r="D85" t="str">
            <v>DA+1.5</v>
          </cell>
        </row>
        <row r="86">
          <cell r="C86" t="str">
            <v>6/4</v>
          </cell>
          <cell r="D86" t="str">
            <v>DA+9</v>
          </cell>
        </row>
        <row r="87">
          <cell r="C87" t="str">
            <v>27/2</v>
          </cell>
          <cell r="D87" t="str">
            <v>DA-1.5</v>
          </cell>
        </row>
        <row r="88">
          <cell r="C88" t="str">
            <v>4A/1</v>
          </cell>
          <cell r="D88" t="str">
            <v>DA+6</v>
          </cell>
        </row>
        <row r="89">
          <cell r="C89" t="str">
            <v>34/4</v>
          </cell>
          <cell r="D89" t="str">
            <v>DA+6</v>
          </cell>
        </row>
        <row r="90">
          <cell r="C90" t="str">
            <v>6/6</v>
          </cell>
          <cell r="D90" t="str">
            <v>DA-3</v>
          </cell>
        </row>
        <row r="91">
          <cell r="C91" t="str">
            <v>37/1</v>
          </cell>
          <cell r="D91" t="str">
            <v>DA+3</v>
          </cell>
        </row>
        <row r="92">
          <cell r="C92" t="str">
            <v>5/2</v>
          </cell>
          <cell r="D92" t="str">
            <v>DA+9</v>
          </cell>
        </row>
        <row r="93">
          <cell r="C93" t="str">
            <v>34/5</v>
          </cell>
          <cell r="D93" t="str">
            <v>DA+9</v>
          </cell>
        </row>
        <row r="94">
          <cell r="C94" t="str">
            <v>35/1</v>
          </cell>
          <cell r="D94" t="str">
            <v>DA+6</v>
          </cell>
        </row>
        <row r="95">
          <cell r="C95" t="str">
            <v>4/5</v>
          </cell>
          <cell r="D95" t="str">
            <v>DA+6</v>
          </cell>
        </row>
        <row r="96">
          <cell r="C96" t="str">
            <v>37/2</v>
          </cell>
          <cell r="D96" t="str">
            <v>DA+3</v>
          </cell>
        </row>
        <row r="97">
          <cell r="C97" t="str">
            <v>34/6</v>
          </cell>
          <cell r="D97" t="str">
            <v>DA+3</v>
          </cell>
        </row>
        <row r="98">
          <cell r="C98" t="str">
            <v>27/1</v>
          </cell>
          <cell r="D98" t="str">
            <v>DA+9</v>
          </cell>
        </row>
        <row r="99">
          <cell r="C99" t="str">
            <v>6/10</v>
          </cell>
          <cell r="D99" t="str">
            <v>DA+1.5</v>
          </cell>
        </row>
        <row r="100">
          <cell r="C100" t="str">
            <v>34/8</v>
          </cell>
          <cell r="D100" t="str">
            <v>DA+0</v>
          </cell>
        </row>
        <row r="101">
          <cell r="C101" t="str">
            <v>37/3</v>
          </cell>
          <cell r="D101" t="str">
            <v>DA-1.5</v>
          </cell>
        </row>
        <row r="102">
          <cell r="C102" t="str">
            <v>7/0</v>
          </cell>
          <cell r="D102" t="str">
            <v>DB2+0</v>
          </cell>
        </row>
        <row r="103">
          <cell r="C103" t="str">
            <v>4A/0</v>
          </cell>
          <cell r="D103" t="str">
            <v>DB1+3</v>
          </cell>
        </row>
        <row r="104">
          <cell r="C104" t="str">
            <v>6/9</v>
          </cell>
          <cell r="D104" t="str">
            <v>DA+6</v>
          </cell>
        </row>
        <row r="105">
          <cell r="C105" t="str">
            <v>35/5</v>
          </cell>
          <cell r="D105" t="str">
            <v>DA+9</v>
          </cell>
        </row>
        <row r="106">
          <cell r="C106" t="str">
            <v>34/7</v>
          </cell>
          <cell r="D106" t="str">
            <v>DA+0</v>
          </cell>
        </row>
        <row r="107">
          <cell r="C107" t="str">
            <v>36A/0</v>
          </cell>
          <cell r="D107" t="str">
            <v>DB1+9</v>
          </cell>
        </row>
        <row r="108">
          <cell r="C108" t="str">
            <v>3/8</v>
          </cell>
          <cell r="D108" t="str">
            <v>DA+0</v>
          </cell>
        </row>
        <row r="109">
          <cell r="C109" t="str">
            <v>5/9</v>
          </cell>
          <cell r="D109" t="str">
            <v>DA+6</v>
          </cell>
        </row>
        <row r="110">
          <cell r="C110" t="str">
            <v>34/9</v>
          </cell>
          <cell r="D110" t="str">
            <v>DA+1.5</v>
          </cell>
        </row>
        <row r="111">
          <cell r="C111" t="str">
            <v>7/3</v>
          </cell>
          <cell r="D111" t="str">
            <v>DA+9</v>
          </cell>
        </row>
        <row r="112">
          <cell r="C112" t="str">
            <v>27/3</v>
          </cell>
          <cell r="D112" t="str">
            <v>DA+1.5</v>
          </cell>
        </row>
        <row r="113">
          <cell r="C113" t="str">
            <v>35/6</v>
          </cell>
          <cell r="D113" t="str">
            <v>DA+6</v>
          </cell>
        </row>
        <row r="114">
          <cell r="C114" t="str">
            <v>3/9</v>
          </cell>
          <cell r="D114" t="str">
            <v>DA+0</v>
          </cell>
        </row>
        <row r="115">
          <cell r="C115" t="str">
            <v>34/10</v>
          </cell>
          <cell r="D115" t="str">
            <v>DA-3</v>
          </cell>
        </row>
        <row r="116">
          <cell r="C116" t="str">
            <v>7/4</v>
          </cell>
          <cell r="D116" t="str">
            <v>DA+6</v>
          </cell>
        </row>
        <row r="117">
          <cell r="C117" t="str">
            <v>3/10</v>
          </cell>
          <cell r="D117" t="str">
            <v>DA+9</v>
          </cell>
        </row>
        <row r="118">
          <cell r="C118" t="str">
            <v>27/6</v>
          </cell>
          <cell r="D118" t="str">
            <v>DA-3</v>
          </cell>
        </row>
        <row r="119">
          <cell r="C119" t="str">
            <v>37/0</v>
          </cell>
          <cell r="D119" t="str">
            <v>DB2+3</v>
          </cell>
        </row>
        <row r="120">
          <cell r="C120" t="str">
            <v>6/7</v>
          </cell>
          <cell r="D120" t="str">
            <v>DA+1.5</v>
          </cell>
        </row>
        <row r="121">
          <cell r="C121" t="str">
            <v>34/2</v>
          </cell>
          <cell r="D121" t="str">
            <v>DA+9</v>
          </cell>
        </row>
        <row r="122">
          <cell r="C122" t="str">
            <v>3/11</v>
          </cell>
          <cell r="D122" t="str">
            <v>DA+0</v>
          </cell>
        </row>
        <row r="123">
          <cell r="C123" t="str">
            <v>35/7</v>
          </cell>
          <cell r="D123" t="str">
            <v>DA+3</v>
          </cell>
        </row>
        <row r="124">
          <cell r="C124" t="str">
            <v>6/0</v>
          </cell>
          <cell r="D124" t="str">
            <v>DB1+9</v>
          </cell>
        </row>
        <row r="125">
          <cell r="C125" t="str">
            <v>6/5</v>
          </cell>
          <cell r="D125" t="str">
            <v>DA+9</v>
          </cell>
        </row>
        <row r="126">
          <cell r="C126" t="str">
            <v>3/7</v>
          </cell>
          <cell r="D126" t="str">
            <v>DA+3</v>
          </cell>
        </row>
        <row r="127">
          <cell r="C127" t="str">
            <v>37A/4</v>
          </cell>
          <cell r="D127" t="str">
            <v>DA+9</v>
          </cell>
        </row>
        <row r="128">
          <cell r="C128" t="str">
            <v>3/6</v>
          </cell>
          <cell r="D128" t="str">
            <v>DA+3</v>
          </cell>
        </row>
        <row r="129">
          <cell r="C129" t="str">
            <v>33/5</v>
          </cell>
          <cell r="D129" t="str">
            <v>DA+0</v>
          </cell>
        </row>
        <row r="130">
          <cell r="C130" t="str">
            <v>5/5</v>
          </cell>
          <cell r="D130" t="str">
            <v>DA+6</v>
          </cell>
        </row>
        <row r="131">
          <cell r="C131" t="str">
            <v>29/2</v>
          </cell>
          <cell r="D131" t="str">
            <v>DA+0</v>
          </cell>
        </row>
        <row r="132">
          <cell r="C132" t="str">
            <v>33/8</v>
          </cell>
          <cell r="D132" t="str">
            <v>DA+3</v>
          </cell>
        </row>
        <row r="133">
          <cell r="C133" t="str">
            <v>37A/5</v>
          </cell>
          <cell r="D133" t="str">
            <v>DA+3</v>
          </cell>
        </row>
        <row r="134">
          <cell r="C134" t="str">
            <v>35/9</v>
          </cell>
          <cell r="D134" t="str">
            <v>DA+1.5</v>
          </cell>
        </row>
        <row r="135">
          <cell r="C135" t="str">
            <v>3/4</v>
          </cell>
          <cell r="D135" t="str">
            <v>DA+6</v>
          </cell>
        </row>
        <row r="136">
          <cell r="C136" t="str">
            <v>35/8</v>
          </cell>
          <cell r="D136" t="str">
            <v>DA+6</v>
          </cell>
        </row>
        <row r="137">
          <cell r="C137" t="str">
            <v>37A/3</v>
          </cell>
          <cell r="D137" t="str">
            <v>DA+3</v>
          </cell>
        </row>
        <row r="138">
          <cell r="C138" t="str">
            <v>29A/0</v>
          </cell>
          <cell r="D138" t="str">
            <v>DB1+0</v>
          </cell>
        </row>
        <row r="139">
          <cell r="C139" t="str">
            <v>6/8</v>
          </cell>
          <cell r="D139" t="str">
            <v>DA+3</v>
          </cell>
        </row>
        <row r="140">
          <cell r="C140" t="str">
            <v>37A/2</v>
          </cell>
          <cell r="D140" t="str">
            <v>DA+1.5</v>
          </cell>
        </row>
        <row r="141">
          <cell r="C141" t="str">
            <v>35/11</v>
          </cell>
          <cell r="D141" t="str">
            <v>DA+3</v>
          </cell>
        </row>
        <row r="142">
          <cell r="C142" t="str">
            <v>33/9</v>
          </cell>
          <cell r="D142" t="str">
            <v>DA+1.5</v>
          </cell>
        </row>
        <row r="143">
          <cell r="C143" t="str">
            <v>18/0</v>
          </cell>
          <cell r="D143" t="str">
            <v>DB2+6</v>
          </cell>
        </row>
        <row r="144">
          <cell r="C144" t="str">
            <v>37A/1</v>
          </cell>
          <cell r="D144" t="str">
            <v>DA+3</v>
          </cell>
        </row>
        <row r="145">
          <cell r="C145" t="str">
            <v>18/1</v>
          </cell>
          <cell r="D145" t="str">
            <v>DA+3</v>
          </cell>
        </row>
        <row r="146">
          <cell r="C146" t="str">
            <v>37/4</v>
          </cell>
          <cell r="D146" t="str">
            <v>DA+9</v>
          </cell>
        </row>
        <row r="147">
          <cell r="C147" t="str">
            <v>18/2</v>
          </cell>
          <cell r="D147" t="str">
            <v>DA+1.5</v>
          </cell>
        </row>
        <row r="148">
          <cell r="C148" t="str">
            <v>36/0</v>
          </cell>
          <cell r="D148" t="str">
            <v>DB2+3</v>
          </cell>
        </row>
        <row r="149">
          <cell r="C149" t="str">
            <v>38/8</v>
          </cell>
          <cell r="D149" t="str">
            <v>DA+1.5</v>
          </cell>
        </row>
        <row r="150">
          <cell r="C150" t="str">
            <v>37/5</v>
          </cell>
          <cell r="D150" t="str">
            <v>DA+3</v>
          </cell>
        </row>
        <row r="151">
          <cell r="C151" t="str">
            <v>38/9</v>
          </cell>
          <cell r="D151" t="str">
            <v>DA+0</v>
          </cell>
        </row>
        <row r="152">
          <cell r="C152" t="str">
            <v>7A/0</v>
          </cell>
          <cell r="D152" t="str">
            <v>DB1+6</v>
          </cell>
        </row>
        <row r="153">
          <cell r="C153" t="str">
            <v>34/0</v>
          </cell>
          <cell r="D153" t="str">
            <v>DB1+6</v>
          </cell>
        </row>
        <row r="154">
          <cell r="C154" t="str">
            <v>38/10</v>
          </cell>
          <cell r="D154" t="str">
            <v>DA+3</v>
          </cell>
        </row>
        <row r="155">
          <cell r="C155" t="str">
            <v>18/3</v>
          </cell>
          <cell r="D155" t="str">
            <v>DA+6</v>
          </cell>
        </row>
        <row r="156">
          <cell r="C156" t="str">
            <v>38/7</v>
          </cell>
          <cell r="D156" t="str">
            <v>DA+9</v>
          </cell>
        </row>
        <row r="157">
          <cell r="C157" t="str">
            <v>35/4</v>
          </cell>
          <cell r="D157" t="str">
            <v>DA+9</v>
          </cell>
        </row>
        <row r="158">
          <cell r="C158" t="str">
            <v>37A/0</v>
          </cell>
          <cell r="D158" t="str">
            <v>DB1+0</v>
          </cell>
        </row>
        <row r="159">
          <cell r="C159" t="str">
            <v>18/4</v>
          </cell>
          <cell r="D159" t="str">
            <v>DA-3</v>
          </cell>
        </row>
        <row r="160">
          <cell r="C160" t="str">
            <v>38/6</v>
          </cell>
          <cell r="D160" t="str">
            <v>DA+6</v>
          </cell>
        </row>
        <row r="161">
          <cell r="C161" t="str">
            <v>38/5</v>
          </cell>
          <cell r="D161" t="str">
            <v>DA+3</v>
          </cell>
        </row>
        <row r="162">
          <cell r="C162" t="str">
            <v>7/2</v>
          </cell>
          <cell r="D162" t="str">
            <v>DA+6</v>
          </cell>
        </row>
        <row r="163">
          <cell r="C163" t="str">
            <v>38/0</v>
          </cell>
          <cell r="D163" t="str">
            <v>DB1+3</v>
          </cell>
        </row>
        <row r="164">
          <cell r="C164" t="str">
            <v>18/6</v>
          </cell>
          <cell r="D164" t="str">
            <v>DA+9</v>
          </cell>
        </row>
        <row r="165">
          <cell r="C165" t="str">
            <v>35/0</v>
          </cell>
          <cell r="D165" t="str">
            <v>DB2+0</v>
          </cell>
        </row>
        <row r="166">
          <cell r="C166" t="str">
            <v>38/3</v>
          </cell>
          <cell r="D166" t="str">
            <v>DA+3</v>
          </cell>
        </row>
        <row r="167">
          <cell r="C167" t="str">
            <v>18/5</v>
          </cell>
          <cell r="D167" t="str">
            <v>DA+0</v>
          </cell>
        </row>
        <row r="168">
          <cell r="C168" t="str">
            <v>37A/6</v>
          </cell>
          <cell r="D168" t="str">
            <v>DA+3</v>
          </cell>
        </row>
        <row r="169">
          <cell r="C169" t="str">
            <v>38/4</v>
          </cell>
          <cell r="D169" t="str">
            <v>DA+1.5</v>
          </cell>
        </row>
        <row r="170">
          <cell r="C170" t="str">
            <v>30/3</v>
          </cell>
          <cell r="D170" t="str">
            <v>DA+3</v>
          </cell>
        </row>
        <row r="171">
          <cell r="C171" t="str">
            <v>40/2</v>
          </cell>
          <cell r="D171" t="str">
            <v>DA+6</v>
          </cell>
        </row>
        <row r="172">
          <cell r="C172" t="str">
            <v>38/2</v>
          </cell>
          <cell r="D172" t="str">
            <v>DA+0</v>
          </cell>
        </row>
        <row r="173">
          <cell r="C173" t="str">
            <v>38/1</v>
          </cell>
          <cell r="D173" t="str">
            <v>DA+0</v>
          </cell>
        </row>
        <row r="174">
          <cell r="C174" t="str">
            <v>40/3</v>
          </cell>
          <cell r="D174" t="str">
            <v>DA+3</v>
          </cell>
        </row>
        <row r="175">
          <cell r="C175" t="str">
            <v>39/1</v>
          </cell>
          <cell r="D175" t="str">
            <v>DA-1.5</v>
          </cell>
        </row>
        <row r="176">
          <cell r="C176" t="str">
            <v>7/5</v>
          </cell>
          <cell r="D176" t="str">
            <v>DA+6</v>
          </cell>
        </row>
        <row r="177">
          <cell r="C177" t="str">
            <v>30/0</v>
          </cell>
          <cell r="D177" t="str">
            <v>DB1+0</v>
          </cell>
        </row>
        <row r="178">
          <cell r="C178" t="str">
            <v>40/7</v>
          </cell>
          <cell r="D178" t="str">
            <v>DA+3</v>
          </cell>
        </row>
        <row r="179">
          <cell r="C179" t="str">
            <v>17/0</v>
          </cell>
          <cell r="D179" t="str">
            <v>DC1+3</v>
          </cell>
        </row>
        <row r="180">
          <cell r="C180" t="str">
            <v>40/6</v>
          </cell>
          <cell r="D180" t="str">
            <v>DA+9</v>
          </cell>
        </row>
        <row r="181">
          <cell r="C181" t="str">
            <v>39/0</v>
          </cell>
          <cell r="D181" t="str">
            <v>DB2+0</v>
          </cell>
        </row>
        <row r="182">
          <cell r="C182" t="str">
            <v>39/2</v>
          </cell>
          <cell r="D182" t="str">
            <v>DA+3</v>
          </cell>
        </row>
        <row r="183">
          <cell r="C183" t="str">
            <v>30/2</v>
          </cell>
          <cell r="D183" t="str">
            <v>DA+9</v>
          </cell>
        </row>
        <row r="184">
          <cell r="C184" t="str">
            <v>39/4</v>
          </cell>
          <cell r="D184" t="str">
            <v>DA+3</v>
          </cell>
        </row>
        <row r="185">
          <cell r="C185" t="str">
            <v>40/8</v>
          </cell>
          <cell r="D185" t="str">
            <v>DA-1.5</v>
          </cell>
        </row>
        <row r="186">
          <cell r="C186" t="str">
            <v>41/1</v>
          </cell>
          <cell r="D186" t="str">
            <v>DA+9</v>
          </cell>
        </row>
        <row r="187">
          <cell r="C187" t="str">
            <v>16/0</v>
          </cell>
          <cell r="D187" t="str">
            <v>DC2+0</v>
          </cell>
        </row>
        <row r="188">
          <cell r="C188" t="str">
            <v>40/5</v>
          </cell>
          <cell r="D188" t="str">
            <v>DA+9</v>
          </cell>
        </row>
        <row r="189">
          <cell r="C189" t="str">
            <v>39/3</v>
          </cell>
          <cell r="D189" t="str">
            <v>DA+1.5</v>
          </cell>
        </row>
        <row r="190">
          <cell r="C190" t="str">
            <v>30/4</v>
          </cell>
          <cell r="D190" t="str">
            <v>DA+9</v>
          </cell>
        </row>
        <row r="191">
          <cell r="C191" t="str">
            <v>7/6</v>
          </cell>
          <cell r="D191" t="str">
            <v>DA-1.5</v>
          </cell>
        </row>
        <row r="192">
          <cell r="C192" t="str">
            <v>40/4</v>
          </cell>
          <cell r="D192" t="str">
            <v>DA+6</v>
          </cell>
        </row>
        <row r="193">
          <cell r="C193" t="str">
            <v>15/12</v>
          </cell>
          <cell r="D193" t="str">
            <v>DA+6</v>
          </cell>
        </row>
        <row r="194">
          <cell r="C194" t="str">
            <v>42/0</v>
          </cell>
          <cell r="D194" t="str">
            <v>DB2+0</v>
          </cell>
        </row>
        <row r="195">
          <cell r="C195" t="str">
            <v>30/5</v>
          </cell>
          <cell r="D195" t="str">
            <v>DA+0</v>
          </cell>
        </row>
        <row r="196">
          <cell r="C196" t="str">
            <v>39/5</v>
          </cell>
          <cell r="D196" t="str">
            <v>DA+1.5</v>
          </cell>
        </row>
        <row r="197">
          <cell r="C197" t="str">
            <v>40/9</v>
          </cell>
          <cell r="D197" t="str">
            <v>DA+9</v>
          </cell>
        </row>
        <row r="198">
          <cell r="C198" t="str">
            <v>8/3</v>
          </cell>
          <cell r="D198" t="str">
            <v>DA+9</v>
          </cell>
        </row>
        <row r="199">
          <cell r="C199" t="str">
            <v>30/6</v>
          </cell>
          <cell r="D199" t="str">
            <v>DA+6</v>
          </cell>
        </row>
        <row r="200">
          <cell r="C200" t="str">
            <v>42/1</v>
          </cell>
          <cell r="D200" t="str">
            <v>DA+3</v>
          </cell>
        </row>
        <row r="201">
          <cell r="C201" t="str">
            <v>39/6</v>
          </cell>
          <cell r="D201" t="str">
            <v>DA+1.5</v>
          </cell>
        </row>
        <row r="202">
          <cell r="C202" t="str">
            <v>40/10</v>
          </cell>
          <cell r="D202" t="str">
            <v>DA+3</v>
          </cell>
        </row>
        <row r="203">
          <cell r="C203" t="str">
            <v>30/7</v>
          </cell>
          <cell r="D203" t="str">
            <v>DA-3</v>
          </cell>
        </row>
        <row r="204">
          <cell r="C204" t="str">
            <v>8/0</v>
          </cell>
          <cell r="D204" t="str">
            <v>DB1+0</v>
          </cell>
        </row>
        <row r="205">
          <cell r="C205" t="str">
            <v>42/2</v>
          </cell>
          <cell r="D205" t="str">
            <v>DA+9</v>
          </cell>
        </row>
        <row r="206">
          <cell r="C206" t="str">
            <v>30/8</v>
          </cell>
          <cell r="D206" t="str">
            <v>DA+3</v>
          </cell>
        </row>
        <row r="207">
          <cell r="C207" t="str">
            <v>40/11</v>
          </cell>
          <cell r="D207" t="str">
            <v>DA+9</v>
          </cell>
        </row>
        <row r="208">
          <cell r="C208" t="str">
            <v>22/0</v>
          </cell>
          <cell r="D208" t="str">
            <v>DC2+15</v>
          </cell>
        </row>
        <row r="209">
          <cell r="C209" t="str">
            <v>30/9</v>
          </cell>
          <cell r="D209" t="str">
            <v>DA-3</v>
          </cell>
        </row>
        <row r="210">
          <cell r="C210" t="str">
            <v>39/7</v>
          </cell>
          <cell r="D210" t="str">
            <v>DA+3</v>
          </cell>
        </row>
        <row r="211">
          <cell r="C211" t="str">
            <v>41/0</v>
          </cell>
          <cell r="D211" t="str">
            <v>DB1+9</v>
          </cell>
        </row>
        <row r="212">
          <cell r="C212" t="str">
            <v>40A/0</v>
          </cell>
          <cell r="D212" t="str">
            <v>DB1+9</v>
          </cell>
        </row>
        <row r="213">
          <cell r="C213" t="str">
            <v>10/0</v>
          </cell>
          <cell r="D213" t="str">
            <v>DB1+6</v>
          </cell>
        </row>
        <row r="214">
          <cell r="C214" t="str">
            <v>30/10</v>
          </cell>
          <cell r="D214" t="str">
            <v>DA+3</v>
          </cell>
        </row>
        <row r="215">
          <cell r="C215" t="str">
            <v>43/7</v>
          </cell>
          <cell r="D215" t="str">
            <v>DA+0</v>
          </cell>
        </row>
        <row r="216">
          <cell r="C216" t="str">
            <v>23/0</v>
          </cell>
          <cell r="D216" t="str">
            <v>DB2+9</v>
          </cell>
        </row>
        <row r="217">
          <cell r="C217" t="str">
            <v>43/3</v>
          </cell>
          <cell r="D217" t="str">
            <v>DA-1.5</v>
          </cell>
        </row>
        <row r="218">
          <cell r="C218" t="str">
            <v>39/8</v>
          </cell>
          <cell r="D218" t="str">
            <v>DA+1.5</v>
          </cell>
        </row>
        <row r="219">
          <cell r="C219" t="str">
            <v>8/4</v>
          </cell>
          <cell r="D219" t="str">
            <v>DA+6</v>
          </cell>
        </row>
        <row r="220">
          <cell r="C220" t="str">
            <v>43/0</v>
          </cell>
          <cell r="D220" t="str">
            <v>DB1+0</v>
          </cell>
        </row>
        <row r="221">
          <cell r="C221" t="str">
            <v>43/8</v>
          </cell>
          <cell r="D221" t="str">
            <v>DA+9</v>
          </cell>
        </row>
        <row r="222">
          <cell r="C222" t="str">
            <v>15/1</v>
          </cell>
          <cell r="D222" t="str">
            <v>DA+6</v>
          </cell>
        </row>
        <row r="223">
          <cell r="C223" t="str">
            <v>43/4</v>
          </cell>
          <cell r="D223" t="str">
            <v>DA+0</v>
          </cell>
        </row>
        <row r="224">
          <cell r="C224" t="str">
            <v>31/0</v>
          </cell>
          <cell r="D224" t="str">
            <v>DB1+0</v>
          </cell>
        </row>
        <row r="225">
          <cell r="C225" t="str">
            <v>23A/0</v>
          </cell>
          <cell r="D225" t="str">
            <v>DB1+9</v>
          </cell>
        </row>
        <row r="226">
          <cell r="C226" t="str">
            <v>42/3</v>
          </cell>
          <cell r="D226" t="str">
            <v>DB1+9</v>
          </cell>
        </row>
        <row r="227">
          <cell r="C227" t="str">
            <v>39/9</v>
          </cell>
          <cell r="D227" t="str">
            <v>DA+6</v>
          </cell>
        </row>
        <row r="228">
          <cell r="C228" t="str">
            <v>32/1</v>
          </cell>
          <cell r="D228" t="str">
            <v>DA+6</v>
          </cell>
        </row>
        <row r="229">
          <cell r="C229" t="str">
            <v>31/2</v>
          </cell>
          <cell r="D229" t="str">
            <v>DA+1.5</v>
          </cell>
        </row>
        <row r="230">
          <cell r="C230" t="str">
            <v>43/6</v>
          </cell>
          <cell r="D230" t="str">
            <v>DA+3</v>
          </cell>
        </row>
        <row r="231">
          <cell r="C231" t="str">
            <v>18/7</v>
          </cell>
          <cell r="D231" t="str">
            <v>DA+1.5</v>
          </cell>
        </row>
        <row r="232">
          <cell r="C232" t="str">
            <v>44/0</v>
          </cell>
          <cell r="D232" t="str">
            <v>DB1+6</v>
          </cell>
        </row>
        <row r="233">
          <cell r="C233" t="str">
            <v>32/2</v>
          </cell>
          <cell r="D233" t="str">
            <v>DA+9</v>
          </cell>
        </row>
        <row r="234">
          <cell r="C234" t="str">
            <v>43/1</v>
          </cell>
          <cell r="D234" t="str">
            <v>DA-1.5</v>
          </cell>
        </row>
        <row r="235">
          <cell r="C235" t="str">
            <v>31/4</v>
          </cell>
          <cell r="D235" t="str">
            <v>DA-1.5</v>
          </cell>
        </row>
        <row r="236">
          <cell r="C236" t="str">
            <v>43/2</v>
          </cell>
          <cell r="D236" t="str">
            <v>DA+6</v>
          </cell>
        </row>
        <row r="237">
          <cell r="C237" t="str">
            <v>43/5</v>
          </cell>
          <cell r="D237" t="str">
            <v>DC2+0</v>
          </cell>
        </row>
        <row r="238">
          <cell r="C238" t="str">
            <v>32/0</v>
          </cell>
          <cell r="D238" t="str">
            <v>DB2+0</v>
          </cell>
        </row>
        <row r="239">
          <cell r="C239" t="str">
            <v>31/5</v>
          </cell>
          <cell r="D239" t="str">
            <v>DA+6</v>
          </cell>
        </row>
        <row r="240">
          <cell r="C240" t="str">
            <v>13/0</v>
          </cell>
          <cell r="D240" t="str">
            <v>DD60+9</v>
          </cell>
        </row>
        <row r="241">
          <cell r="C241" t="str">
            <v>39/10</v>
          </cell>
          <cell r="D241" t="str">
            <v>DA+3</v>
          </cell>
        </row>
        <row r="242">
          <cell r="C242" t="str">
            <v>20/2</v>
          </cell>
          <cell r="D242" t="str">
            <v>DA-3</v>
          </cell>
        </row>
        <row r="243">
          <cell r="C243" t="str">
            <v>8/11</v>
          </cell>
          <cell r="D243" t="str">
            <v>DA+9</v>
          </cell>
        </row>
        <row r="244">
          <cell r="C244" t="str">
            <v>21/5</v>
          </cell>
          <cell r="D244" t="str">
            <v>DA+0</v>
          </cell>
        </row>
        <row r="245">
          <cell r="C245" t="str">
            <v>20/1</v>
          </cell>
          <cell r="D245" t="str">
            <v>DA-3</v>
          </cell>
        </row>
        <row r="246">
          <cell r="C246" t="str">
            <v>32/7</v>
          </cell>
          <cell r="D246" t="str">
            <v>DA+3</v>
          </cell>
        </row>
        <row r="247">
          <cell r="C247" t="str">
            <v>13A/0</v>
          </cell>
          <cell r="D247" t="str">
            <v>DB1+9</v>
          </cell>
        </row>
        <row r="248">
          <cell r="C248" t="str">
            <v>32A/0</v>
          </cell>
          <cell r="D248" t="str">
            <v>DB1+9</v>
          </cell>
        </row>
        <row r="249">
          <cell r="C249" t="str">
            <v>9/6</v>
          </cell>
          <cell r="D249" t="str">
            <v>DA+3</v>
          </cell>
        </row>
        <row r="250">
          <cell r="C250" t="str">
            <v>33/2</v>
          </cell>
          <cell r="D250" t="str">
            <v>DA+9</v>
          </cell>
        </row>
        <row r="251">
          <cell r="C251" t="str">
            <v>21/4</v>
          </cell>
          <cell r="D251" t="str">
            <v>DA+0</v>
          </cell>
        </row>
        <row r="252">
          <cell r="C252" t="str">
            <v>32A/1</v>
          </cell>
          <cell r="D252" t="str">
            <v>DA+6</v>
          </cell>
        </row>
        <row r="253">
          <cell r="C253" t="str">
            <v>29/0</v>
          </cell>
          <cell r="D253" t="str">
            <v>DC1+0</v>
          </cell>
        </row>
        <row r="254">
          <cell r="C254" t="str">
            <v>39/11</v>
          </cell>
          <cell r="D254" t="str">
            <v>DA+6</v>
          </cell>
        </row>
        <row r="255">
          <cell r="C255" t="str">
            <v>9/9</v>
          </cell>
          <cell r="D255" t="str">
            <v>DA+0</v>
          </cell>
        </row>
        <row r="256">
          <cell r="C256" t="str">
            <v>27/0</v>
          </cell>
          <cell r="D256" t="str">
            <v>DD60+35</v>
          </cell>
        </row>
        <row r="257">
          <cell r="C257" t="str">
            <v>28/0</v>
          </cell>
          <cell r="D257" t="str">
            <v>DC2-3</v>
          </cell>
        </row>
        <row r="258">
          <cell r="C258" t="str">
            <v>9/7</v>
          </cell>
          <cell r="D258" t="str">
            <v>DA+9</v>
          </cell>
        </row>
        <row r="259">
          <cell r="C259" t="str">
            <v>24/0</v>
          </cell>
          <cell r="D259" t="str">
            <v>DD60+18</v>
          </cell>
        </row>
        <row r="260">
          <cell r="C260" t="str">
            <v>44/1</v>
          </cell>
          <cell r="D260" t="str">
            <v>DA+3</v>
          </cell>
        </row>
        <row r="261">
          <cell r="C261" t="str">
            <v>9/8</v>
          </cell>
          <cell r="D261" t="str">
            <v>DA+0</v>
          </cell>
        </row>
        <row r="262">
          <cell r="C262" t="str">
            <v>26/0</v>
          </cell>
          <cell r="D262" t="str">
            <v>DD60+35</v>
          </cell>
        </row>
        <row r="263">
          <cell r="C263" t="str">
            <v>15/0</v>
          </cell>
          <cell r="D263" t="str">
            <v>DD60+25</v>
          </cell>
        </row>
        <row r="264">
          <cell r="C264" t="str">
            <v>44/2</v>
          </cell>
          <cell r="D264" t="str">
            <v>DA+3</v>
          </cell>
        </row>
        <row r="265">
          <cell r="C265" t="str">
            <v>25/0</v>
          </cell>
          <cell r="D265" t="str">
            <v>DD60+18</v>
          </cell>
        </row>
        <row r="266">
          <cell r="C266" t="str">
            <v>40/0</v>
          </cell>
          <cell r="D266" t="str">
            <v>DB1+6</v>
          </cell>
        </row>
        <row r="267">
          <cell r="C267" t="str">
            <v>44/4</v>
          </cell>
          <cell r="D267" t="str">
            <v>DA+0</v>
          </cell>
        </row>
        <row r="268">
          <cell r="C268" t="str">
            <v>44/3</v>
          </cell>
          <cell r="D268" t="str">
            <v>DA+3</v>
          </cell>
        </row>
        <row r="269">
          <cell r="C269" t="str">
            <v>5/0</v>
          </cell>
          <cell r="D269" t="str">
            <v>DB1+6</v>
          </cell>
        </row>
        <row r="270">
          <cell r="C270" t="str">
            <v>44/5</v>
          </cell>
          <cell r="D270" t="str">
            <v>DA+0</v>
          </cell>
        </row>
        <row r="271">
          <cell r="C271" t="str">
            <v>2A/2</v>
          </cell>
          <cell r="D271" t="str">
            <v>DA+3</v>
          </cell>
        </row>
        <row r="272">
          <cell r="C272" t="str">
            <v>5/1</v>
          </cell>
          <cell r="D272" t="str">
            <v>DA+6</v>
          </cell>
        </row>
        <row r="273">
          <cell r="C273" t="str">
            <v>3B/2</v>
          </cell>
          <cell r="D273" t="str">
            <v>DA+9</v>
          </cell>
        </row>
        <row r="274">
          <cell r="C274" t="str">
            <v>3B/1</v>
          </cell>
          <cell r="D274" t="str">
            <v>DA+3</v>
          </cell>
        </row>
        <row r="275">
          <cell r="C275" t="str">
            <v>2A/3</v>
          </cell>
          <cell r="D275" t="str">
            <v>DA+3</v>
          </cell>
        </row>
        <row r="276">
          <cell r="C276" t="str">
            <v>40/1</v>
          </cell>
          <cell r="D276" t="str">
            <v>DA+9</v>
          </cell>
        </row>
        <row r="277">
          <cell r="C277" t="str">
            <v>3B/0</v>
          </cell>
          <cell r="D277" t="str">
            <v>DB1+9</v>
          </cell>
        </row>
        <row r="278">
          <cell r="C278" t="str">
            <v>2A/4</v>
          </cell>
          <cell r="D278" t="str">
            <v>DA+3</v>
          </cell>
        </row>
        <row r="279">
          <cell r="C279" t="str">
            <v>5A/0</v>
          </cell>
          <cell r="D279" t="str">
            <v>DB1+12</v>
          </cell>
        </row>
        <row r="280">
          <cell r="C280" t="str">
            <v>3A/6</v>
          </cell>
          <cell r="D280" t="str">
            <v>DA+0</v>
          </cell>
        </row>
        <row r="281">
          <cell r="C281" t="str">
            <v>2A/5</v>
          </cell>
          <cell r="D281" t="str">
            <v>DA+3</v>
          </cell>
        </row>
        <row r="282">
          <cell r="C282" t="str">
            <v>3A/1</v>
          </cell>
          <cell r="D282" t="str">
            <v>DA+3</v>
          </cell>
        </row>
        <row r="283">
          <cell r="C283" t="str">
            <v>3A/5</v>
          </cell>
          <cell r="D283" t="str">
            <v>DA+3</v>
          </cell>
        </row>
        <row r="284">
          <cell r="C284" t="str">
            <v>32/5</v>
          </cell>
          <cell r="D284" t="str">
            <v>DA+9</v>
          </cell>
        </row>
        <row r="285">
          <cell r="C285" t="str">
            <v>3A/4</v>
          </cell>
          <cell r="D285" t="str">
            <v>DA+0</v>
          </cell>
        </row>
        <row r="286">
          <cell r="C286" t="str">
            <v>32/6</v>
          </cell>
          <cell r="D286" t="str">
            <v>DA+9</v>
          </cell>
        </row>
        <row r="287">
          <cell r="C287" t="str">
            <v>3A/3</v>
          </cell>
          <cell r="D287" t="str">
            <v>DA+0</v>
          </cell>
        </row>
        <row r="288">
          <cell r="C288" t="str">
            <v>35/3</v>
          </cell>
          <cell r="D288" t="str">
            <v>DA-3</v>
          </cell>
        </row>
        <row r="289">
          <cell r="C289" t="str">
            <v>33/1</v>
          </cell>
          <cell r="D289" t="str">
            <v>DA+9</v>
          </cell>
        </row>
        <row r="290">
          <cell r="C290" t="str">
            <v>35/2</v>
          </cell>
          <cell r="D290" t="str">
            <v>DA+6</v>
          </cell>
        </row>
        <row r="291">
          <cell r="C291" t="str">
            <v>3A/2</v>
          </cell>
          <cell r="D291" t="str">
            <v>DA+3</v>
          </cell>
        </row>
        <row r="292">
          <cell r="C292" t="str">
            <v>14/0</v>
          </cell>
          <cell r="D292" t="str">
            <v>DD60+18</v>
          </cell>
        </row>
        <row r="293">
          <cell r="C293" t="str">
            <v>33/0</v>
          </cell>
          <cell r="D293" t="str">
            <v>DB1+9</v>
          </cell>
        </row>
        <row r="294">
          <cell r="C294" t="str">
            <v>3A/0</v>
          </cell>
          <cell r="D294" t="str">
            <v>DD45+3</v>
          </cell>
        </row>
        <row r="295">
          <cell r="C295" t="str">
            <v>3B/3</v>
          </cell>
          <cell r="D295" t="str">
            <v>DA+6</v>
          </cell>
        </row>
        <row r="296">
          <cell r="C296" t="str">
            <v>21/3</v>
          </cell>
          <cell r="D296" t="str">
            <v>DA+6</v>
          </cell>
        </row>
        <row r="297">
          <cell r="C297" t="str">
            <v>2A/6</v>
          </cell>
          <cell r="D297" t="str">
            <v>DA+6</v>
          </cell>
        </row>
        <row r="298">
          <cell r="C298" t="str">
            <v>21/2</v>
          </cell>
          <cell r="D298" t="str">
            <v>DA+6</v>
          </cell>
        </row>
        <row r="299">
          <cell r="C299" t="str">
            <v>8A/0</v>
          </cell>
          <cell r="D299" t="str">
            <v>DB1+12</v>
          </cell>
        </row>
        <row r="300">
          <cell r="C300" t="str">
            <v>4/0</v>
          </cell>
          <cell r="D300" t="str">
            <v>DB2+9</v>
          </cell>
        </row>
        <row r="301">
          <cell r="C301" t="str">
            <v>21/1</v>
          </cell>
          <cell r="D301" t="str">
            <v>DA+0</v>
          </cell>
        </row>
        <row r="302">
          <cell r="C302" t="str">
            <v>35/10</v>
          </cell>
          <cell r="D302" t="str">
            <v>DA+3</v>
          </cell>
        </row>
        <row r="303">
          <cell r="C303" t="str">
            <v>9/0</v>
          </cell>
          <cell r="D303" t="str">
            <v>DB1+12</v>
          </cell>
        </row>
        <row r="304">
          <cell r="C304" t="str">
            <v>45/0</v>
          </cell>
          <cell r="D304" t="str">
            <v>DB1+9</v>
          </cell>
        </row>
        <row r="305">
          <cell r="C305" t="str">
            <v>46/0</v>
          </cell>
          <cell r="D305" t="str">
            <v>DB1+12</v>
          </cell>
        </row>
        <row r="306">
          <cell r="C306" t="str">
            <v>20/6</v>
          </cell>
          <cell r="D306" t="str">
            <v>DA-3</v>
          </cell>
        </row>
        <row r="307">
          <cell r="C307" t="str">
            <v>21/0</v>
          </cell>
          <cell r="D307" t="str">
            <v>DB1+0</v>
          </cell>
        </row>
        <row r="308">
          <cell r="C308" t="str">
            <v>20/5</v>
          </cell>
          <cell r="D308" t="str">
            <v>DA+0</v>
          </cell>
        </row>
        <row r="309">
          <cell r="C309" t="str">
            <v>20/4</v>
          </cell>
          <cell r="D309" t="str">
            <v>DA+3</v>
          </cell>
        </row>
        <row r="310">
          <cell r="C310" t="str">
            <v>20/3</v>
          </cell>
          <cell r="D310" t="str">
            <v>DA+1.5</v>
          </cell>
        </row>
        <row r="311">
          <cell r="C311" t="str">
            <v>19/0</v>
          </cell>
          <cell r="D311" t="str">
            <v>DD60+3</v>
          </cell>
        </row>
        <row r="312">
          <cell r="C312" t="str">
            <v>20/0</v>
          </cell>
          <cell r="D312" t="str">
            <v>DD60+3</v>
          </cell>
        </row>
        <row r="313">
          <cell r="C313" t="str">
            <v>11/0</v>
          </cell>
          <cell r="D313" t="str">
            <v>DD45+0</v>
          </cell>
        </row>
        <row r="314">
          <cell r="C314" t="str">
            <v>12/0</v>
          </cell>
          <cell r="D314" t="str">
            <v>DB1+9</v>
          </cell>
        </row>
        <row r="315">
          <cell r="C315" t="str">
            <v>1/0</v>
          </cell>
          <cell r="D315" t="str">
            <v>DD60+0</v>
          </cell>
        </row>
        <row r="316">
          <cell r="C316" t="str">
            <v>2A/1</v>
          </cell>
          <cell r="D316" t="str">
            <v>DA+0</v>
          </cell>
        </row>
        <row r="317">
          <cell r="C317" t="str">
            <v>2A/0</v>
          </cell>
          <cell r="D317" t="str">
            <v>DD45+0</v>
          </cell>
        </row>
        <row r="319">
          <cell r="D319" t="str">
            <v>Vlook up Data:-</v>
          </cell>
        </row>
        <row r="320">
          <cell r="D320" t="str">
            <v>DA-3</v>
          </cell>
        </row>
        <row r="321">
          <cell r="D321" t="str">
            <v>DA-1.5</v>
          </cell>
        </row>
        <row r="322">
          <cell r="D322" t="str">
            <v>DA+0</v>
          </cell>
        </row>
        <row r="323">
          <cell r="D323" t="str">
            <v>DA+1.5</v>
          </cell>
        </row>
        <row r="324">
          <cell r="D324" t="str">
            <v>DA+3</v>
          </cell>
        </row>
        <row r="325">
          <cell r="D325" t="str">
            <v>DA+4.5</v>
          </cell>
        </row>
        <row r="326">
          <cell r="D326" t="str">
            <v>DA+6</v>
          </cell>
        </row>
        <row r="327">
          <cell r="D327" t="str">
            <v>DA+9</v>
          </cell>
        </row>
        <row r="328">
          <cell r="D328" t="str">
            <v>DB1+0</v>
          </cell>
        </row>
        <row r="329">
          <cell r="D329" t="str">
            <v>DB1+3</v>
          </cell>
        </row>
        <row r="330">
          <cell r="D330" t="str">
            <v>DB1+6</v>
          </cell>
        </row>
        <row r="331">
          <cell r="D331" t="str">
            <v>DB1+9</v>
          </cell>
        </row>
        <row r="332">
          <cell r="D332" t="str">
            <v>DB1+12</v>
          </cell>
        </row>
        <row r="333">
          <cell r="D333" t="str">
            <v>DB2+0</v>
          </cell>
        </row>
        <row r="334">
          <cell r="D334" t="str">
            <v>DB2+2</v>
          </cell>
        </row>
        <row r="335">
          <cell r="D335" t="str">
            <v>DB2+3</v>
          </cell>
        </row>
        <row r="336">
          <cell r="D336" t="str">
            <v>DB2+6</v>
          </cell>
        </row>
        <row r="337">
          <cell r="D337" t="str">
            <v>DB2+9</v>
          </cell>
        </row>
        <row r="338">
          <cell r="D338" t="str">
            <v>DC1+0</v>
          </cell>
        </row>
        <row r="339">
          <cell r="D339" t="str">
            <v>DC1+3</v>
          </cell>
        </row>
        <row r="340">
          <cell r="D340" t="str">
            <v>DC1+6</v>
          </cell>
        </row>
        <row r="341">
          <cell r="D341" t="str">
            <v>DC1+9</v>
          </cell>
        </row>
        <row r="342">
          <cell r="D342" t="str">
            <v>DC2+0</v>
          </cell>
        </row>
        <row r="343">
          <cell r="D343" t="str">
            <v>DC2-3</v>
          </cell>
        </row>
        <row r="344">
          <cell r="D344" t="str">
            <v>DC2+3</v>
          </cell>
        </row>
        <row r="345">
          <cell r="D345" t="str">
            <v>DC2+6</v>
          </cell>
        </row>
        <row r="346">
          <cell r="D346" t="str">
            <v>DC2+9</v>
          </cell>
        </row>
        <row r="347">
          <cell r="D347" t="str">
            <v>DC2+15</v>
          </cell>
        </row>
        <row r="348">
          <cell r="D348" t="str">
            <v>DD45-3</v>
          </cell>
        </row>
        <row r="349">
          <cell r="D349" t="str">
            <v>DD45+0</v>
          </cell>
        </row>
        <row r="350">
          <cell r="D350" t="str">
            <v>DD45+3</v>
          </cell>
        </row>
        <row r="351">
          <cell r="D351" t="str">
            <v>DD45+6</v>
          </cell>
        </row>
        <row r="352">
          <cell r="D352" t="str">
            <v>DD45+9</v>
          </cell>
        </row>
        <row r="353">
          <cell r="D353" t="str">
            <v>DD60+0</v>
          </cell>
        </row>
        <row r="354">
          <cell r="D354" t="str">
            <v>DD60+3</v>
          </cell>
        </row>
        <row r="355">
          <cell r="D355" t="str">
            <v>DD60+6</v>
          </cell>
        </row>
        <row r="356">
          <cell r="D356" t="str">
            <v>DD60+9</v>
          </cell>
        </row>
        <row r="357">
          <cell r="D357" t="str">
            <v>DD60+18</v>
          </cell>
        </row>
        <row r="358">
          <cell r="D358" t="str">
            <v>DD60+25</v>
          </cell>
        </row>
        <row r="359">
          <cell r="D359" t="str">
            <v>DD60+35</v>
          </cell>
        </row>
        <row r="360">
          <cell r="D360" t="str">
            <v>DA 2M RC</v>
          </cell>
        </row>
        <row r="361">
          <cell r="D361" t="str">
            <v>DB 2M RC</v>
          </cell>
        </row>
        <row r="362">
          <cell r="D362" t="str">
            <v>DD60+18 2M RC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Visual Chart"/>
      <sheetName val="Final checking "/>
      <sheetName val="Stretch readiness "/>
      <sheetName val="L2 Plan vs Actual"/>
      <sheetName val="Survey summary"/>
      <sheetName val="Detailed Survey "/>
      <sheetName val="Check Survey "/>
      <sheetName val="ROW Tracker"/>
      <sheetName val="Foundation"/>
      <sheetName val="S-Curve FDN"/>
      <sheetName val="Earthing"/>
      <sheetName val="Tack Welding"/>
      <sheetName val="Erection"/>
      <sheetName val="S-Curve Erection"/>
      <sheetName val="Stringing"/>
      <sheetName val="S-Curve Stringing"/>
      <sheetName val="OPGW"/>
      <sheetName val="Accessories"/>
      <sheetName val="Supply Status"/>
      <sheetName val="Hardware Supply"/>
      <sheetName val="Crossing status"/>
      <sheetName val="Tower Abstract sheet"/>
      <sheetName val="Statutory Proposals"/>
      <sheetName val="Tower Abstarct "/>
      <sheetName val="Location Summary"/>
      <sheetName val="Foundation Daily Progress"/>
      <sheetName val="Tower PRS abstract "/>
      <sheetName val="Stretch readiness  (2)"/>
      <sheetName val="Are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C5" t="str">
            <v>9/4</v>
          </cell>
          <cell r="D5" t="str">
            <v>DA+6</v>
          </cell>
        </row>
        <row r="6">
          <cell r="C6" t="str">
            <v>10/1</v>
          </cell>
          <cell r="D6" t="str">
            <v>DA+3</v>
          </cell>
        </row>
        <row r="7">
          <cell r="C7" t="str">
            <v>10/2</v>
          </cell>
          <cell r="D7" t="str">
            <v>DA+3</v>
          </cell>
        </row>
        <row r="8">
          <cell r="C8" t="str">
            <v>9/11</v>
          </cell>
          <cell r="D8" t="str">
            <v>DA+3</v>
          </cell>
        </row>
        <row r="9">
          <cell r="C9" t="str">
            <v>9/5</v>
          </cell>
          <cell r="D9" t="str">
            <v>DA+3</v>
          </cell>
        </row>
        <row r="10">
          <cell r="C10" t="str">
            <v>15/2</v>
          </cell>
          <cell r="D10" t="str">
            <v>DA+3</v>
          </cell>
        </row>
        <row r="11">
          <cell r="C11" t="str">
            <v>15/3</v>
          </cell>
          <cell r="D11" t="str">
            <v>DA+3</v>
          </cell>
        </row>
        <row r="12">
          <cell r="C12" t="str">
            <v>15/4</v>
          </cell>
          <cell r="D12" t="str">
            <v>DA+6</v>
          </cell>
        </row>
        <row r="13">
          <cell r="C13" t="str">
            <v>9/3</v>
          </cell>
          <cell r="D13" t="str">
            <v>DA+0</v>
          </cell>
        </row>
        <row r="14">
          <cell r="C14" t="str">
            <v>15/5</v>
          </cell>
          <cell r="D14" t="str">
            <v>DA+3</v>
          </cell>
        </row>
        <row r="15">
          <cell r="C15" t="str">
            <v>8/5</v>
          </cell>
          <cell r="D15" t="str">
            <v>DA+9</v>
          </cell>
        </row>
        <row r="16">
          <cell r="C16" t="str">
            <v>15/6</v>
          </cell>
          <cell r="D16" t="str">
            <v>DA+9</v>
          </cell>
        </row>
        <row r="17">
          <cell r="C17" t="str">
            <v>9/10</v>
          </cell>
          <cell r="D17" t="str">
            <v>DA+3</v>
          </cell>
        </row>
        <row r="18">
          <cell r="C18" t="str">
            <v>9/2</v>
          </cell>
          <cell r="D18" t="str">
            <v>DA+3</v>
          </cell>
        </row>
        <row r="19">
          <cell r="C19" t="str">
            <v>15/9</v>
          </cell>
          <cell r="D19" t="str">
            <v>DA+0</v>
          </cell>
        </row>
        <row r="20">
          <cell r="C20" t="str">
            <v>8/6</v>
          </cell>
          <cell r="D20" t="str">
            <v>DA+3</v>
          </cell>
        </row>
        <row r="21">
          <cell r="C21" t="str">
            <v>15/8</v>
          </cell>
          <cell r="D21" t="str">
            <v>DA+1.5</v>
          </cell>
        </row>
        <row r="22">
          <cell r="C22" t="str">
            <v>31/9</v>
          </cell>
          <cell r="D22" t="str">
            <v>DA+1.5</v>
          </cell>
        </row>
        <row r="23">
          <cell r="C23" t="str">
            <v>8/7</v>
          </cell>
          <cell r="D23" t="str">
            <v>DA+3</v>
          </cell>
        </row>
        <row r="24">
          <cell r="C24" t="str">
            <v>9/1</v>
          </cell>
          <cell r="D24" t="str">
            <v>DA+3</v>
          </cell>
        </row>
        <row r="25">
          <cell r="C25" t="str">
            <v>31/8</v>
          </cell>
          <cell r="D25" t="str">
            <v>DA+0</v>
          </cell>
        </row>
        <row r="26">
          <cell r="C26" t="str">
            <v>15/10</v>
          </cell>
          <cell r="D26" t="str">
            <v>DA-1.5</v>
          </cell>
        </row>
        <row r="27">
          <cell r="C27" t="str">
            <v>15/7</v>
          </cell>
          <cell r="D27" t="str">
            <v>DA+0</v>
          </cell>
        </row>
        <row r="28">
          <cell r="C28" t="str">
            <v>31/7</v>
          </cell>
          <cell r="D28" t="str">
            <v>DA+0</v>
          </cell>
        </row>
        <row r="29">
          <cell r="C29" t="str">
            <v>15/11</v>
          </cell>
          <cell r="D29" t="str">
            <v>DA+0</v>
          </cell>
        </row>
        <row r="30">
          <cell r="C30" t="str">
            <v>8/8</v>
          </cell>
          <cell r="D30" t="str">
            <v>DA+9</v>
          </cell>
        </row>
        <row r="31">
          <cell r="C31" t="str">
            <v>8/1</v>
          </cell>
          <cell r="D31" t="str">
            <v>DA-3</v>
          </cell>
        </row>
        <row r="32">
          <cell r="C32" t="str">
            <v>31/6</v>
          </cell>
          <cell r="D32" t="str">
            <v>DA+9</v>
          </cell>
        </row>
        <row r="33">
          <cell r="C33" t="str">
            <v>29/4</v>
          </cell>
          <cell r="D33" t="str">
            <v>DA+3</v>
          </cell>
        </row>
        <row r="34">
          <cell r="C34" t="str">
            <v>8/9</v>
          </cell>
          <cell r="D34" t="str">
            <v>DA+3</v>
          </cell>
        </row>
        <row r="35">
          <cell r="C35" t="str">
            <v>8/2</v>
          </cell>
          <cell r="D35" t="str">
            <v>DA+6</v>
          </cell>
        </row>
        <row r="36">
          <cell r="C36" t="str">
            <v>31/10</v>
          </cell>
          <cell r="D36" t="str">
            <v>DA+4.5</v>
          </cell>
        </row>
        <row r="37">
          <cell r="C37" t="str">
            <v>29/3</v>
          </cell>
          <cell r="D37" t="str">
            <v>DA+0</v>
          </cell>
        </row>
        <row r="38">
          <cell r="C38" t="str">
            <v>31/3</v>
          </cell>
          <cell r="D38" t="str">
            <v>DA+3</v>
          </cell>
        </row>
        <row r="39">
          <cell r="C39" t="str">
            <v>30/1</v>
          </cell>
          <cell r="D39" t="str">
            <v>DA+0</v>
          </cell>
        </row>
        <row r="40">
          <cell r="C40" t="str">
            <v>31/1</v>
          </cell>
          <cell r="D40" t="str">
            <v>DA+3</v>
          </cell>
        </row>
        <row r="41">
          <cell r="C41" t="str">
            <v>29/5</v>
          </cell>
          <cell r="D41" t="str">
            <v>DA+0</v>
          </cell>
        </row>
        <row r="42">
          <cell r="C42" t="str">
            <v>5/3</v>
          </cell>
          <cell r="D42" t="str">
            <v>DA+9</v>
          </cell>
        </row>
        <row r="43">
          <cell r="C43" t="str">
            <v>29A/2</v>
          </cell>
          <cell r="D43" t="str">
            <v>DA+6</v>
          </cell>
        </row>
        <row r="44">
          <cell r="C44" t="str">
            <v>7/1</v>
          </cell>
          <cell r="D44" t="str">
            <v>DA-3</v>
          </cell>
        </row>
        <row r="45">
          <cell r="C45" t="str">
            <v>8/10</v>
          </cell>
          <cell r="D45" t="str">
            <v>DA+0</v>
          </cell>
        </row>
        <row r="46">
          <cell r="C46" t="str">
            <v>29A/1</v>
          </cell>
          <cell r="D46" t="str">
            <v>DA+6</v>
          </cell>
        </row>
        <row r="47">
          <cell r="C47" t="str">
            <v>27/4</v>
          </cell>
          <cell r="D47" t="str">
            <v>DA+1.5</v>
          </cell>
        </row>
        <row r="48">
          <cell r="C48" t="str">
            <v>7A/5</v>
          </cell>
          <cell r="D48" t="str">
            <v>DA+3</v>
          </cell>
        </row>
        <row r="49">
          <cell r="C49" t="str">
            <v>5/8</v>
          </cell>
          <cell r="D49" t="str">
            <v>DA+6</v>
          </cell>
        </row>
        <row r="50">
          <cell r="C50" t="str">
            <v>29A/3</v>
          </cell>
          <cell r="D50" t="str">
            <v>DA+6</v>
          </cell>
        </row>
        <row r="51">
          <cell r="C51" t="str">
            <v>32/3</v>
          </cell>
          <cell r="D51" t="str">
            <v>DA+6</v>
          </cell>
        </row>
        <row r="52">
          <cell r="C52" t="str">
            <v>7A/4</v>
          </cell>
          <cell r="D52" t="str">
            <v>DA+3</v>
          </cell>
        </row>
        <row r="53">
          <cell r="C53" t="str">
            <v>29A/4</v>
          </cell>
          <cell r="D53" t="str">
            <v>DA+3</v>
          </cell>
        </row>
        <row r="54">
          <cell r="C54" t="str">
            <v>5/4</v>
          </cell>
          <cell r="D54" t="str">
            <v>DA-1.5</v>
          </cell>
        </row>
        <row r="55">
          <cell r="C55" t="str">
            <v>32/4</v>
          </cell>
          <cell r="D55" t="str">
            <v>DA+9</v>
          </cell>
        </row>
        <row r="56">
          <cell r="C56" t="str">
            <v>29A/5</v>
          </cell>
          <cell r="D56" t="str">
            <v>DA+6</v>
          </cell>
        </row>
        <row r="57">
          <cell r="C57" t="str">
            <v>6/2</v>
          </cell>
          <cell r="D57" t="str">
            <v>DA+6</v>
          </cell>
        </row>
        <row r="58">
          <cell r="C58" t="str">
            <v>27/5</v>
          </cell>
          <cell r="D58" t="str">
            <v>DA-1.5</v>
          </cell>
        </row>
        <row r="59">
          <cell r="C59" t="str">
            <v>6/1</v>
          </cell>
          <cell r="D59" t="str">
            <v>DA+9</v>
          </cell>
        </row>
        <row r="60">
          <cell r="C60" t="str">
            <v>33/6</v>
          </cell>
          <cell r="D60" t="str">
            <v>DA+6</v>
          </cell>
        </row>
        <row r="61">
          <cell r="C61" t="str">
            <v>29A/6</v>
          </cell>
          <cell r="D61" t="str">
            <v>DA+9</v>
          </cell>
        </row>
        <row r="62">
          <cell r="C62" t="str">
            <v>7A/1</v>
          </cell>
          <cell r="D62" t="str">
            <v>DA+1.5</v>
          </cell>
        </row>
        <row r="63">
          <cell r="C63" t="str">
            <v>4A/5</v>
          </cell>
          <cell r="D63" t="str">
            <v>DA+9</v>
          </cell>
        </row>
        <row r="64">
          <cell r="C64" t="str">
            <v>5/10</v>
          </cell>
          <cell r="D64" t="str">
            <v>DA+9</v>
          </cell>
        </row>
        <row r="65">
          <cell r="C65" t="str">
            <v>33/7</v>
          </cell>
          <cell r="D65" t="str">
            <v>DA+6</v>
          </cell>
        </row>
        <row r="66">
          <cell r="C66" t="str">
            <v>6/12</v>
          </cell>
          <cell r="D66" t="str">
            <v>DA+1.5</v>
          </cell>
        </row>
        <row r="67">
          <cell r="C67" t="str">
            <v>7A/2</v>
          </cell>
          <cell r="D67" t="str">
            <v>DA+3</v>
          </cell>
        </row>
        <row r="68">
          <cell r="C68" t="str">
            <v>4A/4</v>
          </cell>
          <cell r="D68" t="str">
            <v>DA+6</v>
          </cell>
        </row>
        <row r="69">
          <cell r="C69" t="str">
            <v>6/3</v>
          </cell>
          <cell r="D69" t="str">
            <v>DA+3</v>
          </cell>
        </row>
        <row r="70">
          <cell r="C70" t="str">
            <v>33/4</v>
          </cell>
          <cell r="D70" t="str">
            <v>DA+3</v>
          </cell>
        </row>
        <row r="71">
          <cell r="C71" t="str">
            <v>4A/3</v>
          </cell>
          <cell r="D71" t="str">
            <v>DA+9</v>
          </cell>
        </row>
        <row r="72">
          <cell r="C72" t="str">
            <v>7A/3</v>
          </cell>
          <cell r="D72" t="str">
            <v>DA+3</v>
          </cell>
        </row>
        <row r="73">
          <cell r="C73" t="str">
            <v>29/1</v>
          </cell>
          <cell r="D73" t="str">
            <v>DA+6</v>
          </cell>
        </row>
        <row r="74">
          <cell r="C74" t="str">
            <v>4A/6</v>
          </cell>
          <cell r="D74" t="str">
            <v>DA+9</v>
          </cell>
        </row>
        <row r="75">
          <cell r="C75" t="str">
            <v>5/7</v>
          </cell>
          <cell r="D75" t="str">
            <v>DA+9</v>
          </cell>
        </row>
        <row r="76">
          <cell r="C76" t="str">
            <v>34/12</v>
          </cell>
          <cell r="D76" t="str">
            <v>DA+3</v>
          </cell>
        </row>
        <row r="77">
          <cell r="C77" t="str">
            <v>33/3</v>
          </cell>
          <cell r="D77" t="str">
            <v>DA+3</v>
          </cell>
        </row>
        <row r="78">
          <cell r="C78" t="str">
            <v>6/11</v>
          </cell>
          <cell r="D78" t="str">
            <v>DA-1.5</v>
          </cell>
        </row>
        <row r="79">
          <cell r="C79" t="str">
            <v>5/6</v>
          </cell>
          <cell r="D79" t="str">
            <v>DA+3</v>
          </cell>
        </row>
        <row r="80">
          <cell r="C80" t="str">
            <v>36A/1</v>
          </cell>
          <cell r="D80" t="str">
            <v>DA+3</v>
          </cell>
        </row>
        <row r="81">
          <cell r="C81" t="str">
            <v>34/1</v>
          </cell>
          <cell r="D81" t="str">
            <v>DA+9</v>
          </cell>
        </row>
        <row r="82">
          <cell r="C82" t="str">
            <v>4A/2</v>
          </cell>
          <cell r="D82" t="str">
            <v>DA+6</v>
          </cell>
        </row>
        <row r="83">
          <cell r="C83" t="str">
            <v>34/3</v>
          </cell>
          <cell r="D83" t="str">
            <v>DA+1.5</v>
          </cell>
        </row>
        <row r="84">
          <cell r="C84" t="str">
            <v>36A/2</v>
          </cell>
          <cell r="D84" t="str">
            <v>DA+9</v>
          </cell>
        </row>
        <row r="85">
          <cell r="C85" t="str">
            <v>34/11</v>
          </cell>
          <cell r="D85" t="str">
            <v>DA+1.5</v>
          </cell>
        </row>
        <row r="86">
          <cell r="C86" t="str">
            <v>6/4</v>
          </cell>
          <cell r="D86" t="str">
            <v>DA+9</v>
          </cell>
        </row>
        <row r="87">
          <cell r="C87" t="str">
            <v>27/2</v>
          </cell>
          <cell r="D87" t="str">
            <v>DA-1.5</v>
          </cell>
        </row>
        <row r="88">
          <cell r="C88" t="str">
            <v>4A/1</v>
          </cell>
          <cell r="D88" t="str">
            <v>DA+6</v>
          </cell>
        </row>
        <row r="89">
          <cell r="C89" t="str">
            <v>34/4</v>
          </cell>
          <cell r="D89" t="str">
            <v>DA+6</v>
          </cell>
        </row>
        <row r="90">
          <cell r="C90" t="str">
            <v>6/6</v>
          </cell>
          <cell r="D90" t="str">
            <v>DA-3</v>
          </cell>
        </row>
        <row r="91">
          <cell r="C91" t="str">
            <v>37/1</v>
          </cell>
          <cell r="D91" t="str">
            <v>DA+3</v>
          </cell>
        </row>
        <row r="92">
          <cell r="C92" t="str">
            <v>5/2</v>
          </cell>
          <cell r="D92" t="str">
            <v>DA+9</v>
          </cell>
        </row>
        <row r="93">
          <cell r="C93" t="str">
            <v>34/5</v>
          </cell>
          <cell r="D93" t="str">
            <v>DA+9</v>
          </cell>
        </row>
        <row r="94">
          <cell r="C94" t="str">
            <v>35/1</v>
          </cell>
          <cell r="D94" t="str">
            <v>DA+6</v>
          </cell>
        </row>
        <row r="95">
          <cell r="C95" t="str">
            <v>4/5</v>
          </cell>
          <cell r="D95" t="str">
            <v>DA+6</v>
          </cell>
        </row>
        <row r="96">
          <cell r="C96" t="str">
            <v>37/2</v>
          </cell>
          <cell r="D96" t="str">
            <v>DA+3</v>
          </cell>
        </row>
        <row r="97">
          <cell r="C97" t="str">
            <v>34/6</v>
          </cell>
          <cell r="D97" t="str">
            <v>DA+3</v>
          </cell>
        </row>
        <row r="98">
          <cell r="C98" t="str">
            <v>27/1</v>
          </cell>
          <cell r="D98" t="str">
            <v>DA+9</v>
          </cell>
        </row>
        <row r="99">
          <cell r="C99" t="str">
            <v>6/10</v>
          </cell>
          <cell r="D99" t="str">
            <v>DA+1.5</v>
          </cell>
        </row>
        <row r="100">
          <cell r="C100" t="str">
            <v>34/8</v>
          </cell>
          <cell r="D100" t="str">
            <v>DA+0</v>
          </cell>
        </row>
        <row r="101">
          <cell r="C101" t="str">
            <v>37/3</v>
          </cell>
          <cell r="D101" t="str">
            <v>DA-1.5</v>
          </cell>
        </row>
        <row r="102">
          <cell r="C102" t="str">
            <v>7/0</v>
          </cell>
          <cell r="D102" t="str">
            <v>DB2+0</v>
          </cell>
        </row>
        <row r="103">
          <cell r="C103" t="str">
            <v>4A/0</v>
          </cell>
          <cell r="D103" t="str">
            <v>DB1+3</v>
          </cell>
        </row>
        <row r="104">
          <cell r="C104" t="str">
            <v>6/9</v>
          </cell>
          <cell r="D104" t="str">
            <v>DA+6</v>
          </cell>
        </row>
        <row r="105">
          <cell r="C105" t="str">
            <v>35/5</v>
          </cell>
          <cell r="D105" t="str">
            <v>DA+9</v>
          </cell>
        </row>
        <row r="106">
          <cell r="C106" t="str">
            <v>34/7</v>
          </cell>
          <cell r="D106" t="str">
            <v>DA+0</v>
          </cell>
        </row>
        <row r="107">
          <cell r="C107" t="str">
            <v>36A/0</v>
          </cell>
          <cell r="D107" t="str">
            <v>DB1+9</v>
          </cell>
        </row>
        <row r="108">
          <cell r="C108" t="str">
            <v>3/8</v>
          </cell>
          <cell r="D108" t="str">
            <v>DA+0</v>
          </cell>
        </row>
        <row r="109">
          <cell r="C109" t="str">
            <v>5/9</v>
          </cell>
          <cell r="D109" t="str">
            <v>DA+6</v>
          </cell>
        </row>
        <row r="110">
          <cell r="C110" t="str">
            <v>34/9</v>
          </cell>
          <cell r="D110" t="str">
            <v>DA+1.5</v>
          </cell>
        </row>
        <row r="111">
          <cell r="C111" t="str">
            <v>7/3</v>
          </cell>
          <cell r="D111" t="str">
            <v>DA+9</v>
          </cell>
        </row>
        <row r="112">
          <cell r="C112" t="str">
            <v>27/3</v>
          </cell>
          <cell r="D112" t="str">
            <v>DA+1.5</v>
          </cell>
        </row>
        <row r="113">
          <cell r="C113" t="str">
            <v>35/6</v>
          </cell>
          <cell r="D113" t="str">
            <v>DA+6</v>
          </cell>
        </row>
        <row r="114">
          <cell r="C114" t="str">
            <v>3/9</v>
          </cell>
          <cell r="D114" t="str">
            <v>DA+0</v>
          </cell>
        </row>
        <row r="115">
          <cell r="C115" t="str">
            <v>34/10</v>
          </cell>
          <cell r="D115" t="str">
            <v>DA-3</v>
          </cell>
        </row>
        <row r="116">
          <cell r="C116" t="str">
            <v>7/4</v>
          </cell>
          <cell r="D116" t="str">
            <v>DA+6</v>
          </cell>
        </row>
        <row r="117">
          <cell r="C117" t="str">
            <v>3/10</v>
          </cell>
          <cell r="D117" t="str">
            <v>DA+9</v>
          </cell>
        </row>
        <row r="118">
          <cell r="C118" t="str">
            <v>27/6</v>
          </cell>
          <cell r="D118" t="str">
            <v>DA-3</v>
          </cell>
        </row>
        <row r="119">
          <cell r="C119" t="str">
            <v>37/0</v>
          </cell>
          <cell r="D119" t="str">
            <v>DB2+3</v>
          </cell>
        </row>
        <row r="120">
          <cell r="C120" t="str">
            <v>6/7</v>
          </cell>
          <cell r="D120" t="str">
            <v>DA+1.5</v>
          </cell>
        </row>
        <row r="121">
          <cell r="C121" t="str">
            <v>34/2</v>
          </cell>
          <cell r="D121" t="str">
            <v>DA+9</v>
          </cell>
        </row>
        <row r="122">
          <cell r="C122" t="str">
            <v>3/11</v>
          </cell>
          <cell r="D122" t="str">
            <v>DA+0</v>
          </cell>
        </row>
        <row r="123">
          <cell r="C123" t="str">
            <v>35/7</v>
          </cell>
          <cell r="D123" t="str">
            <v>DA+3</v>
          </cell>
        </row>
        <row r="124">
          <cell r="C124" t="str">
            <v>6/0</v>
          </cell>
          <cell r="D124" t="str">
            <v>DB1+9</v>
          </cell>
        </row>
        <row r="125">
          <cell r="C125" t="str">
            <v>6/5</v>
          </cell>
          <cell r="D125" t="str">
            <v>DA+9</v>
          </cell>
        </row>
        <row r="126">
          <cell r="C126" t="str">
            <v>3/7</v>
          </cell>
          <cell r="D126" t="str">
            <v>DA+3</v>
          </cell>
        </row>
        <row r="127">
          <cell r="C127" t="str">
            <v>37A/4</v>
          </cell>
          <cell r="D127" t="str">
            <v>DA+9</v>
          </cell>
        </row>
        <row r="128">
          <cell r="C128" t="str">
            <v>3/6</v>
          </cell>
          <cell r="D128" t="str">
            <v>DA+3</v>
          </cell>
        </row>
        <row r="129">
          <cell r="C129" t="str">
            <v>33/5</v>
          </cell>
          <cell r="D129" t="str">
            <v>DA+0</v>
          </cell>
        </row>
        <row r="130">
          <cell r="C130" t="str">
            <v>5/5</v>
          </cell>
          <cell r="D130" t="str">
            <v>DA+6</v>
          </cell>
        </row>
        <row r="131">
          <cell r="C131" t="str">
            <v>29/2</v>
          </cell>
          <cell r="D131" t="str">
            <v>DA+0</v>
          </cell>
        </row>
        <row r="132">
          <cell r="C132" t="str">
            <v>33/8</v>
          </cell>
          <cell r="D132" t="str">
            <v>DA+3</v>
          </cell>
        </row>
        <row r="133">
          <cell r="C133" t="str">
            <v>37A/5</v>
          </cell>
          <cell r="D133" t="str">
            <v>DA+3</v>
          </cell>
        </row>
        <row r="134">
          <cell r="C134" t="str">
            <v>35/9</v>
          </cell>
          <cell r="D134" t="str">
            <v>DA+1.5</v>
          </cell>
        </row>
        <row r="135">
          <cell r="C135" t="str">
            <v>3/4</v>
          </cell>
          <cell r="D135" t="str">
            <v>DA+6</v>
          </cell>
        </row>
        <row r="136">
          <cell r="C136" t="str">
            <v>35/8</v>
          </cell>
          <cell r="D136" t="str">
            <v>DA+6</v>
          </cell>
        </row>
        <row r="137">
          <cell r="C137" t="str">
            <v>37A/3</v>
          </cell>
          <cell r="D137" t="str">
            <v>DA+3</v>
          </cell>
        </row>
        <row r="138">
          <cell r="C138" t="str">
            <v>29A/0</v>
          </cell>
          <cell r="D138" t="str">
            <v>DB1+0</v>
          </cell>
        </row>
        <row r="139">
          <cell r="C139" t="str">
            <v>6/8</v>
          </cell>
          <cell r="D139" t="str">
            <v>DA+3</v>
          </cell>
        </row>
        <row r="140">
          <cell r="C140" t="str">
            <v>37A/2</v>
          </cell>
          <cell r="D140" t="str">
            <v>DA+1.5</v>
          </cell>
        </row>
        <row r="141">
          <cell r="C141" t="str">
            <v>35/11</v>
          </cell>
          <cell r="D141" t="str">
            <v>DA+3</v>
          </cell>
        </row>
        <row r="142">
          <cell r="C142" t="str">
            <v>33/9</v>
          </cell>
          <cell r="D142" t="str">
            <v>DA+1.5</v>
          </cell>
        </row>
        <row r="143">
          <cell r="C143" t="str">
            <v>18/0</v>
          </cell>
          <cell r="D143" t="str">
            <v>DB2+6</v>
          </cell>
        </row>
        <row r="144">
          <cell r="C144" t="str">
            <v>37A/1</v>
          </cell>
          <cell r="D144" t="str">
            <v>DA+3</v>
          </cell>
        </row>
        <row r="145">
          <cell r="C145" t="str">
            <v>18/1</v>
          </cell>
          <cell r="D145" t="str">
            <v>DA+3</v>
          </cell>
        </row>
        <row r="146">
          <cell r="C146" t="str">
            <v>37/4</v>
          </cell>
          <cell r="D146" t="str">
            <v>DA+9</v>
          </cell>
        </row>
        <row r="147">
          <cell r="C147" t="str">
            <v>18/2</v>
          </cell>
          <cell r="D147" t="str">
            <v>DA+1.5</v>
          </cell>
        </row>
        <row r="148">
          <cell r="C148" t="str">
            <v>36/0</v>
          </cell>
          <cell r="D148" t="str">
            <v>DB2+3</v>
          </cell>
        </row>
        <row r="149">
          <cell r="C149" t="str">
            <v>38/8</v>
          </cell>
          <cell r="D149" t="str">
            <v>DA+1.5</v>
          </cell>
        </row>
        <row r="150">
          <cell r="C150" t="str">
            <v>37/5</v>
          </cell>
          <cell r="D150" t="str">
            <v>DA+3</v>
          </cell>
        </row>
        <row r="151">
          <cell r="C151" t="str">
            <v>38/9</v>
          </cell>
          <cell r="D151" t="str">
            <v>DA+0</v>
          </cell>
        </row>
        <row r="152">
          <cell r="C152" t="str">
            <v>7A/0</v>
          </cell>
          <cell r="D152" t="str">
            <v>DB1+6</v>
          </cell>
        </row>
        <row r="153">
          <cell r="C153" t="str">
            <v>34/0</v>
          </cell>
          <cell r="D153" t="str">
            <v>DB1+6</v>
          </cell>
        </row>
        <row r="154">
          <cell r="C154" t="str">
            <v>38/10</v>
          </cell>
          <cell r="D154" t="str">
            <v>DA+3</v>
          </cell>
        </row>
        <row r="155">
          <cell r="C155" t="str">
            <v>18/3</v>
          </cell>
          <cell r="D155" t="str">
            <v>DA+6</v>
          </cell>
        </row>
        <row r="156">
          <cell r="C156" t="str">
            <v>38/7</v>
          </cell>
          <cell r="D156" t="str">
            <v>DA+9</v>
          </cell>
        </row>
        <row r="157">
          <cell r="C157" t="str">
            <v>35/4</v>
          </cell>
          <cell r="D157" t="str">
            <v>DA+9</v>
          </cell>
        </row>
        <row r="158">
          <cell r="C158" t="str">
            <v>37A/0</v>
          </cell>
          <cell r="D158" t="str">
            <v>DB1+0</v>
          </cell>
        </row>
        <row r="159">
          <cell r="C159" t="str">
            <v>18/4</v>
          </cell>
          <cell r="D159" t="str">
            <v>DA-3</v>
          </cell>
        </row>
        <row r="160">
          <cell r="C160" t="str">
            <v>38/6</v>
          </cell>
          <cell r="D160" t="str">
            <v>DA+6</v>
          </cell>
        </row>
        <row r="161">
          <cell r="C161" t="str">
            <v>38/5</v>
          </cell>
          <cell r="D161" t="str">
            <v>DA+3</v>
          </cell>
        </row>
        <row r="162">
          <cell r="C162" t="str">
            <v>7/2</v>
          </cell>
          <cell r="D162" t="str">
            <v>DA+6</v>
          </cell>
        </row>
        <row r="163">
          <cell r="C163" t="str">
            <v>38/0</v>
          </cell>
          <cell r="D163" t="str">
            <v>DB1+3</v>
          </cell>
        </row>
        <row r="164">
          <cell r="C164" t="str">
            <v>18/6</v>
          </cell>
          <cell r="D164" t="str">
            <v>DA+9</v>
          </cell>
        </row>
        <row r="165">
          <cell r="C165" t="str">
            <v>35/0</v>
          </cell>
          <cell r="D165" t="str">
            <v>DB2+0</v>
          </cell>
        </row>
        <row r="166">
          <cell r="C166" t="str">
            <v>38/3</v>
          </cell>
          <cell r="D166" t="str">
            <v>DA+3</v>
          </cell>
        </row>
        <row r="167">
          <cell r="C167" t="str">
            <v>18/5</v>
          </cell>
          <cell r="D167" t="str">
            <v>DA+0</v>
          </cell>
        </row>
        <row r="168">
          <cell r="C168" t="str">
            <v>37A/6</v>
          </cell>
          <cell r="D168" t="str">
            <v>DA+3</v>
          </cell>
        </row>
        <row r="169">
          <cell r="C169" t="str">
            <v>38/4</v>
          </cell>
          <cell r="D169" t="str">
            <v>DA+1.5</v>
          </cell>
        </row>
        <row r="170">
          <cell r="C170" t="str">
            <v>30/3</v>
          </cell>
          <cell r="D170" t="str">
            <v>DA+3</v>
          </cell>
        </row>
        <row r="171">
          <cell r="C171" t="str">
            <v>40/2</v>
          </cell>
          <cell r="D171" t="str">
            <v>DA+6</v>
          </cell>
        </row>
        <row r="172">
          <cell r="C172" t="str">
            <v>38/2</v>
          </cell>
          <cell r="D172" t="str">
            <v>DA+0</v>
          </cell>
        </row>
        <row r="173">
          <cell r="C173" t="str">
            <v>38/1</v>
          </cell>
          <cell r="D173" t="str">
            <v>DA+0</v>
          </cell>
        </row>
        <row r="174">
          <cell r="C174" t="str">
            <v>40/3</v>
          </cell>
          <cell r="D174" t="str">
            <v>DA+3</v>
          </cell>
        </row>
        <row r="175">
          <cell r="C175" t="str">
            <v>39/1</v>
          </cell>
          <cell r="D175" t="str">
            <v>DA-1.5</v>
          </cell>
        </row>
        <row r="176">
          <cell r="C176" t="str">
            <v>7/5</v>
          </cell>
          <cell r="D176" t="str">
            <v>DA+6</v>
          </cell>
        </row>
        <row r="177">
          <cell r="C177" t="str">
            <v>30/0</v>
          </cell>
          <cell r="D177" t="str">
            <v>DB1+0</v>
          </cell>
        </row>
        <row r="178">
          <cell r="C178" t="str">
            <v>40/7</v>
          </cell>
          <cell r="D178" t="str">
            <v>DA+3</v>
          </cell>
        </row>
        <row r="179">
          <cell r="C179" t="str">
            <v>17/0</v>
          </cell>
          <cell r="D179" t="str">
            <v>DC1+3</v>
          </cell>
        </row>
        <row r="180">
          <cell r="C180" t="str">
            <v>40/6</v>
          </cell>
          <cell r="D180" t="str">
            <v>DA+9</v>
          </cell>
        </row>
        <row r="181">
          <cell r="C181" t="str">
            <v>39/0</v>
          </cell>
          <cell r="D181" t="str">
            <v>DB2+0</v>
          </cell>
        </row>
        <row r="182">
          <cell r="C182" t="str">
            <v>39/2</v>
          </cell>
          <cell r="D182" t="str">
            <v>DA+3</v>
          </cell>
        </row>
        <row r="183">
          <cell r="C183" t="str">
            <v>30/2</v>
          </cell>
          <cell r="D183" t="str">
            <v>DA+9</v>
          </cell>
        </row>
        <row r="184">
          <cell r="C184" t="str">
            <v>39/4</v>
          </cell>
          <cell r="D184" t="str">
            <v>DA+3</v>
          </cell>
        </row>
        <row r="185">
          <cell r="C185" t="str">
            <v>40/8</v>
          </cell>
          <cell r="D185" t="str">
            <v>DA-1.5</v>
          </cell>
        </row>
        <row r="186">
          <cell r="C186" t="str">
            <v>41/1</v>
          </cell>
          <cell r="D186" t="str">
            <v>DA+9</v>
          </cell>
        </row>
        <row r="187">
          <cell r="C187" t="str">
            <v>16/0</v>
          </cell>
          <cell r="D187" t="str">
            <v>DC2+0</v>
          </cell>
        </row>
        <row r="188">
          <cell r="C188" t="str">
            <v>40/5</v>
          </cell>
          <cell r="D188" t="str">
            <v>DA+9</v>
          </cell>
        </row>
        <row r="189">
          <cell r="C189" t="str">
            <v>39/3</v>
          </cell>
          <cell r="D189" t="str">
            <v>DA+1.5</v>
          </cell>
        </row>
        <row r="190">
          <cell r="C190" t="str">
            <v>30/4</v>
          </cell>
          <cell r="D190" t="str">
            <v>DA+9</v>
          </cell>
        </row>
        <row r="191">
          <cell r="C191" t="str">
            <v>7/6</v>
          </cell>
          <cell r="D191" t="str">
            <v>DA-1.5</v>
          </cell>
        </row>
        <row r="192">
          <cell r="C192" t="str">
            <v>40/4</v>
          </cell>
          <cell r="D192" t="str">
            <v>DA+6</v>
          </cell>
        </row>
        <row r="193">
          <cell r="C193" t="str">
            <v>15/12</v>
          </cell>
          <cell r="D193" t="str">
            <v>DA+6</v>
          </cell>
        </row>
        <row r="194">
          <cell r="C194" t="str">
            <v>42/0</v>
          </cell>
          <cell r="D194" t="str">
            <v>DB2+0</v>
          </cell>
        </row>
        <row r="195">
          <cell r="C195" t="str">
            <v>30/5</v>
          </cell>
          <cell r="D195" t="str">
            <v>DA+0</v>
          </cell>
        </row>
        <row r="196">
          <cell r="C196" t="str">
            <v>39/5</v>
          </cell>
          <cell r="D196" t="str">
            <v>DA+1.5</v>
          </cell>
        </row>
        <row r="197">
          <cell r="C197" t="str">
            <v>40/9</v>
          </cell>
          <cell r="D197" t="str">
            <v>DA+9</v>
          </cell>
        </row>
        <row r="198">
          <cell r="C198" t="str">
            <v>8/3</v>
          </cell>
          <cell r="D198" t="str">
            <v>DA+9</v>
          </cell>
        </row>
        <row r="199">
          <cell r="C199" t="str">
            <v>30/6</v>
          </cell>
          <cell r="D199" t="str">
            <v>DA+6</v>
          </cell>
        </row>
        <row r="200">
          <cell r="C200" t="str">
            <v>42/1</v>
          </cell>
          <cell r="D200" t="str">
            <v>DA+3</v>
          </cell>
        </row>
        <row r="201">
          <cell r="C201" t="str">
            <v>39/6</v>
          </cell>
          <cell r="D201" t="str">
            <v>DA+1.5</v>
          </cell>
        </row>
        <row r="202">
          <cell r="C202" t="str">
            <v>40/10</v>
          </cell>
          <cell r="D202" t="str">
            <v>DA+3</v>
          </cell>
        </row>
        <row r="203">
          <cell r="C203" t="str">
            <v>30/7</v>
          </cell>
          <cell r="D203" t="str">
            <v>DA-3</v>
          </cell>
        </row>
        <row r="204">
          <cell r="C204" t="str">
            <v>8/0</v>
          </cell>
          <cell r="D204" t="str">
            <v>DB1+0</v>
          </cell>
        </row>
        <row r="205">
          <cell r="C205" t="str">
            <v>42/2</v>
          </cell>
          <cell r="D205" t="str">
            <v>DA+9</v>
          </cell>
        </row>
        <row r="206">
          <cell r="C206" t="str">
            <v>30/8</v>
          </cell>
          <cell r="D206" t="str">
            <v>DA+3</v>
          </cell>
        </row>
        <row r="207">
          <cell r="C207" t="str">
            <v>40/11</v>
          </cell>
          <cell r="D207" t="str">
            <v>DA+9</v>
          </cell>
        </row>
        <row r="208">
          <cell r="C208" t="str">
            <v>22/0</v>
          </cell>
          <cell r="D208" t="str">
            <v>DC2+15</v>
          </cell>
        </row>
        <row r="209">
          <cell r="C209" t="str">
            <v>30/9</v>
          </cell>
          <cell r="D209" t="str">
            <v>DA-3</v>
          </cell>
        </row>
        <row r="210">
          <cell r="C210" t="str">
            <v>39/7</v>
          </cell>
          <cell r="D210" t="str">
            <v>DA+3</v>
          </cell>
        </row>
        <row r="211">
          <cell r="C211" t="str">
            <v>41/0</v>
          </cell>
          <cell r="D211" t="str">
            <v>DB1+9</v>
          </cell>
        </row>
        <row r="212">
          <cell r="C212" t="str">
            <v>40A/0</v>
          </cell>
          <cell r="D212" t="str">
            <v>DB1+9</v>
          </cell>
        </row>
        <row r="213">
          <cell r="C213" t="str">
            <v>10/0</v>
          </cell>
          <cell r="D213" t="str">
            <v>DB1+6</v>
          </cell>
        </row>
        <row r="214">
          <cell r="C214" t="str">
            <v>30/10</v>
          </cell>
          <cell r="D214" t="str">
            <v>DA+3</v>
          </cell>
        </row>
        <row r="215">
          <cell r="C215" t="str">
            <v>43/7</v>
          </cell>
          <cell r="D215" t="str">
            <v>DA+0</v>
          </cell>
        </row>
        <row r="216">
          <cell r="C216" t="str">
            <v>23/0</v>
          </cell>
          <cell r="D216" t="str">
            <v>DB2+9</v>
          </cell>
        </row>
        <row r="217">
          <cell r="C217" t="str">
            <v>43/3</v>
          </cell>
          <cell r="D217" t="str">
            <v>DA-1.5</v>
          </cell>
        </row>
        <row r="218">
          <cell r="C218" t="str">
            <v>39/8</v>
          </cell>
          <cell r="D218" t="str">
            <v>DA+1.5</v>
          </cell>
        </row>
        <row r="219">
          <cell r="C219" t="str">
            <v>8/4</v>
          </cell>
          <cell r="D219" t="str">
            <v>DA+6</v>
          </cell>
        </row>
        <row r="220">
          <cell r="C220" t="str">
            <v>43/0</v>
          </cell>
          <cell r="D220" t="str">
            <v>DB1+0</v>
          </cell>
        </row>
        <row r="221">
          <cell r="C221" t="str">
            <v>43/8</v>
          </cell>
          <cell r="D221" t="str">
            <v>DA+9</v>
          </cell>
        </row>
        <row r="222">
          <cell r="C222" t="str">
            <v>15/1</v>
          </cell>
          <cell r="D222" t="str">
            <v>DA+6</v>
          </cell>
        </row>
        <row r="223">
          <cell r="C223" t="str">
            <v>43/4</v>
          </cell>
          <cell r="D223" t="str">
            <v>DA+0</v>
          </cell>
        </row>
        <row r="224">
          <cell r="C224" t="str">
            <v>31/0</v>
          </cell>
          <cell r="D224" t="str">
            <v>DB1+0</v>
          </cell>
        </row>
        <row r="225">
          <cell r="C225" t="str">
            <v>23A/0</v>
          </cell>
          <cell r="D225" t="str">
            <v>DB1+9</v>
          </cell>
        </row>
        <row r="226">
          <cell r="C226" t="str">
            <v>42/3</v>
          </cell>
          <cell r="D226" t="str">
            <v>DB1+9</v>
          </cell>
        </row>
        <row r="227">
          <cell r="C227" t="str">
            <v>39/9</v>
          </cell>
          <cell r="D227" t="str">
            <v>DA+6</v>
          </cell>
        </row>
        <row r="228">
          <cell r="C228" t="str">
            <v>32/1</v>
          </cell>
          <cell r="D228" t="str">
            <v>DA+6</v>
          </cell>
        </row>
        <row r="229">
          <cell r="C229" t="str">
            <v>31/2</v>
          </cell>
          <cell r="D229" t="str">
            <v>DA+1.5</v>
          </cell>
        </row>
        <row r="230">
          <cell r="C230" t="str">
            <v>43/6</v>
          </cell>
          <cell r="D230" t="str">
            <v>DA+3</v>
          </cell>
        </row>
        <row r="231">
          <cell r="C231" t="str">
            <v>18/7</v>
          </cell>
          <cell r="D231" t="str">
            <v>DA+1.5</v>
          </cell>
        </row>
        <row r="232">
          <cell r="C232" t="str">
            <v>44/0</v>
          </cell>
          <cell r="D232" t="str">
            <v>DB1+6</v>
          </cell>
        </row>
        <row r="233">
          <cell r="C233" t="str">
            <v>32/2</v>
          </cell>
          <cell r="D233" t="str">
            <v>DA+9</v>
          </cell>
        </row>
        <row r="234">
          <cell r="C234" t="str">
            <v>43/1</v>
          </cell>
          <cell r="D234" t="str">
            <v>DA-1.5</v>
          </cell>
        </row>
        <row r="235">
          <cell r="C235" t="str">
            <v>31/4</v>
          </cell>
          <cell r="D235" t="str">
            <v>DA-1.5</v>
          </cell>
        </row>
        <row r="236">
          <cell r="C236" t="str">
            <v>43/2</v>
          </cell>
          <cell r="D236" t="str">
            <v>DA+6</v>
          </cell>
        </row>
        <row r="237">
          <cell r="C237" t="str">
            <v>43/5</v>
          </cell>
          <cell r="D237" t="str">
            <v>DC2+0</v>
          </cell>
        </row>
        <row r="238">
          <cell r="C238" t="str">
            <v>32/0</v>
          </cell>
          <cell r="D238" t="str">
            <v>DB2+0</v>
          </cell>
        </row>
        <row r="239">
          <cell r="C239" t="str">
            <v>31/5</v>
          </cell>
          <cell r="D239" t="str">
            <v>DA+6</v>
          </cell>
        </row>
        <row r="240">
          <cell r="C240" t="str">
            <v>13/0</v>
          </cell>
          <cell r="D240" t="str">
            <v>DD60+9</v>
          </cell>
        </row>
        <row r="241">
          <cell r="C241" t="str">
            <v>39/10</v>
          </cell>
          <cell r="D241" t="str">
            <v>DA+3</v>
          </cell>
        </row>
        <row r="242">
          <cell r="C242" t="str">
            <v>20/2</v>
          </cell>
          <cell r="D242" t="str">
            <v>DA-3</v>
          </cell>
        </row>
        <row r="243">
          <cell r="C243" t="str">
            <v>8/11</v>
          </cell>
          <cell r="D243" t="str">
            <v>DA+9</v>
          </cell>
        </row>
        <row r="244">
          <cell r="C244" t="str">
            <v>21/5</v>
          </cell>
          <cell r="D244" t="str">
            <v>DA+0</v>
          </cell>
        </row>
        <row r="245">
          <cell r="C245" t="str">
            <v>20/1</v>
          </cell>
          <cell r="D245" t="str">
            <v>DA-3</v>
          </cell>
        </row>
        <row r="246">
          <cell r="C246" t="str">
            <v>32/7</v>
          </cell>
          <cell r="D246" t="str">
            <v>DA+3</v>
          </cell>
        </row>
        <row r="247">
          <cell r="C247" t="str">
            <v>13A/0</v>
          </cell>
          <cell r="D247" t="str">
            <v>DB1+9</v>
          </cell>
        </row>
        <row r="248">
          <cell r="C248" t="str">
            <v>32A/0</v>
          </cell>
          <cell r="D248" t="str">
            <v>DB1+9</v>
          </cell>
        </row>
        <row r="249">
          <cell r="C249" t="str">
            <v>9/6</v>
          </cell>
          <cell r="D249" t="str">
            <v>DA+3</v>
          </cell>
        </row>
        <row r="250">
          <cell r="C250" t="str">
            <v>33/2</v>
          </cell>
          <cell r="D250" t="str">
            <v>DA+9</v>
          </cell>
        </row>
        <row r="251">
          <cell r="C251" t="str">
            <v>21/4</v>
          </cell>
          <cell r="D251" t="str">
            <v>DA+0</v>
          </cell>
        </row>
        <row r="252">
          <cell r="C252" t="str">
            <v>32A/1</v>
          </cell>
          <cell r="D252" t="str">
            <v>DA+6</v>
          </cell>
        </row>
        <row r="253">
          <cell r="C253" t="str">
            <v>29/0</v>
          </cell>
          <cell r="D253" t="str">
            <v>DC1+0</v>
          </cell>
        </row>
        <row r="254">
          <cell r="C254" t="str">
            <v>39/11</v>
          </cell>
          <cell r="D254" t="str">
            <v>DA+6</v>
          </cell>
        </row>
        <row r="255">
          <cell r="C255" t="str">
            <v>9/9</v>
          </cell>
          <cell r="D255" t="str">
            <v>DA+0</v>
          </cell>
        </row>
        <row r="256">
          <cell r="C256" t="str">
            <v>27/0</v>
          </cell>
          <cell r="D256" t="str">
            <v>DD60+35</v>
          </cell>
        </row>
        <row r="257">
          <cell r="C257" t="str">
            <v>28/0</v>
          </cell>
          <cell r="D257" t="str">
            <v>DC2-3</v>
          </cell>
        </row>
        <row r="258">
          <cell r="C258" t="str">
            <v>9/7</v>
          </cell>
          <cell r="D258" t="str">
            <v>DA+9</v>
          </cell>
        </row>
        <row r="259">
          <cell r="C259" t="str">
            <v>24/0</v>
          </cell>
          <cell r="D259" t="str">
            <v>DD60+18</v>
          </cell>
        </row>
        <row r="260">
          <cell r="C260" t="str">
            <v>44/1</v>
          </cell>
          <cell r="D260" t="str">
            <v>DA+3</v>
          </cell>
        </row>
        <row r="261">
          <cell r="C261" t="str">
            <v>9/8</v>
          </cell>
          <cell r="D261" t="str">
            <v>DA+0</v>
          </cell>
        </row>
        <row r="262">
          <cell r="C262" t="str">
            <v>26/0</v>
          </cell>
          <cell r="D262" t="str">
            <v>DD60+35</v>
          </cell>
        </row>
        <row r="263">
          <cell r="C263" t="str">
            <v>15/0</v>
          </cell>
          <cell r="D263" t="str">
            <v>DD60+25</v>
          </cell>
        </row>
        <row r="264">
          <cell r="C264" t="str">
            <v>44/2</v>
          </cell>
          <cell r="D264" t="str">
            <v>DA+3</v>
          </cell>
        </row>
        <row r="265">
          <cell r="C265" t="str">
            <v>25/0</v>
          </cell>
          <cell r="D265" t="str">
            <v>DD60+18</v>
          </cell>
        </row>
        <row r="266">
          <cell r="C266" t="str">
            <v>40/0</v>
          </cell>
          <cell r="D266" t="str">
            <v>DB1+6</v>
          </cell>
        </row>
        <row r="267">
          <cell r="C267" t="str">
            <v>44/4</v>
          </cell>
          <cell r="D267" t="str">
            <v>DA+0</v>
          </cell>
        </row>
        <row r="268">
          <cell r="C268" t="str">
            <v>44/3</v>
          </cell>
          <cell r="D268" t="str">
            <v>DA+3</v>
          </cell>
        </row>
        <row r="269">
          <cell r="C269" t="str">
            <v>5/0</v>
          </cell>
          <cell r="D269" t="str">
            <v>DB1+6</v>
          </cell>
        </row>
        <row r="270">
          <cell r="C270" t="str">
            <v>44/5</v>
          </cell>
          <cell r="D270" t="str">
            <v>DA+0</v>
          </cell>
        </row>
        <row r="271">
          <cell r="C271" t="str">
            <v>2A/2</v>
          </cell>
          <cell r="D271" t="str">
            <v>DA+3</v>
          </cell>
        </row>
        <row r="272">
          <cell r="C272" t="str">
            <v>5/1</v>
          </cell>
          <cell r="D272" t="str">
            <v>DA+6</v>
          </cell>
        </row>
        <row r="273">
          <cell r="C273" t="str">
            <v>3B/2</v>
          </cell>
          <cell r="D273" t="str">
            <v>DA+9</v>
          </cell>
        </row>
        <row r="274">
          <cell r="C274" t="str">
            <v>3B/1</v>
          </cell>
          <cell r="D274" t="str">
            <v>DA+3</v>
          </cell>
        </row>
        <row r="275">
          <cell r="C275" t="str">
            <v>2A/3</v>
          </cell>
          <cell r="D275" t="str">
            <v>DA+3</v>
          </cell>
        </row>
        <row r="276">
          <cell r="C276" t="str">
            <v>40/1</v>
          </cell>
          <cell r="D276" t="str">
            <v>DA+9</v>
          </cell>
        </row>
        <row r="277">
          <cell r="C277" t="str">
            <v>3B/0</v>
          </cell>
          <cell r="D277" t="str">
            <v>DB1+9</v>
          </cell>
        </row>
        <row r="278">
          <cell r="C278" t="str">
            <v>2A/4</v>
          </cell>
          <cell r="D278" t="str">
            <v>DA+3</v>
          </cell>
        </row>
        <row r="279">
          <cell r="C279" t="str">
            <v>5A/0</v>
          </cell>
          <cell r="D279" t="str">
            <v>DB1+12</v>
          </cell>
        </row>
        <row r="280">
          <cell r="C280" t="str">
            <v>3A/6</v>
          </cell>
          <cell r="D280" t="str">
            <v>DA+0</v>
          </cell>
        </row>
        <row r="281">
          <cell r="C281" t="str">
            <v>2A/5</v>
          </cell>
          <cell r="D281" t="str">
            <v>DA+3</v>
          </cell>
        </row>
        <row r="282">
          <cell r="C282" t="str">
            <v>3A/1</v>
          </cell>
          <cell r="D282" t="str">
            <v>DA+3</v>
          </cell>
        </row>
        <row r="283">
          <cell r="C283" t="str">
            <v>3A/5</v>
          </cell>
          <cell r="D283" t="str">
            <v>DA+3</v>
          </cell>
        </row>
        <row r="284">
          <cell r="C284" t="str">
            <v>32/5</v>
          </cell>
          <cell r="D284" t="str">
            <v>DA+9</v>
          </cell>
        </row>
        <row r="285">
          <cell r="C285" t="str">
            <v>3A/4</v>
          </cell>
          <cell r="D285" t="str">
            <v>DA+0</v>
          </cell>
        </row>
        <row r="286">
          <cell r="C286" t="str">
            <v>32/6</v>
          </cell>
          <cell r="D286" t="str">
            <v>DA+9</v>
          </cell>
        </row>
        <row r="287">
          <cell r="C287" t="str">
            <v>3A/3</v>
          </cell>
          <cell r="D287" t="str">
            <v>DA+0</v>
          </cell>
        </row>
        <row r="288">
          <cell r="C288" t="str">
            <v>35/3</v>
          </cell>
          <cell r="D288" t="str">
            <v>DA-3</v>
          </cell>
        </row>
        <row r="289">
          <cell r="C289" t="str">
            <v>33/1</v>
          </cell>
          <cell r="D289" t="str">
            <v>DA+9</v>
          </cell>
        </row>
        <row r="290">
          <cell r="C290" t="str">
            <v>35/2</v>
          </cell>
          <cell r="D290" t="str">
            <v>DA+6</v>
          </cell>
        </row>
        <row r="291">
          <cell r="C291" t="str">
            <v>3A/2</v>
          </cell>
          <cell r="D291" t="str">
            <v>DA+3</v>
          </cell>
        </row>
        <row r="292">
          <cell r="C292" t="str">
            <v>14/0</v>
          </cell>
          <cell r="D292" t="str">
            <v>DD60+18</v>
          </cell>
        </row>
        <row r="293">
          <cell r="C293" t="str">
            <v>33/0</v>
          </cell>
          <cell r="D293" t="str">
            <v>DB1+9</v>
          </cell>
        </row>
        <row r="294">
          <cell r="C294" t="str">
            <v>3A/0</v>
          </cell>
          <cell r="D294" t="str">
            <v>DD45+3</v>
          </cell>
        </row>
        <row r="295">
          <cell r="C295" t="str">
            <v>3B/3</v>
          </cell>
          <cell r="D295" t="str">
            <v>DA+6</v>
          </cell>
        </row>
        <row r="296">
          <cell r="C296" t="str">
            <v>21/3</v>
          </cell>
          <cell r="D296" t="str">
            <v>DA+6</v>
          </cell>
        </row>
        <row r="297">
          <cell r="C297" t="str">
            <v>2A/6</v>
          </cell>
          <cell r="D297" t="str">
            <v>DA+6</v>
          </cell>
        </row>
        <row r="298">
          <cell r="C298" t="str">
            <v>21/2</v>
          </cell>
          <cell r="D298" t="str">
            <v>DA+6</v>
          </cell>
        </row>
        <row r="299">
          <cell r="C299" t="str">
            <v>8A/0</v>
          </cell>
          <cell r="D299" t="str">
            <v>DB1+12</v>
          </cell>
        </row>
        <row r="300">
          <cell r="C300" t="str">
            <v>4/0</v>
          </cell>
          <cell r="D300" t="str">
            <v>DB2+9</v>
          </cell>
        </row>
        <row r="301">
          <cell r="C301" t="str">
            <v>21/1</v>
          </cell>
          <cell r="D301" t="str">
            <v>DA+0</v>
          </cell>
        </row>
        <row r="302">
          <cell r="C302" t="str">
            <v>35/10</v>
          </cell>
          <cell r="D302" t="str">
            <v>DA+3</v>
          </cell>
        </row>
        <row r="303">
          <cell r="C303" t="str">
            <v>9/0</v>
          </cell>
          <cell r="D303" t="str">
            <v>DB1+12</v>
          </cell>
        </row>
        <row r="304">
          <cell r="C304" t="str">
            <v>45/0</v>
          </cell>
          <cell r="D304" t="str">
            <v>DB1+9</v>
          </cell>
        </row>
        <row r="305">
          <cell r="C305" t="str">
            <v>46/0</v>
          </cell>
          <cell r="D305" t="str">
            <v>DB1+12</v>
          </cell>
        </row>
        <row r="306">
          <cell r="C306" t="str">
            <v>20/6</v>
          </cell>
          <cell r="D306" t="str">
            <v>DA-3</v>
          </cell>
        </row>
        <row r="307">
          <cell r="C307" t="str">
            <v>21/0</v>
          </cell>
          <cell r="D307" t="str">
            <v>DB1+0</v>
          </cell>
        </row>
        <row r="308">
          <cell r="C308" t="str">
            <v>20/5</v>
          </cell>
          <cell r="D308" t="str">
            <v>DA+0</v>
          </cell>
        </row>
        <row r="309">
          <cell r="C309" t="str">
            <v>20/4</v>
          </cell>
          <cell r="D309" t="str">
            <v>DA+3</v>
          </cell>
        </row>
        <row r="310">
          <cell r="C310" t="str">
            <v>20/3</v>
          </cell>
          <cell r="D310" t="str">
            <v>DA+1.5</v>
          </cell>
        </row>
        <row r="311">
          <cell r="C311" t="str">
            <v>19/0</v>
          </cell>
          <cell r="D311" t="str">
            <v>DD60+3</v>
          </cell>
        </row>
        <row r="312">
          <cell r="C312" t="str">
            <v>20/0</v>
          </cell>
          <cell r="D312" t="str">
            <v>DD60+3</v>
          </cell>
        </row>
        <row r="313">
          <cell r="C313" t="str">
            <v>11/0</v>
          </cell>
          <cell r="D313" t="str">
            <v>DD45+0</v>
          </cell>
        </row>
        <row r="314">
          <cell r="C314" t="str">
            <v>12/0</v>
          </cell>
          <cell r="D314" t="str">
            <v>DB1+9</v>
          </cell>
        </row>
        <row r="315">
          <cell r="C315" t="str">
            <v>1/0</v>
          </cell>
          <cell r="D315" t="str">
            <v>DD60+0</v>
          </cell>
        </row>
        <row r="316">
          <cell r="C316" t="str">
            <v>2A/1</v>
          </cell>
          <cell r="D316" t="str">
            <v>DA+0</v>
          </cell>
        </row>
        <row r="317">
          <cell r="C317" t="str">
            <v>2A/0</v>
          </cell>
          <cell r="D317" t="str">
            <v>DD45+0</v>
          </cell>
        </row>
        <row r="319">
          <cell r="D319" t="str">
            <v>Vlook up Data:-</v>
          </cell>
        </row>
        <row r="320">
          <cell r="D320" t="str">
            <v>DA-3</v>
          </cell>
        </row>
        <row r="321">
          <cell r="D321" t="str">
            <v>DA-1.5</v>
          </cell>
        </row>
        <row r="322">
          <cell r="D322" t="str">
            <v>DA+0</v>
          </cell>
        </row>
        <row r="323">
          <cell r="D323" t="str">
            <v>DA+1.5</v>
          </cell>
        </row>
        <row r="324">
          <cell r="D324" t="str">
            <v>DA+3</v>
          </cell>
        </row>
        <row r="325">
          <cell r="D325" t="str">
            <v>DA+4.5</v>
          </cell>
        </row>
        <row r="326">
          <cell r="D326" t="str">
            <v>DA+6</v>
          </cell>
        </row>
        <row r="327">
          <cell r="D327" t="str">
            <v>DA+9</v>
          </cell>
        </row>
        <row r="328">
          <cell r="D328" t="str">
            <v>DB1+0</v>
          </cell>
        </row>
        <row r="329">
          <cell r="D329" t="str">
            <v>DB1+3</v>
          </cell>
        </row>
        <row r="330">
          <cell r="D330" t="str">
            <v>DB1+6</v>
          </cell>
        </row>
        <row r="331">
          <cell r="D331" t="str">
            <v>DB1+9</v>
          </cell>
        </row>
        <row r="332">
          <cell r="D332" t="str">
            <v>DB1+12</v>
          </cell>
        </row>
        <row r="333">
          <cell r="D333" t="str">
            <v>DB2+0</v>
          </cell>
        </row>
        <row r="334">
          <cell r="D334" t="str">
            <v>DB2+2</v>
          </cell>
        </row>
        <row r="335">
          <cell r="D335" t="str">
            <v>DB2+3</v>
          </cell>
        </row>
        <row r="336">
          <cell r="D336" t="str">
            <v>DB2+6</v>
          </cell>
        </row>
        <row r="337">
          <cell r="D337" t="str">
            <v>DB2+9</v>
          </cell>
        </row>
        <row r="338">
          <cell r="D338" t="str">
            <v>DC1+0</v>
          </cell>
        </row>
        <row r="339">
          <cell r="D339" t="str">
            <v>DC1+3</v>
          </cell>
        </row>
        <row r="340">
          <cell r="D340" t="str">
            <v>DC1+6</v>
          </cell>
        </row>
        <row r="341">
          <cell r="D341" t="str">
            <v>DC1+9</v>
          </cell>
        </row>
        <row r="342">
          <cell r="D342" t="str">
            <v>DC2+0</v>
          </cell>
        </row>
        <row r="343">
          <cell r="D343" t="str">
            <v>DC2-3</v>
          </cell>
        </row>
        <row r="344">
          <cell r="D344" t="str">
            <v>DC2+3</v>
          </cell>
        </row>
        <row r="345">
          <cell r="D345" t="str">
            <v>DC2+6</v>
          </cell>
        </row>
        <row r="346">
          <cell r="D346" t="str">
            <v>DC2+9</v>
          </cell>
        </row>
        <row r="347">
          <cell r="D347" t="str">
            <v>DC2+15</v>
          </cell>
        </row>
        <row r="348">
          <cell r="D348" t="str">
            <v>DD45-3</v>
          </cell>
        </row>
        <row r="349">
          <cell r="D349" t="str">
            <v>DD45+0</v>
          </cell>
        </row>
        <row r="350">
          <cell r="D350" t="str">
            <v>DD45+3</v>
          </cell>
        </row>
        <row r="351">
          <cell r="D351" t="str">
            <v>DD45+6</v>
          </cell>
        </row>
        <row r="352">
          <cell r="D352" t="str">
            <v>DD45+9</v>
          </cell>
        </row>
        <row r="353">
          <cell r="D353" t="str">
            <v>DD60+0</v>
          </cell>
        </row>
        <row r="354">
          <cell r="D354" t="str">
            <v>DD60+3</v>
          </cell>
        </row>
        <row r="355">
          <cell r="D355" t="str">
            <v>DD60+6</v>
          </cell>
        </row>
        <row r="356">
          <cell r="D356" t="str">
            <v>DD60+9</v>
          </cell>
        </row>
        <row r="357">
          <cell r="D357" t="str">
            <v>DD60+18</v>
          </cell>
        </row>
        <row r="358">
          <cell r="D358" t="str">
            <v>DD60+25</v>
          </cell>
        </row>
        <row r="359">
          <cell r="D359" t="str">
            <v>DD60+35</v>
          </cell>
        </row>
        <row r="360">
          <cell r="D360" t="str">
            <v>DA 2M RC</v>
          </cell>
        </row>
        <row r="361">
          <cell r="D361" t="str">
            <v>DB 2M RC</v>
          </cell>
        </row>
        <row r="362">
          <cell r="D362" t="str">
            <v>DD60+18 2M RC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Visual Chart"/>
      <sheetName val="Final checking "/>
      <sheetName val="Stretch readiness "/>
      <sheetName val="L2 Plan vs Actual"/>
      <sheetName val="Survey summary"/>
      <sheetName val="Detailed Survey "/>
      <sheetName val="Check Survey "/>
      <sheetName val="ROW Tracker"/>
      <sheetName val="Foundation"/>
      <sheetName val="S-Curve FDN"/>
      <sheetName val="Earthing"/>
      <sheetName val="Tack Welding"/>
      <sheetName val="Erection"/>
      <sheetName val="S-Curve Erection"/>
      <sheetName val="Stringing"/>
      <sheetName val="S-Curve Stringing"/>
      <sheetName val="OPGW"/>
      <sheetName val="Accessories"/>
      <sheetName val="Supply Status"/>
      <sheetName val="Hardware Supply"/>
      <sheetName val="Crossing status"/>
      <sheetName val="Tower Abstract sheet"/>
      <sheetName val="Statutory Proposals"/>
      <sheetName val="Tower Abstarct "/>
      <sheetName val="Location Summary"/>
      <sheetName val="Foundation Daily Progress"/>
      <sheetName val="Tower PRS abstract "/>
      <sheetName val="Stretch readiness  (2)"/>
      <sheetName val="Are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C5" t="str">
            <v>9/4</v>
          </cell>
          <cell r="D5" t="str">
            <v>DA+6</v>
          </cell>
        </row>
        <row r="6">
          <cell r="C6" t="str">
            <v>10/1</v>
          </cell>
          <cell r="D6" t="str">
            <v>DA+3</v>
          </cell>
        </row>
        <row r="7">
          <cell r="C7" t="str">
            <v>10/2</v>
          </cell>
          <cell r="D7" t="str">
            <v>DA+3</v>
          </cell>
        </row>
        <row r="8">
          <cell r="C8" t="str">
            <v>9/11</v>
          </cell>
          <cell r="D8" t="str">
            <v>DA+3</v>
          </cell>
        </row>
        <row r="9">
          <cell r="C9" t="str">
            <v>9/5</v>
          </cell>
          <cell r="D9" t="str">
            <v>DA+3</v>
          </cell>
        </row>
        <row r="10">
          <cell r="C10" t="str">
            <v>15/2</v>
          </cell>
          <cell r="D10" t="str">
            <v>DA+3</v>
          </cell>
        </row>
        <row r="11">
          <cell r="C11" t="str">
            <v>15/3</v>
          </cell>
          <cell r="D11" t="str">
            <v>DA+3</v>
          </cell>
        </row>
        <row r="12">
          <cell r="C12" t="str">
            <v>15/4</v>
          </cell>
          <cell r="D12" t="str">
            <v>DA+6</v>
          </cell>
        </row>
        <row r="13">
          <cell r="C13" t="str">
            <v>9/3</v>
          </cell>
          <cell r="D13" t="str">
            <v>DA+0</v>
          </cell>
        </row>
        <row r="14">
          <cell r="C14" t="str">
            <v>15/5</v>
          </cell>
          <cell r="D14" t="str">
            <v>DA+3</v>
          </cell>
        </row>
        <row r="15">
          <cell r="C15" t="str">
            <v>8/5</v>
          </cell>
          <cell r="D15" t="str">
            <v>DA+9</v>
          </cell>
        </row>
        <row r="16">
          <cell r="C16" t="str">
            <v>15/6</v>
          </cell>
          <cell r="D16" t="str">
            <v>DA+9</v>
          </cell>
        </row>
        <row r="17">
          <cell r="C17" t="str">
            <v>9/10</v>
          </cell>
          <cell r="D17" t="str">
            <v>DA+3</v>
          </cell>
        </row>
        <row r="18">
          <cell r="C18" t="str">
            <v>9/2</v>
          </cell>
          <cell r="D18" t="str">
            <v>DA+3</v>
          </cell>
        </row>
        <row r="19">
          <cell r="C19" t="str">
            <v>15/9</v>
          </cell>
          <cell r="D19" t="str">
            <v>DA+0</v>
          </cell>
        </row>
        <row r="20">
          <cell r="C20" t="str">
            <v>8/6</v>
          </cell>
          <cell r="D20" t="str">
            <v>DA+3</v>
          </cell>
        </row>
        <row r="21">
          <cell r="C21" t="str">
            <v>15/8</v>
          </cell>
          <cell r="D21" t="str">
            <v>DA+1.5</v>
          </cell>
        </row>
        <row r="22">
          <cell r="C22" t="str">
            <v>31/9</v>
          </cell>
          <cell r="D22" t="str">
            <v>DA+1.5</v>
          </cell>
        </row>
        <row r="23">
          <cell r="C23" t="str">
            <v>8/7</v>
          </cell>
          <cell r="D23" t="str">
            <v>DA+3</v>
          </cell>
        </row>
        <row r="24">
          <cell r="C24" t="str">
            <v>9/1</v>
          </cell>
          <cell r="D24" t="str">
            <v>DA+3</v>
          </cell>
        </row>
        <row r="25">
          <cell r="C25" t="str">
            <v>31/8</v>
          </cell>
          <cell r="D25" t="str">
            <v>DA+0</v>
          </cell>
        </row>
        <row r="26">
          <cell r="C26" t="str">
            <v>15/10</v>
          </cell>
          <cell r="D26" t="str">
            <v>DA-1.5</v>
          </cell>
        </row>
        <row r="27">
          <cell r="C27" t="str">
            <v>15/7</v>
          </cell>
          <cell r="D27" t="str">
            <v>DA+0</v>
          </cell>
        </row>
        <row r="28">
          <cell r="C28" t="str">
            <v>31/7</v>
          </cell>
          <cell r="D28" t="str">
            <v>DA+0</v>
          </cell>
        </row>
        <row r="29">
          <cell r="C29" t="str">
            <v>15/11</v>
          </cell>
          <cell r="D29" t="str">
            <v>DA+0</v>
          </cell>
        </row>
        <row r="30">
          <cell r="C30" t="str">
            <v>8/8</v>
          </cell>
          <cell r="D30" t="str">
            <v>DA+9</v>
          </cell>
        </row>
        <row r="31">
          <cell r="C31" t="str">
            <v>8/1</v>
          </cell>
          <cell r="D31" t="str">
            <v>DA-3</v>
          </cell>
        </row>
        <row r="32">
          <cell r="C32" t="str">
            <v>31/6</v>
          </cell>
          <cell r="D32" t="str">
            <v>DA+9</v>
          </cell>
        </row>
        <row r="33">
          <cell r="C33" t="str">
            <v>29/4</v>
          </cell>
          <cell r="D33" t="str">
            <v>DA+3</v>
          </cell>
        </row>
        <row r="34">
          <cell r="C34" t="str">
            <v>8/9</v>
          </cell>
          <cell r="D34" t="str">
            <v>DA+3</v>
          </cell>
        </row>
        <row r="35">
          <cell r="C35" t="str">
            <v>8/2</v>
          </cell>
          <cell r="D35" t="str">
            <v>DA+6</v>
          </cell>
        </row>
        <row r="36">
          <cell r="C36" t="str">
            <v>31/10</v>
          </cell>
          <cell r="D36" t="str">
            <v>DA+4.5</v>
          </cell>
        </row>
        <row r="37">
          <cell r="C37" t="str">
            <v>29/3</v>
          </cell>
          <cell r="D37" t="str">
            <v>DA+0</v>
          </cell>
        </row>
        <row r="38">
          <cell r="C38" t="str">
            <v>31/3</v>
          </cell>
          <cell r="D38" t="str">
            <v>DA+3</v>
          </cell>
        </row>
        <row r="39">
          <cell r="C39" t="str">
            <v>30/1</v>
          </cell>
          <cell r="D39" t="str">
            <v>DA+0</v>
          </cell>
        </row>
        <row r="40">
          <cell r="C40" t="str">
            <v>31/1</v>
          </cell>
          <cell r="D40" t="str">
            <v>DA+3</v>
          </cell>
        </row>
        <row r="41">
          <cell r="C41" t="str">
            <v>29/5</v>
          </cell>
          <cell r="D41" t="str">
            <v>DA+0</v>
          </cell>
        </row>
        <row r="42">
          <cell r="C42" t="str">
            <v>5/3</v>
          </cell>
          <cell r="D42" t="str">
            <v>DA+9</v>
          </cell>
        </row>
        <row r="43">
          <cell r="C43" t="str">
            <v>29A/2</v>
          </cell>
          <cell r="D43" t="str">
            <v>DA+6</v>
          </cell>
        </row>
        <row r="44">
          <cell r="C44" t="str">
            <v>7/1</v>
          </cell>
          <cell r="D44" t="str">
            <v>DA-3</v>
          </cell>
        </row>
        <row r="45">
          <cell r="C45" t="str">
            <v>8/10</v>
          </cell>
          <cell r="D45" t="str">
            <v>DA+0</v>
          </cell>
        </row>
        <row r="46">
          <cell r="C46" t="str">
            <v>29A/1</v>
          </cell>
          <cell r="D46" t="str">
            <v>DA+6</v>
          </cell>
        </row>
        <row r="47">
          <cell r="C47" t="str">
            <v>27/4</v>
          </cell>
          <cell r="D47" t="str">
            <v>DA+1.5</v>
          </cell>
        </row>
        <row r="48">
          <cell r="C48" t="str">
            <v>7A/5</v>
          </cell>
          <cell r="D48" t="str">
            <v>DA+3</v>
          </cell>
        </row>
        <row r="49">
          <cell r="C49" t="str">
            <v>5/8</v>
          </cell>
          <cell r="D49" t="str">
            <v>DA+6</v>
          </cell>
        </row>
        <row r="50">
          <cell r="C50" t="str">
            <v>29A/3</v>
          </cell>
          <cell r="D50" t="str">
            <v>DA+6</v>
          </cell>
        </row>
        <row r="51">
          <cell r="C51" t="str">
            <v>32/3</v>
          </cell>
          <cell r="D51" t="str">
            <v>DA+6</v>
          </cell>
        </row>
        <row r="52">
          <cell r="C52" t="str">
            <v>7A/4</v>
          </cell>
          <cell r="D52" t="str">
            <v>DA+3</v>
          </cell>
        </row>
        <row r="53">
          <cell r="C53" t="str">
            <v>29A/4</v>
          </cell>
          <cell r="D53" t="str">
            <v>DA+3</v>
          </cell>
        </row>
        <row r="54">
          <cell r="C54" t="str">
            <v>5/4</v>
          </cell>
          <cell r="D54" t="str">
            <v>DA-1.5</v>
          </cell>
        </row>
        <row r="55">
          <cell r="C55" t="str">
            <v>32/4</v>
          </cell>
          <cell r="D55" t="str">
            <v>DA+9</v>
          </cell>
        </row>
        <row r="56">
          <cell r="C56" t="str">
            <v>29A/5</v>
          </cell>
          <cell r="D56" t="str">
            <v>DA+6</v>
          </cell>
        </row>
        <row r="57">
          <cell r="C57" t="str">
            <v>6/2</v>
          </cell>
          <cell r="D57" t="str">
            <v>DA+6</v>
          </cell>
        </row>
        <row r="58">
          <cell r="C58" t="str">
            <v>27/5</v>
          </cell>
          <cell r="D58" t="str">
            <v>DA-1.5</v>
          </cell>
        </row>
        <row r="59">
          <cell r="C59" t="str">
            <v>6/1</v>
          </cell>
          <cell r="D59" t="str">
            <v>DA+9</v>
          </cell>
        </row>
        <row r="60">
          <cell r="C60" t="str">
            <v>33/6</v>
          </cell>
          <cell r="D60" t="str">
            <v>DA+6</v>
          </cell>
        </row>
        <row r="61">
          <cell r="C61" t="str">
            <v>29A/6</v>
          </cell>
          <cell r="D61" t="str">
            <v>DA+9</v>
          </cell>
        </row>
        <row r="62">
          <cell r="C62" t="str">
            <v>7A/1</v>
          </cell>
          <cell r="D62" t="str">
            <v>DA+1.5</v>
          </cell>
        </row>
        <row r="63">
          <cell r="C63" t="str">
            <v>4A/5</v>
          </cell>
          <cell r="D63" t="str">
            <v>DA+9</v>
          </cell>
        </row>
        <row r="64">
          <cell r="C64" t="str">
            <v>5/10</v>
          </cell>
          <cell r="D64" t="str">
            <v>DA+9</v>
          </cell>
        </row>
        <row r="65">
          <cell r="C65" t="str">
            <v>33/7</v>
          </cell>
          <cell r="D65" t="str">
            <v>DA+6</v>
          </cell>
        </row>
        <row r="66">
          <cell r="C66" t="str">
            <v>6/12</v>
          </cell>
          <cell r="D66" t="str">
            <v>DA+1.5</v>
          </cell>
        </row>
        <row r="67">
          <cell r="C67" t="str">
            <v>7A/2</v>
          </cell>
          <cell r="D67" t="str">
            <v>DA+3</v>
          </cell>
        </row>
        <row r="68">
          <cell r="C68" t="str">
            <v>4A/4</v>
          </cell>
          <cell r="D68" t="str">
            <v>DA+6</v>
          </cell>
        </row>
        <row r="69">
          <cell r="C69" t="str">
            <v>6/3</v>
          </cell>
          <cell r="D69" t="str">
            <v>DA+3</v>
          </cell>
        </row>
        <row r="70">
          <cell r="C70" t="str">
            <v>33/4</v>
          </cell>
          <cell r="D70" t="str">
            <v>DA+3</v>
          </cell>
        </row>
        <row r="71">
          <cell r="C71" t="str">
            <v>4A/3</v>
          </cell>
          <cell r="D71" t="str">
            <v>DA+9</v>
          </cell>
        </row>
        <row r="72">
          <cell r="C72" t="str">
            <v>7A/3</v>
          </cell>
          <cell r="D72" t="str">
            <v>DA+3</v>
          </cell>
        </row>
        <row r="73">
          <cell r="C73" t="str">
            <v>29/1</v>
          </cell>
          <cell r="D73" t="str">
            <v>DA+6</v>
          </cell>
        </row>
        <row r="74">
          <cell r="C74" t="str">
            <v>4A/6</v>
          </cell>
          <cell r="D74" t="str">
            <v>DA+9</v>
          </cell>
        </row>
        <row r="75">
          <cell r="C75" t="str">
            <v>5/7</v>
          </cell>
          <cell r="D75" t="str">
            <v>DA+9</v>
          </cell>
        </row>
        <row r="76">
          <cell r="C76" t="str">
            <v>34/12</v>
          </cell>
          <cell r="D76" t="str">
            <v>DA+3</v>
          </cell>
        </row>
        <row r="77">
          <cell r="C77" t="str">
            <v>33/3</v>
          </cell>
          <cell r="D77" t="str">
            <v>DA+3</v>
          </cell>
        </row>
        <row r="78">
          <cell r="C78" t="str">
            <v>6/11</v>
          </cell>
          <cell r="D78" t="str">
            <v>DA-1.5</v>
          </cell>
        </row>
        <row r="79">
          <cell r="C79" t="str">
            <v>5/6</v>
          </cell>
          <cell r="D79" t="str">
            <v>DA+3</v>
          </cell>
        </row>
        <row r="80">
          <cell r="C80" t="str">
            <v>36A/1</v>
          </cell>
          <cell r="D80" t="str">
            <v>DA+3</v>
          </cell>
        </row>
        <row r="81">
          <cell r="C81" t="str">
            <v>34/1</v>
          </cell>
          <cell r="D81" t="str">
            <v>DA+9</v>
          </cell>
        </row>
        <row r="82">
          <cell r="C82" t="str">
            <v>4A/2</v>
          </cell>
          <cell r="D82" t="str">
            <v>DA+6</v>
          </cell>
        </row>
        <row r="83">
          <cell r="C83" t="str">
            <v>34/3</v>
          </cell>
          <cell r="D83" t="str">
            <v>DA+1.5</v>
          </cell>
        </row>
        <row r="84">
          <cell r="C84" t="str">
            <v>36A/2</v>
          </cell>
          <cell r="D84" t="str">
            <v>DA+9</v>
          </cell>
        </row>
        <row r="85">
          <cell r="C85" t="str">
            <v>34/11</v>
          </cell>
          <cell r="D85" t="str">
            <v>DA+1.5</v>
          </cell>
        </row>
        <row r="86">
          <cell r="C86" t="str">
            <v>6/4</v>
          </cell>
          <cell r="D86" t="str">
            <v>DA+9</v>
          </cell>
        </row>
        <row r="87">
          <cell r="C87" t="str">
            <v>27/2</v>
          </cell>
          <cell r="D87" t="str">
            <v>DA-1.5</v>
          </cell>
        </row>
        <row r="88">
          <cell r="C88" t="str">
            <v>4A/1</v>
          </cell>
          <cell r="D88" t="str">
            <v>DA+6</v>
          </cell>
        </row>
        <row r="89">
          <cell r="C89" t="str">
            <v>34/4</v>
          </cell>
          <cell r="D89" t="str">
            <v>DA+6</v>
          </cell>
        </row>
        <row r="90">
          <cell r="C90" t="str">
            <v>6/6</v>
          </cell>
          <cell r="D90" t="str">
            <v>DA-3</v>
          </cell>
        </row>
        <row r="91">
          <cell r="C91" t="str">
            <v>37/1</v>
          </cell>
          <cell r="D91" t="str">
            <v>DA+3</v>
          </cell>
        </row>
        <row r="92">
          <cell r="C92" t="str">
            <v>5/2</v>
          </cell>
          <cell r="D92" t="str">
            <v>DA+9</v>
          </cell>
        </row>
        <row r="93">
          <cell r="C93" t="str">
            <v>34/5</v>
          </cell>
          <cell r="D93" t="str">
            <v>DA+9</v>
          </cell>
        </row>
        <row r="94">
          <cell r="C94" t="str">
            <v>35/1</v>
          </cell>
          <cell r="D94" t="str">
            <v>DA+6</v>
          </cell>
        </row>
        <row r="95">
          <cell r="C95" t="str">
            <v>4/5</v>
          </cell>
          <cell r="D95" t="str">
            <v>DA+6</v>
          </cell>
        </row>
        <row r="96">
          <cell r="C96" t="str">
            <v>37/2</v>
          </cell>
          <cell r="D96" t="str">
            <v>DA+3</v>
          </cell>
        </row>
        <row r="97">
          <cell r="C97" t="str">
            <v>34/6</v>
          </cell>
          <cell r="D97" t="str">
            <v>DA+3</v>
          </cell>
        </row>
        <row r="98">
          <cell r="C98" t="str">
            <v>27/1</v>
          </cell>
          <cell r="D98" t="str">
            <v>DA+9</v>
          </cell>
        </row>
        <row r="99">
          <cell r="C99" t="str">
            <v>6/10</v>
          </cell>
          <cell r="D99" t="str">
            <v>DA+1.5</v>
          </cell>
        </row>
        <row r="100">
          <cell r="C100" t="str">
            <v>34/8</v>
          </cell>
          <cell r="D100" t="str">
            <v>DA+0</v>
          </cell>
        </row>
        <row r="101">
          <cell r="C101" t="str">
            <v>37/3</v>
          </cell>
          <cell r="D101" t="str">
            <v>DA-1.5</v>
          </cell>
        </row>
        <row r="102">
          <cell r="C102" t="str">
            <v>7/0</v>
          </cell>
          <cell r="D102" t="str">
            <v>DB2+0</v>
          </cell>
        </row>
        <row r="103">
          <cell r="C103" t="str">
            <v>4A/0</v>
          </cell>
          <cell r="D103" t="str">
            <v>DB1+3</v>
          </cell>
        </row>
        <row r="104">
          <cell r="C104" t="str">
            <v>6/9</v>
          </cell>
          <cell r="D104" t="str">
            <v>DA+6</v>
          </cell>
        </row>
        <row r="105">
          <cell r="C105" t="str">
            <v>35/5</v>
          </cell>
          <cell r="D105" t="str">
            <v>DA+9</v>
          </cell>
        </row>
        <row r="106">
          <cell r="C106" t="str">
            <v>34/7</v>
          </cell>
          <cell r="D106" t="str">
            <v>DA+0</v>
          </cell>
        </row>
        <row r="107">
          <cell r="C107" t="str">
            <v>36A/0</v>
          </cell>
          <cell r="D107" t="str">
            <v>DB1+9</v>
          </cell>
        </row>
        <row r="108">
          <cell r="C108" t="str">
            <v>3/8</v>
          </cell>
          <cell r="D108" t="str">
            <v>DA+0</v>
          </cell>
        </row>
        <row r="109">
          <cell r="C109" t="str">
            <v>5/9</v>
          </cell>
          <cell r="D109" t="str">
            <v>DA+6</v>
          </cell>
        </row>
        <row r="110">
          <cell r="C110" t="str">
            <v>34/9</v>
          </cell>
          <cell r="D110" t="str">
            <v>DA+1.5</v>
          </cell>
        </row>
        <row r="111">
          <cell r="C111" t="str">
            <v>7/3</v>
          </cell>
          <cell r="D111" t="str">
            <v>DA+9</v>
          </cell>
        </row>
        <row r="112">
          <cell r="C112" t="str">
            <v>27/3</v>
          </cell>
          <cell r="D112" t="str">
            <v>DA+1.5</v>
          </cell>
        </row>
        <row r="113">
          <cell r="C113" t="str">
            <v>35/6</v>
          </cell>
          <cell r="D113" t="str">
            <v>DA+6</v>
          </cell>
        </row>
        <row r="114">
          <cell r="C114" t="str">
            <v>3/9</v>
          </cell>
          <cell r="D114" t="str">
            <v>DA+0</v>
          </cell>
        </row>
        <row r="115">
          <cell r="C115" t="str">
            <v>34/10</v>
          </cell>
          <cell r="D115" t="str">
            <v>DA-3</v>
          </cell>
        </row>
        <row r="116">
          <cell r="C116" t="str">
            <v>7/4</v>
          </cell>
          <cell r="D116" t="str">
            <v>DA+6</v>
          </cell>
        </row>
        <row r="117">
          <cell r="C117" t="str">
            <v>3/10</v>
          </cell>
          <cell r="D117" t="str">
            <v>DA+9</v>
          </cell>
        </row>
        <row r="118">
          <cell r="C118" t="str">
            <v>27/6</v>
          </cell>
          <cell r="D118" t="str">
            <v>DA-3</v>
          </cell>
        </row>
        <row r="119">
          <cell r="C119" t="str">
            <v>37/0</v>
          </cell>
          <cell r="D119" t="str">
            <v>DB2+3</v>
          </cell>
        </row>
        <row r="120">
          <cell r="C120" t="str">
            <v>6/7</v>
          </cell>
          <cell r="D120" t="str">
            <v>DA+1.5</v>
          </cell>
        </row>
        <row r="121">
          <cell r="C121" t="str">
            <v>34/2</v>
          </cell>
          <cell r="D121" t="str">
            <v>DA+9</v>
          </cell>
        </row>
        <row r="122">
          <cell r="C122" t="str">
            <v>3/11</v>
          </cell>
          <cell r="D122" t="str">
            <v>DA+0</v>
          </cell>
        </row>
        <row r="123">
          <cell r="C123" t="str">
            <v>35/7</v>
          </cell>
          <cell r="D123" t="str">
            <v>DA+3</v>
          </cell>
        </row>
        <row r="124">
          <cell r="C124" t="str">
            <v>6/0</v>
          </cell>
          <cell r="D124" t="str">
            <v>DB1+9</v>
          </cell>
        </row>
        <row r="125">
          <cell r="C125" t="str">
            <v>6/5</v>
          </cell>
          <cell r="D125" t="str">
            <v>DA+9</v>
          </cell>
        </row>
        <row r="126">
          <cell r="C126" t="str">
            <v>3/7</v>
          </cell>
          <cell r="D126" t="str">
            <v>DA+3</v>
          </cell>
        </row>
        <row r="127">
          <cell r="C127" t="str">
            <v>37A/4</v>
          </cell>
          <cell r="D127" t="str">
            <v>DA+9</v>
          </cell>
        </row>
        <row r="128">
          <cell r="C128" t="str">
            <v>3/6</v>
          </cell>
          <cell r="D128" t="str">
            <v>DA+3</v>
          </cell>
        </row>
        <row r="129">
          <cell r="C129" t="str">
            <v>33/5</v>
          </cell>
          <cell r="D129" t="str">
            <v>DA+0</v>
          </cell>
        </row>
        <row r="130">
          <cell r="C130" t="str">
            <v>5/5</v>
          </cell>
          <cell r="D130" t="str">
            <v>DA+6</v>
          </cell>
        </row>
        <row r="131">
          <cell r="C131" t="str">
            <v>29/2</v>
          </cell>
          <cell r="D131" t="str">
            <v>DA+0</v>
          </cell>
        </row>
        <row r="132">
          <cell r="C132" t="str">
            <v>33/8</v>
          </cell>
          <cell r="D132" t="str">
            <v>DA+3</v>
          </cell>
        </row>
        <row r="133">
          <cell r="C133" t="str">
            <v>37A/5</v>
          </cell>
          <cell r="D133" t="str">
            <v>DA+3</v>
          </cell>
        </row>
        <row r="134">
          <cell r="C134" t="str">
            <v>35/9</v>
          </cell>
          <cell r="D134" t="str">
            <v>DA+1.5</v>
          </cell>
        </row>
        <row r="135">
          <cell r="C135" t="str">
            <v>3/4</v>
          </cell>
          <cell r="D135" t="str">
            <v>DA+6</v>
          </cell>
        </row>
        <row r="136">
          <cell r="C136" t="str">
            <v>35/8</v>
          </cell>
          <cell r="D136" t="str">
            <v>DA+6</v>
          </cell>
        </row>
        <row r="137">
          <cell r="C137" t="str">
            <v>37A/3</v>
          </cell>
          <cell r="D137" t="str">
            <v>DA+3</v>
          </cell>
        </row>
        <row r="138">
          <cell r="C138" t="str">
            <v>29A/0</v>
          </cell>
          <cell r="D138" t="str">
            <v>DB1+0</v>
          </cell>
        </row>
        <row r="139">
          <cell r="C139" t="str">
            <v>6/8</v>
          </cell>
          <cell r="D139" t="str">
            <v>DA+3</v>
          </cell>
        </row>
        <row r="140">
          <cell r="C140" t="str">
            <v>37A/2</v>
          </cell>
          <cell r="D140" t="str">
            <v>DA+1.5</v>
          </cell>
        </row>
        <row r="141">
          <cell r="C141" t="str">
            <v>35/11</v>
          </cell>
          <cell r="D141" t="str">
            <v>DA+3</v>
          </cell>
        </row>
        <row r="142">
          <cell r="C142" t="str">
            <v>33/9</v>
          </cell>
          <cell r="D142" t="str">
            <v>DA+1.5</v>
          </cell>
        </row>
        <row r="143">
          <cell r="C143" t="str">
            <v>18/0</v>
          </cell>
          <cell r="D143" t="str">
            <v>DB2+6</v>
          </cell>
        </row>
        <row r="144">
          <cell r="C144" t="str">
            <v>37A/1</v>
          </cell>
          <cell r="D144" t="str">
            <v>DA+3</v>
          </cell>
        </row>
        <row r="145">
          <cell r="C145" t="str">
            <v>18/1</v>
          </cell>
          <cell r="D145" t="str">
            <v>DA+3</v>
          </cell>
        </row>
        <row r="146">
          <cell r="C146" t="str">
            <v>37/4</v>
          </cell>
          <cell r="D146" t="str">
            <v>DA+9</v>
          </cell>
        </row>
        <row r="147">
          <cell r="C147" t="str">
            <v>18/2</v>
          </cell>
          <cell r="D147" t="str">
            <v>DA+1.5</v>
          </cell>
        </row>
        <row r="148">
          <cell r="C148" t="str">
            <v>36/0</v>
          </cell>
          <cell r="D148" t="str">
            <v>DB2+3</v>
          </cell>
        </row>
        <row r="149">
          <cell r="C149" t="str">
            <v>38/8</v>
          </cell>
          <cell r="D149" t="str">
            <v>DA+1.5</v>
          </cell>
        </row>
        <row r="150">
          <cell r="C150" t="str">
            <v>37/5</v>
          </cell>
          <cell r="D150" t="str">
            <v>DA+3</v>
          </cell>
        </row>
        <row r="151">
          <cell r="C151" t="str">
            <v>38/9</v>
          </cell>
          <cell r="D151" t="str">
            <v>DA+0</v>
          </cell>
        </row>
        <row r="152">
          <cell r="C152" t="str">
            <v>7A/0</v>
          </cell>
          <cell r="D152" t="str">
            <v>DB1+6</v>
          </cell>
        </row>
        <row r="153">
          <cell r="C153" t="str">
            <v>34/0</v>
          </cell>
          <cell r="D153" t="str">
            <v>DB1+6</v>
          </cell>
        </row>
        <row r="154">
          <cell r="C154" t="str">
            <v>38/10</v>
          </cell>
          <cell r="D154" t="str">
            <v>DA+3</v>
          </cell>
        </row>
        <row r="155">
          <cell r="C155" t="str">
            <v>18/3</v>
          </cell>
          <cell r="D155" t="str">
            <v>DA+6</v>
          </cell>
        </row>
        <row r="156">
          <cell r="C156" t="str">
            <v>38/7</v>
          </cell>
          <cell r="D156" t="str">
            <v>DA+9</v>
          </cell>
        </row>
        <row r="157">
          <cell r="C157" t="str">
            <v>35/4</v>
          </cell>
          <cell r="D157" t="str">
            <v>DA+9</v>
          </cell>
        </row>
        <row r="158">
          <cell r="C158" t="str">
            <v>37A/0</v>
          </cell>
          <cell r="D158" t="str">
            <v>DB1+0</v>
          </cell>
        </row>
        <row r="159">
          <cell r="C159" t="str">
            <v>18/4</v>
          </cell>
          <cell r="D159" t="str">
            <v>DA-3</v>
          </cell>
        </row>
        <row r="160">
          <cell r="C160" t="str">
            <v>38/6</v>
          </cell>
          <cell r="D160" t="str">
            <v>DA+6</v>
          </cell>
        </row>
        <row r="161">
          <cell r="C161" t="str">
            <v>38/5</v>
          </cell>
          <cell r="D161" t="str">
            <v>DA+3</v>
          </cell>
        </row>
        <row r="162">
          <cell r="C162" t="str">
            <v>7/2</v>
          </cell>
          <cell r="D162" t="str">
            <v>DA+6</v>
          </cell>
        </row>
        <row r="163">
          <cell r="C163" t="str">
            <v>38/0</v>
          </cell>
          <cell r="D163" t="str">
            <v>DB1+3</v>
          </cell>
        </row>
        <row r="164">
          <cell r="C164" t="str">
            <v>18/6</v>
          </cell>
          <cell r="D164" t="str">
            <v>DA+9</v>
          </cell>
        </row>
        <row r="165">
          <cell r="C165" t="str">
            <v>35/0</v>
          </cell>
          <cell r="D165" t="str">
            <v>DB2+0</v>
          </cell>
        </row>
        <row r="166">
          <cell r="C166" t="str">
            <v>38/3</v>
          </cell>
          <cell r="D166" t="str">
            <v>DA+3</v>
          </cell>
        </row>
        <row r="167">
          <cell r="C167" t="str">
            <v>18/5</v>
          </cell>
          <cell r="D167" t="str">
            <v>DA+0</v>
          </cell>
        </row>
        <row r="168">
          <cell r="C168" t="str">
            <v>37A/6</v>
          </cell>
          <cell r="D168" t="str">
            <v>DA+3</v>
          </cell>
        </row>
        <row r="169">
          <cell r="C169" t="str">
            <v>38/4</v>
          </cell>
          <cell r="D169" t="str">
            <v>DA+1.5</v>
          </cell>
        </row>
        <row r="170">
          <cell r="C170" t="str">
            <v>30/3</v>
          </cell>
          <cell r="D170" t="str">
            <v>DA+3</v>
          </cell>
        </row>
        <row r="171">
          <cell r="C171" t="str">
            <v>40/2</v>
          </cell>
          <cell r="D171" t="str">
            <v>DA+6</v>
          </cell>
        </row>
        <row r="172">
          <cell r="C172" t="str">
            <v>38/2</v>
          </cell>
          <cell r="D172" t="str">
            <v>DA+0</v>
          </cell>
        </row>
        <row r="173">
          <cell r="C173" t="str">
            <v>38/1</v>
          </cell>
          <cell r="D173" t="str">
            <v>DA+0</v>
          </cell>
        </row>
        <row r="174">
          <cell r="C174" t="str">
            <v>40/3</v>
          </cell>
          <cell r="D174" t="str">
            <v>DA+3</v>
          </cell>
        </row>
        <row r="175">
          <cell r="C175" t="str">
            <v>39/1</v>
          </cell>
          <cell r="D175" t="str">
            <v>DA-1.5</v>
          </cell>
        </row>
        <row r="176">
          <cell r="C176" t="str">
            <v>7/5</v>
          </cell>
          <cell r="D176" t="str">
            <v>DA+6</v>
          </cell>
        </row>
        <row r="177">
          <cell r="C177" t="str">
            <v>30/0</v>
          </cell>
          <cell r="D177" t="str">
            <v>DB1+0</v>
          </cell>
        </row>
        <row r="178">
          <cell r="C178" t="str">
            <v>40/7</v>
          </cell>
          <cell r="D178" t="str">
            <v>DA+3</v>
          </cell>
        </row>
        <row r="179">
          <cell r="C179" t="str">
            <v>17/0</v>
          </cell>
          <cell r="D179" t="str">
            <v>DC1+3</v>
          </cell>
        </row>
        <row r="180">
          <cell r="C180" t="str">
            <v>40/6</v>
          </cell>
          <cell r="D180" t="str">
            <v>DA+9</v>
          </cell>
        </row>
        <row r="181">
          <cell r="C181" t="str">
            <v>39/0</v>
          </cell>
          <cell r="D181" t="str">
            <v>DB2+0</v>
          </cell>
        </row>
        <row r="182">
          <cell r="C182" t="str">
            <v>39/2</v>
          </cell>
          <cell r="D182" t="str">
            <v>DA+3</v>
          </cell>
        </row>
        <row r="183">
          <cell r="C183" t="str">
            <v>30/2</v>
          </cell>
          <cell r="D183" t="str">
            <v>DA+9</v>
          </cell>
        </row>
        <row r="184">
          <cell r="C184" t="str">
            <v>39/4</v>
          </cell>
          <cell r="D184" t="str">
            <v>DA+3</v>
          </cell>
        </row>
        <row r="185">
          <cell r="C185" t="str">
            <v>40/8</v>
          </cell>
          <cell r="D185" t="str">
            <v>DA-1.5</v>
          </cell>
        </row>
        <row r="186">
          <cell r="C186" t="str">
            <v>41/1</v>
          </cell>
          <cell r="D186" t="str">
            <v>DA+9</v>
          </cell>
        </row>
        <row r="187">
          <cell r="C187" t="str">
            <v>16/0</v>
          </cell>
          <cell r="D187" t="str">
            <v>DC2+0</v>
          </cell>
        </row>
        <row r="188">
          <cell r="C188" t="str">
            <v>40/5</v>
          </cell>
          <cell r="D188" t="str">
            <v>DA+9</v>
          </cell>
        </row>
        <row r="189">
          <cell r="C189" t="str">
            <v>39/3</v>
          </cell>
          <cell r="D189" t="str">
            <v>DA+1.5</v>
          </cell>
        </row>
        <row r="190">
          <cell r="C190" t="str">
            <v>30/4</v>
          </cell>
          <cell r="D190" t="str">
            <v>DA+9</v>
          </cell>
        </row>
        <row r="191">
          <cell r="C191" t="str">
            <v>7/6</v>
          </cell>
          <cell r="D191" t="str">
            <v>DA-1.5</v>
          </cell>
        </row>
        <row r="192">
          <cell r="C192" t="str">
            <v>40/4</v>
          </cell>
          <cell r="D192" t="str">
            <v>DA+6</v>
          </cell>
        </row>
        <row r="193">
          <cell r="C193" t="str">
            <v>15/12</v>
          </cell>
          <cell r="D193" t="str">
            <v>DA+6</v>
          </cell>
        </row>
        <row r="194">
          <cell r="C194" t="str">
            <v>42/0</v>
          </cell>
          <cell r="D194" t="str">
            <v>DB2+0</v>
          </cell>
        </row>
        <row r="195">
          <cell r="C195" t="str">
            <v>30/5</v>
          </cell>
          <cell r="D195" t="str">
            <v>DA+0</v>
          </cell>
        </row>
        <row r="196">
          <cell r="C196" t="str">
            <v>39/5</v>
          </cell>
          <cell r="D196" t="str">
            <v>DA+1.5</v>
          </cell>
        </row>
        <row r="197">
          <cell r="C197" t="str">
            <v>40/9</v>
          </cell>
          <cell r="D197" t="str">
            <v>DA+9</v>
          </cell>
        </row>
        <row r="198">
          <cell r="C198" t="str">
            <v>8/3</v>
          </cell>
          <cell r="D198" t="str">
            <v>DA+9</v>
          </cell>
        </row>
        <row r="199">
          <cell r="C199" t="str">
            <v>30/6</v>
          </cell>
          <cell r="D199" t="str">
            <v>DA+6</v>
          </cell>
        </row>
        <row r="200">
          <cell r="C200" t="str">
            <v>42/1</v>
          </cell>
          <cell r="D200" t="str">
            <v>DA+3</v>
          </cell>
        </row>
        <row r="201">
          <cell r="C201" t="str">
            <v>39/6</v>
          </cell>
          <cell r="D201" t="str">
            <v>DA+1.5</v>
          </cell>
        </row>
        <row r="202">
          <cell r="C202" t="str">
            <v>40/10</v>
          </cell>
          <cell r="D202" t="str">
            <v>DA+3</v>
          </cell>
        </row>
        <row r="203">
          <cell r="C203" t="str">
            <v>30/7</v>
          </cell>
          <cell r="D203" t="str">
            <v>DA-3</v>
          </cell>
        </row>
        <row r="204">
          <cell r="C204" t="str">
            <v>8/0</v>
          </cell>
          <cell r="D204" t="str">
            <v>DB1+0</v>
          </cell>
        </row>
        <row r="205">
          <cell r="C205" t="str">
            <v>42/2</v>
          </cell>
          <cell r="D205" t="str">
            <v>DA+9</v>
          </cell>
        </row>
        <row r="206">
          <cell r="C206" t="str">
            <v>30/8</v>
          </cell>
          <cell r="D206" t="str">
            <v>DA+3</v>
          </cell>
        </row>
        <row r="207">
          <cell r="C207" t="str">
            <v>40/11</v>
          </cell>
          <cell r="D207" t="str">
            <v>DA+9</v>
          </cell>
        </row>
        <row r="208">
          <cell r="C208" t="str">
            <v>22/0</v>
          </cell>
          <cell r="D208" t="str">
            <v>DC2+15</v>
          </cell>
        </row>
        <row r="209">
          <cell r="C209" t="str">
            <v>30/9</v>
          </cell>
          <cell r="D209" t="str">
            <v>DA-3</v>
          </cell>
        </row>
        <row r="210">
          <cell r="C210" t="str">
            <v>39/7</v>
          </cell>
          <cell r="D210" t="str">
            <v>DA+3</v>
          </cell>
        </row>
        <row r="211">
          <cell r="C211" t="str">
            <v>41/0</v>
          </cell>
          <cell r="D211" t="str">
            <v>DB1+9</v>
          </cell>
        </row>
        <row r="212">
          <cell r="C212" t="str">
            <v>40A/0</v>
          </cell>
          <cell r="D212" t="str">
            <v>DB1+9</v>
          </cell>
        </row>
        <row r="213">
          <cell r="C213" t="str">
            <v>10/0</v>
          </cell>
          <cell r="D213" t="str">
            <v>DB1+6</v>
          </cell>
        </row>
        <row r="214">
          <cell r="C214" t="str">
            <v>30/10</v>
          </cell>
          <cell r="D214" t="str">
            <v>DA+3</v>
          </cell>
        </row>
        <row r="215">
          <cell r="C215" t="str">
            <v>43/7</v>
          </cell>
          <cell r="D215" t="str">
            <v>DA+0</v>
          </cell>
        </row>
        <row r="216">
          <cell r="C216" t="str">
            <v>23/0</v>
          </cell>
          <cell r="D216" t="str">
            <v>DB2+9</v>
          </cell>
        </row>
        <row r="217">
          <cell r="C217" t="str">
            <v>43/3</v>
          </cell>
          <cell r="D217" t="str">
            <v>DA-1.5</v>
          </cell>
        </row>
        <row r="218">
          <cell r="C218" t="str">
            <v>39/8</v>
          </cell>
          <cell r="D218" t="str">
            <v>DA+1.5</v>
          </cell>
        </row>
        <row r="219">
          <cell r="C219" t="str">
            <v>8/4</v>
          </cell>
          <cell r="D219" t="str">
            <v>DA+6</v>
          </cell>
        </row>
        <row r="220">
          <cell r="C220" t="str">
            <v>43/0</v>
          </cell>
          <cell r="D220" t="str">
            <v>DB1+0</v>
          </cell>
        </row>
        <row r="221">
          <cell r="C221" t="str">
            <v>43/8</v>
          </cell>
          <cell r="D221" t="str">
            <v>DA+9</v>
          </cell>
        </row>
        <row r="222">
          <cell r="C222" t="str">
            <v>15/1</v>
          </cell>
          <cell r="D222" t="str">
            <v>DA+6</v>
          </cell>
        </row>
        <row r="223">
          <cell r="C223" t="str">
            <v>43/4</v>
          </cell>
          <cell r="D223" t="str">
            <v>DA+0</v>
          </cell>
        </row>
        <row r="224">
          <cell r="C224" t="str">
            <v>31/0</v>
          </cell>
          <cell r="D224" t="str">
            <v>DB1+0</v>
          </cell>
        </row>
        <row r="225">
          <cell r="C225" t="str">
            <v>23A/0</v>
          </cell>
          <cell r="D225" t="str">
            <v>DB1+9</v>
          </cell>
        </row>
        <row r="226">
          <cell r="C226" t="str">
            <v>42/3</v>
          </cell>
          <cell r="D226" t="str">
            <v>DB1+9</v>
          </cell>
        </row>
        <row r="227">
          <cell r="C227" t="str">
            <v>39/9</v>
          </cell>
          <cell r="D227" t="str">
            <v>DA+6</v>
          </cell>
        </row>
        <row r="228">
          <cell r="C228" t="str">
            <v>32/1</v>
          </cell>
          <cell r="D228" t="str">
            <v>DA+6</v>
          </cell>
        </row>
        <row r="229">
          <cell r="C229" t="str">
            <v>31/2</v>
          </cell>
          <cell r="D229" t="str">
            <v>DA+1.5</v>
          </cell>
        </row>
        <row r="230">
          <cell r="C230" t="str">
            <v>43/6</v>
          </cell>
          <cell r="D230" t="str">
            <v>DA+3</v>
          </cell>
        </row>
        <row r="231">
          <cell r="C231" t="str">
            <v>18/7</v>
          </cell>
          <cell r="D231" t="str">
            <v>DA+1.5</v>
          </cell>
        </row>
        <row r="232">
          <cell r="C232" t="str">
            <v>44/0</v>
          </cell>
          <cell r="D232" t="str">
            <v>DB1+6</v>
          </cell>
        </row>
        <row r="233">
          <cell r="C233" t="str">
            <v>32/2</v>
          </cell>
          <cell r="D233" t="str">
            <v>DA+9</v>
          </cell>
        </row>
        <row r="234">
          <cell r="C234" t="str">
            <v>43/1</v>
          </cell>
          <cell r="D234" t="str">
            <v>DA-1.5</v>
          </cell>
        </row>
        <row r="235">
          <cell r="C235" t="str">
            <v>31/4</v>
          </cell>
          <cell r="D235" t="str">
            <v>DA-1.5</v>
          </cell>
        </row>
        <row r="236">
          <cell r="C236" t="str">
            <v>43/2</v>
          </cell>
          <cell r="D236" t="str">
            <v>DA+6</v>
          </cell>
        </row>
        <row r="237">
          <cell r="C237" t="str">
            <v>43/5</v>
          </cell>
          <cell r="D237" t="str">
            <v>DC2+0</v>
          </cell>
        </row>
        <row r="238">
          <cell r="C238" t="str">
            <v>32/0</v>
          </cell>
          <cell r="D238" t="str">
            <v>DB2+0</v>
          </cell>
        </row>
        <row r="239">
          <cell r="C239" t="str">
            <v>31/5</v>
          </cell>
          <cell r="D239" t="str">
            <v>DA+6</v>
          </cell>
        </row>
        <row r="240">
          <cell r="C240" t="str">
            <v>13/0</v>
          </cell>
          <cell r="D240" t="str">
            <v>DD60+9</v>
          </cell>
        </row>
        <row r="241">
          <cell r="C241" t="str">
            <v>39/10</v>
          </cell>
          <cell r="D241" t="str">
            <v>DA+3</v>
          </cell>
        </row>
        <row r="242">
          <cell r="C242" t="str">
            <v>20/2</v>
          </cell>
          <cell r="D242" t="str">
            <v>DA-3</v>
          </cell>
        </row>
        <row r="243">
          <cell r="C243" t="str">
            <v>8/11</v>
          </cell>
          <cell r="D243" t="str">
            <v>DA+9</v>
          </cell>
        </row>
        <row r="244">
          <cell r="C244" t="str">
            <v>21/5</v>
          </cell>
          <cell r="D244" t="str">
            <v>DA+0</v>
          </cell>
        </row>
        <row r="245">
          <cell r="C245" t="str">
            <v>20/1</v>
          </cell>
          <cell r="D245" t="str">
            <v>DA-3</v>
          </cell>
        </row>
        <row r="246">
          <cell r="C246" t="str">
            <v>32/7</v>
          </cell>
          <cell r="D246" t="str">
            <v>DA+3</v>
          </cell>
        </row>
        <row r="247">
          <cell r="C247" t="str">
            <v>13A/0</v>
          </cell>
          <cell r="D247" t="str">
            <v>DB1+9</v>
          </cell>
        </row>
        <row r="248">
          <cell r="C248" t="str">
            <v>32A/0</v>
          </cell>
          <cell r="D248" t="str">
            <v>DB1+9</v>
          </cell>
        </row>
        <row r="249">
          <cell r="C249" t="str">
            <v>9/6</v>
          </cell>
          <cell r="D249" t="str">
            <v>DA+3</v>
          </cell>
        </row>
        <row r="250">
          <cell r="C250" t="str">
            <v>33/2</v>
          </cell>
          <cell r="D250" t="str">
            <v>DA+9</v>
          </cell>
        </row>
        <row r="251">
          <cell r="C251" t="str">
            <v>21/4</v>
          </cell>
          <cell r="D251" t="str">
            <v>DA+0</v>
          </cell>
        </row>
        <row r="252">
          <cell r="C252" t="str">
            <v>32A/1</v>
          </cell>
          <cell r="D252" t="str">
            <v>DA+6</v>
          </cell>
        </row>
        <row r="253">
          <cell r="C253" t="str">
            <v>29/0</v>
          </cell>
          <cell r="D253" t="str">
            <v>DC1+0</v>
          </cell>
        </row>
        <row r="254">
          <cell r="C254" t="str">
            <v>39/11</v>
          </cell>
          <cell r="D254" t="str">
            <v>DA+6</v>
          </cell>
        </row>
        <row r="255">
          <cell r="C255" t="str">
            <v>9/9</v>
          </cell>
          <cell r="D255" t="str">
            <v>DA+0</v>
          </cell>
        </row>
        <row r="256">
          <cell r="C256" t="str">
            <v>27/0</v>
          </cell>
          <cell r="D256" t="str">
            <v>DD60+35</v>
          </cell>
        </row>
        <row r="257">
          <cell r="C257" t="str">
            <v>28/0</v>
          </cell>
          <cell r="D257" t="str">
            <v>DC2-3</v>
          </cell>
        </row>
        <row r="258">
          <cell r="C258" t="str">
            <v>9/7</v>
          </cell>
          <cell r="D258" t="str">
            <v>DA+9</v>
          </cell>
        </row>
        <row r="259">
          <cell r="C259" t="str">
            <v>24/0</v>
          </cell>
          <cell r="D259" t="str">
            <v>DD60+18</v>
          </cell>
        </row>
        <row r="260">
          <cell r="C260" t="str">
            <v>44/1</v>
          </cell>
          <cell r="D260" t="str">
            <v>DA+3</v>
          </cell>
        </row>
        <row r="261">
          <cell r="C261" t="str">
            <v>9/8</v>
          </cell>
          <cell r="D261" t="str">
            <v>DA+0</v>
          </cell>
        </row>
        <row r="262">
          <cell r="C262" t="str">
            <v>26/0</v>
          </cell>
          <cell r="D262" t="str">
            <v>DD60+35</v>
          </cell>
        </row>
        <row r="263">
          <cell r="C263" t="str">
            <v>15/0</v>
          </cell>
          <cell r="D263" t="str">
            <v>DD60+25</v>
          </cell>
        </row>
        <row r="264">
          <cell r="C264" t="str">
            <v>44/2</v>
          </cell>
          <cell r="D264" t="str">
            <v>DA+3</v>
          </cell>
        </row>
        <row r="265">
          <cell r="C265" t="str">
            <v>25/0</v>
          </cell>
          <cell r="D265" t="str">
            <v>DD60+18</v>
          </cell>
        </row>
        <row r="266">
          <cell r="C266" t="str">
            <v>40/0</v>
          </cell>
          <cell r="D266" t="str">
            <v>DB1+6</v>
          </cell>
        </row>
        <row r="267">
          <cell r="C267" t="str">
            <v>44/4</v>
          </cell>
          <cell r="D267" t="str">
            <v>DA+0</v>
          </cell>
        </row>
        <row r="268">
          <cell r="C268" t="str">
            <v>44/3</v>
          </cell>
          <cell r="D268" t="str">
            <v>DA+3</v>
          </cell>
        </row>
        <row r="269">
          <cell r="C269" t="str">
            <v>5/0</v>
          </cell>
          <cell r="D269" t="str">
            <v>DB1+6</v>
          </cell>
        </row>
        <row r="270">
          <cell r="C270" t="str">
            <v>44/5</v>
          </cell>
          <cell r="D270" t="str">
            <v>DA+0</v>
          </cell>
        </row>
        <row r="271">
          <cell r="C271" t="str">
            <v>2A/2</v>
          </cell>
          <cell r="D271" t="str">
            <v>DA+3</v>
          </cell>
        </row>
        <row r="272">
          <cell r="C272" t="str">
            <v>5/1</v>
          </cell>
          <cell r="D272" t="str">
            <v>DA+6</v>
          </cell>
        </row>
        <row r="273">
          <cell r="C273" t="str">
            <v>3B/2</v>
          </cell>
          <cell r="D273" t="str">
            <v>DA+9</v>
          </cell>
        </row>
        <row r="274">
          <cell r="C274" t="str">
            <v>3B/1</v>
          </cell>
          <cell r="D274" t="str">
            <v>DA+3</v>
          </cell>
        </row>
        <row r="275">
          <cell r="C275" t="str">
            <v>2A/3</v>
          </cell>
          <cell r="D275" t="str">
            <v>DA+3</v>
          </cell>
        </row>
        <row r="276">
          <cell r="C276" t="str">
            <v>40/1</v>
          </cell>
          <cell r="D276" t="str">
            <v>DA+9</v>
          </cell>
        </row>
        <row r="277">
          <cell r="C277" t="str">
            <v>3B/0</v>
          </cell>
          <cell r="D277" t="str">
            <v>DB1+9</v>
          </cell>
        </row>
        <row r="278">
          <cell r="C278" t="str">
            <v>2A/4</v>
          </cell>
          <cell r="D278" t="str">
            <v>DA+3</v>
          </cell>
        </row>
        <row r="279">
          <cell r="C279" t="str">
            <v>5A/0</v>
          </cell>
          <cell r="D279" t="str">
            <v>DB1+12</v>
          </cell>
        </row>
        <row r="280">
          <cell r="C280" t="str">
            <v>3A/6</v>
          </cell>
          <cell r="D280" t="str">
            <v>DA+0</v>
          </cell>
        </row>
        <row r="281">
          <cell r="C281" t="str">
            <v>2A/5</v>
          </cell>
          <cell r="D281" t="str">
            <v>DA+3</v>
          </cell>
        </row>
        <row r="282">
          <cell r="C282" t="str">
            <v>3A/1</v>
          </cell>
          <cell r="D282" t="str">
            <v>DA+3</v>
          </cell>
        </row>
        <row r="283">
          <cell r="C283" t="str">
            <v>3A/5</v>
          </cell>
          <cell r="D283" t="str">
            <v>DA+3</v>
          </cell>
        </row>
        <row r="284">
          <cell r="C284" t="str">
            <v>32/5</v>
          </cell>
          <cell r="D284" t="str">
            <v>DA+9</v>
          </cell>
        </row>
        <row r="285">
          <cell r="C285" t="str">
            <v>3A/4</v>
          </cell>
          <cell r="D285" t="str">
            <v>DA+0</v>
          </cell>
        </row>
        <row r="286">
          <cell r="C286" t="str">
            <v>32/6</v>
          </cell>
          <cell r="D286" t="str">
            <v>DA+9</v>
          </cell>
        </row>
        <row r="287">
          <cell r="C287" t="str">
            <v>3A/3</v>
          </cell>
          <cell r="D287" t="str">
            <v>DA+0</v>
          </cell>
        </row>
        <row r="288">
          <cell r="C288" t="str">
            <v>35/3</v>
          </cell>
          <cell r="D288" t="str">
            <v>DA-3</v>
          </cell>
        </row>
        <row r="289">
          <cell r="C289" t="str">
            <v>33/1</v>
          </cell>
          <cell r="D289" t="str">
            <v>DA+9</v>
          </cell>
        </row>
        <row r="290">
          <cell r="C290" t="str">
            <v>35/2</v>
          </cell>
          <cell r="D290" t="str">
            <v>DA+6</v>
          </cell>
        </row>
        <row r="291">
          <cell r="C291" t="str">
            <v>3A/2</v>
          </cell>
          <cell r="D291" t="str">
            <v>DA+3</v>
          </cell>
        </row>
        <row r="292">
          <cell r="C292" t="str">
            <v>14/0</v>
          </cell>
          <cell r="D292" t="str">
            <v>DD60+18</v>
          </cell>
        </row>
        <row r="293">
          <cell r="C293" t="str">
            <v>33/0</v>
          </cell>
          <cell r="D293" t="str">
            <v>DB1+9</v>
          </cell>
        </row>
        <row r="294">
          <cell r="C294" t="str">
            <v>3A/0</v>
          </cell>
          <cell r="D294" t="str">
            <v>DD45+3</v>
          </cell>
        </row>
        <row r="295">
          <cell r="C295" t="str">
            <v>3B/3</v>
          </cell>
          <cell r="D295" t="str">
            <v>DA+6</v>
          </cell>
        </row>
        <row r="296">
          <cell r="C296" t="str">
            <v>21/3</v>
          </cell>
          <cell r="D296" t="str">
            <v>DA+6</v>
          </cell>
        </row>
        <row r="297">
          <cell r="C297" t="str">
            <v>2A/6</v>
          </cell>
          <cell r="D297" t="str">
            <v>DA+6</v>
          </cell>
        </row>
        <row r="298">
          <cell r="C298" t="str">
            <v>21/2</v>
          </cell>
          <cell r="D298" t="str">
            <v>DA+6</v>
          </cell>
        </row>
        <row r="299">
          <cell r="C299" t="str">
            <v>8A/0</v>
          </cell>
          <cell r="D299" t="str">
            <v>DB1+12</v>
          </cell>
        </row>
        <row r="300">
          <cell r="C300" t="str">
            <v>4/0</v>
          </cell>
          <cell r="D300" t="str">
            <v>DB2+9</v>
          </cell>
        </row>
        <row r="301">
          <cell r="C301" t="str">
            <v>21/1</v>
          </cell>
          <cell r="D301" t="str">
            <v>DA+0</v>
          </cell>
        </row>
        <row r="302">
          <cell r="C302" t="str">
            <v>35/10</v>
          </cell>
          <cell r="D302" t="str">
            <v>DA+3</v>
          </cell>
        </row>
        <row r="303">
          <cell r="C303" t="str">
            <v>9/0</v>
          </cell>
          <cell r="D303" t="str">
            <v>DB1+12</v>
          </cell>
        </row>
        <row r="304">
          <cell r="C304" t="str">
            <v>45/0</v>
          </cell>
          <cell r="D304" t="str">
            <v>DB1+9</v>
          </cell>
        </row>
        <row r="305">
          <cell r="C305" t="str">
            <v>46/0</v>
          </cell>
          <cell r="D305" t="str">
            <v>DB1+12</v>
          </cell>
        </row>
        <row r="306">
          <cell r="C306" t="str">
            <v>20/6</v>
          </cell>
          <cell r="D306" t="str">
            <v>DA-3</v>
          </cell>
        </row>
        <row r="307">
          <cell r="C307" t="str">
            <v>21/0</v>
          </cell>
          <cell r="D307" t="str">
            <v>DB1+0</v>
          </cell>
        </row>
        <row r="308">
          <cell r="C308" t="str">
            <v>20/5</v>
          </cell>
          <cell r="D308" t="str">
            <v>DA+0</v>
          </cell>
        </row>
        <row r="309">
          <cell r="C309" t="str">
            <v>20/4</v>
          </cell>
          <cell r="D309" t="str">
            <v>DA+3</v>
          </cell>
        </row>
        <row r="310">
          <cell r="C310" t="str">
            <v>20/3</v>
          </cell>
          <cell r="D310" t="str">
            <v>DA+1.5</v>
          </cell>
        </row>
        <row r="311">
          <cell r="C311" t="str">
            <v>19/0</v>
          </cell>
          <cell r="D311" t="str">
            <v>DD60+3</v>
          </cell>
        </row>
        <row r="312">
          <cell r="C312" t="str">
            <v>20/0</v>
          </cell>
          <cell r="D312" t="str">
            <v>DD60+3</v>
          </cell>
        </row>
        <row r="313">
          <cell r="C313" t="str">
            <v>11/0</v>
          </cell>
          <cell r="D313" t="str">
            <v>DD45+0</v>
          </cell>
        </row>
        <row r="314">
          <cell r="C314" t="str">
            <v>12/0</v>
          </cell>
          <cell r="D314" t="str">
            <v>DB1+9</v>
          </cell>
        </row>
        <row r="315">
          <cell r="C315" t="str">
            <v>1/0</v>
          </cell>
          <cell r="D315" t="str">
            <v>DD60+0</v>
          </cell>
        </row>
        <row r="316">
          <cell r="C316" t="str">
            <v>2A/1</v>
          </cell>
          <cell r="D316" t="str">
            <v>DA+0</v>
          </cell>
        </row>
        <row r="317">
          <cell r="C317" t="str">
            <v>2A/0</v>
          </cell>
          <cell r="D317" t="str">
            <v>DD45+0</v>
          </cell>
        </row>
        <row r="319">
          <cell r="D319" t="str">
            <v>Vlook up Data:-</v>
          </cell>
        </row>
        <row r="320">
          <cell r="D320" t="str">
            <v>DA-3</v>
          </cell>
        </row>
        <row r="321">
          <cell r="D321" t="str">
            <v>DA-1.5</v>
          </cell>
        </row>
        <row r="322">
          <cell r="D322" t="str">
            <v>DA+0</v>
          </cell>
        </row>
        <row r="323">
          <cell r="D323" t="str">
            <v>DA+1.5</v>
          </cell>
        </row>
        <row r="324">
          <cell r="D324" t="str">
            <v>DA+3</v>
          </cell>
        </row>
        <row r="325">
          <cell r="D325" t="str">
            <v>DA+4.5</v>
          </cell>
        </row>
        <row r="326">
          <cell r="D326" t="str">
            <v>DA+6</v>
          </cell>
        </row>
        <row r="327">
          <cell r="D327" t="str">
            <v>DA+9</v>
          </cell>
        </row>
        <row r="328">
          <cell r="D328" t="str">
            <v>DB1+0</v>
          </cell>
        </row>
        <row r="329">
          <cell r="D329" t="str">
            <v>DB1+3</v>
          </cell>
        </row>
        <row r="330">
          <cell r="D330" t="str">
            <v>DB1+6</v>
          </cell>
        </row>
        <row r="331">
          <cell r="D331" t="str">
            <v>DB1+9</v>
          </cell>
        </row>
        <row r="332">
          <cell r="D332" t="str">
            <v>DB1+12</v>
          </cell>
        </row>
        <row r="333">
          <cell r="D333" t="str">
            <v>DB2+0</v>
          </cell>
        </row>
        <row r="334">
          <cell r="D334" t="str">
            <v>DB2+2</v>
          </cell>
        </row>
        <row r="335">
          <cell r="D335" t="str">
            <v>DB2+3</v>
          </cell>
        </row>
        <row r="336">
          <cell r="D336" t="str">
            <v>DB2+6</v>
          </cell>
        </row>
        <row r="337">
          <cell r="D337" t="str">
            <v>DB2+9</v>
          </cell>
        </row>
        <row r="338">
          <cell r="D338" t="str">
            <v>DC1+0</v>
          </cell>
        </row>
        <row r="339">
          <cell r="D339" t="str">
            <v>DC1+3</v>
          </cell>
        </row>
        <row r="340">
          <cell r="D340" t="str">
            <v>DC1+6</v>
          </cell>
        </row>
        <row r="341">
          <cell r="D341" t="str">
            <v>DC1+9</v>
          </cell>
        </row>
        <row r="342">
          <cell r="D342" t="str">
            <v>DC2+0</v>
          </cell>
        </row>
        <row r="343">
          <cell r="D343" t="str">
            <v>DC2-3</v>
          </cell>
        </row>
        <row r="344">
          <cell r="D344" t="str">
            <v>DC2+3</v>
          </cell>
        </row>
        <row r="345">
          <cell r="D345" t="str">
            <v>DC2+6</v>
          </cell>
        </row>
        <row r="346">
          <cell r="D346" t="str">
            <v>DC2+9</v>
          </cell>
        </row>
        <row r="347">
          <cell r="D347" t="str">
            <v>DC2+15</v>
          </cell>
        </row>
        <row r="348">
          <cell r="D348" t="str">
            <v>DD45-3</v>
          </cell>
        </row>
        <row r="349">
          <cell r="D349" t="str">
            <v>DD45+0</v>
          </cell>
        </row>
        <row r="350">
          <cell r="D350" t="str">
            <v>DD45+3</v>
          </cell>
        </row>
        <row r="351">
          <cell r="D351" t="str">
            <v>DD45+6</v>
          </cell>
        </row>
        <row r="352">
          <cell r="D352" t="str">
            <v>DD45+9</v>
          </cell>
        </row>
        <row r="353">
          <cell r="D353" t="str">
            <v>DD60+0</v>
          </cell>
        </row>
        <row r="354">
          <cell r="D354" t="str">
            <v>DD60+3</v>
          </cell>
        </row>
        <row r="355">
          <cell r="D355" t="str">
            <v>DD60+6</v>
          </cell>
        </row>
        <row r="356">
          <cell r="D356" t="str">
            <v>DD60+9</v>
          </cell>
        </row>
        <row r="357">
          <cell r="D357" t="str">
            <v>DD60+18</v>
          </cell>
        </row>
        <row r="358">
          <cell r="D358" t="str">
            <v>DD60+25</v>
          </cell>
        </row>
        <row r="359">
          <cell r="D359" t="str">
            <v>DD60+35</v>
          </cell>
        </row>
        <row r="360">
          <cell r="D360" t="str">
            <v>DA 2M RC</v>
          </cell>
        </row>
        <row r="361">
          <cell r="D361" t="str">
            <v>DB 2M RC</v>
          </cell>
        </row>
        <row r="362">
          <cell r="D362" t="str">
            <v>DD60+18 2M RC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D202" dT="2024-11-29T10:56:27.86" personId="{CAF7D74A-C73E-4065-9F12-D783A4FCD883}" id="{FB002323-643E-4DB4-8B29-196939105587}">
    <text>DD60+25 to DD60+18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EA235-D973-4793-B4D4-C8F14A25BD54}">
  <sheetPr>
    <pageSetUpPr fitToPage="1"/>
  </sheetPr>
  <dimension ref="B1:P30"/>
  <sheetViews>
    <sheetView showGridLines="0" tabSelected="1" view="pageBreakPreview" topLeftCell="C19" zoomScale="118" zoomScaleNormal="100" zoomScaleSheetLayoutView="118" workbookViewId="0">
      <selection activeCell="C4" sqref="C4:N27"/>
    </sheetView>
  </sheetViews>
  <sheetFormatPr defaultRowHeight="15.75" x14ac:dyDescent="0.25"/>
  <cols>
    <col min="1" max="1" width="1.140625" style="196" customWidth="1"/>
    <col min="2" max="2" width="1.140625" style="196" hidden="1" customWidth="1"/>
    <col min="3" max="3" width="31.42578125" style="196" customWidth="1"/>
    <col min="4" max="4" width="9.140625" style="196"/>
    <col min="5" max="5" width="15.5703125" style="196" customWidth="1"/>
    <col min="6" max="6" width="12" style="196" customWidth="1"/>
    <col min="7" max="7" width="9.28515625" style="196" customWidth="1"/>
    <col min="8" max="8" width="7.85546875" style="196" customWidth="1"/>
    <col min="9" max="9" width="7.140625" style="196" customWidth="1"/>
    <col min="10" max="10" width="7.85546875" style="196" customWidth="1"/>
    <col min="11" max="11" width="13" style="196" customWidth="1"/>
    <col min="12" max="12" width="8.7109375" style="196" customWidth="1"/>
    <col min="13" max="13" width="9.5703125" style="196" customWidth="1"/>
    <col min="14" max="14" width="32.5703125" style="196" customWidth="1"/>
    <col min="15" max="16384" width="9.140625" style="196"/>
  </cols>
  <sheetData>
    <row r="1" spans="3:16" ht="3" customHeight="1" x14ac:dyDescent="0.25">
      <c r="C1" s="263"/>
    </row>
    <row r="2" spans="3:16" x14ac:dyDescent="0.25">
      <c r="C2" s="373" t="s">
        <v>526</v>
      </c>
      <c r="D2" s="373"/>
      <c r="E2" s="373"/>
      <c r="F2" s="373"/>
      <c r="G2" s="373"/>
      <c r="H2" s="373"/>
      <c r="I2" s="373"/>
      <c r="J2" s="373"/>
      <c r="K2" s="373"/>
      <c r="L2" s="373"/>
      <c r="M2" s="373"/>
      <c r="N2" s="373"/>
    </row>
    <row r="3" spans="3:16" x14ac:dyDescent="0.25">
      <c r="C3" s="373" t="s">
        <v>527</v>
      </c>
      <c r="D3" s="373"/>
      <c r="E3" s="373"/>
      <c r="F3" s="373"/>
      <c r="G3" s="373"/>
      <c r="H3" s="373"/>
      <c r="I3" s="373"/>
      <c r="J3" s="373"/>
      <c r="K3" s="373"/>
      <c r="L3" s="373"/>
      <c r="M3" s="373"/>
      <c r="N3" s="373"/>
    </row>
    <row r="4" spans="3:16" x14ac:dyDescent="0.25">
      <c r="C4" s="373" t="s">
        <v>528</v>
      </c>
      <c r="D4" s="373"/>
      <c r="E4" s="373"/>
      <c r="F4" s="373"/>
      <c r="G4" s="373"/>
      <c r="H4" s="373"/>
      <c r="I4" s="373"/>
      <c r="J4" s="373"/>
      <c r="K4" s="373"/>
      <c r="L4" s="373"/>
      <c r="M4" s="373"/>
      <c r="N4" s="373"/>
    </row>
    <row r="5" spans="3:16" ht="32.25" customHeight="1" x14ac:dyDescent="0.25">
      <c r="C5" s="372" t="s">
        <v>529</v>
      </c>
      <c r="D5" s="372"/>
      <c r="E5" s="372"/>
      <c r="F5" s="372"/>
      <c r="G5" s="377" t="s">
        <v>735</v>
      </c>
      <c r="H5" s="377"/>
      <c r="I5" s="377"/>
      <c r="J5" s="377"/>
      <c r="K5" s="377"/>
      <c r="L5" s="378" t="s">
        <v>744</v>
      </c>
      <c r="M5" s="379"/>
      <c r="N5" s="380"/>
    </row>
    <row r="6" spans="3:16" x14ac:dyDescent="0.25">
      <c r="C6" s="372" t="s">
        <v>537</v>
      </c>
      <c r="D6" s="372"/>
      <c r="E6" s="372"/>
      <c r="F6" s="372"/>
      <c r="G6" s="373" t="s">
        <v>536</v>
      </c>
      <c r="H6" s="373"/>
      <c r="I6" s="373"/>
      <c r="J6" s="373"/>
      <c r="K6" s="373"/>
      <c r="L6" s="374" t="s">
        <v>538</v>
      </c>
      <c r="M6" s="374"/>
      <c r="N6" s="374"/>
    </row>
    <row r="7" spans="3:16" x14ac:dyDescent="0.25">
      <c r="C7" s="375" t="s">
        <v>511</v>
      </c>
      <c r="D7" s="375" t="s">
        <v>140</v>
      </c>
      <c r="E7" s="264" t="s">
        <v>49</v>
      </c>
      <c r="F7" s="264" t="s">
        <v>512</v>
      </c>
      <c r="G7" s="264" t="s">
        <v>0</v>
      </c>
      <c r="H7" s="376">
        <v>46023</v>
      </c>
      <c r="I7" s="375"/>
      <c r="J7" s="375" t="s">
        <v>151</v>
      </c>
      <c r="K7" s="375" t="s">
        <v>513</v>
      </c>
      <c r="L7" s="265">
        <f>H7+31</f>
        <v>46054</v>
      </c>
      <c r="M7" s="265">
        <f>L7+31</f>
        <v>46085</v>
      </c>
      <c r="N7" s="375" t="s">
        <v>1</v>
      </c>
    </row>
    <row r="8" spans="3:16" x14ac:dyDescent="0.25">
      <c r="C8" s="375"/>
      <c r="D8" s="375"/>
      <c r="E8" s="264" t="s">
        <v>150</v>
      </c>
      <c r="F8" s="264" t="s">
        <v>514</v>
      </c>
      <c r="G8" s="264" t="s">
        <v>515</v>
      </c>
      <c r="H8" s="375" t="s">
        <v>510</v>
      </c>
      <c r="I8" s="375" t="s">
        <v>516</v>
      </c>
      <c r="J8" s="375"/>
      <c r="K8" s="375"/>
      <c r="L8" s="375" t="s">
        <v>510</v>
      </c>
      <c r="M8" s="375" t="s">
        <v>510</v>
      </c>
      <c r="N8" s="375"/>
    </row>
    <row r="9" spans="3:16" x14ac:dyDescent="0.25">
      <c r="C9" s="375"/>
      <c r="D9" s="375"/>
      <c r="E9" s="266"/>
      <c r="F9" s="265">
        <v>45992</v>
      </c>
      <c r="G9" s="265" t="s">
        <v>737</v>
      </c>
      <c r="H9" s="375"/>
      <c r="I9" s="375"/>
      <c r="J9" s="375"/>
      <c r="K9" s="375"/>
      <c r="L9" s="375"/>
      <c r="M9" s="375"/>
      <c r="N9" s="375"/>
    </row>
    <row r="10" spans="3:16" x14ac:dyDescent="0.25">
      <c r="C10" s="267" t="s">
        <v>517</v>
      </c>
      <c r="D10" s="268" t="s">
        <v>61</v>
      </c>
      <c r="E10" s="269">
        <v>117.85085099999999</v>
      </c>
      <c r="F10" s="269">
        <v>117.85085099999999</v>
      </c>
      <c r="G10" s="269">
        <f>E10-F10</f>
        <v>0</v>
      </c>
      <c r="H10" s="270"/>
      <c r="I10" s="270"/>
      <c r="J10" s="270"/>
      <c r="K10" s="269">
        <f>F10+I10</f>
        <v>117.85085099999999</v>
      </c>
      <c r="L10" s="270"/>
      <c r="M10" s="270"/>
      <c r="N10" s="268"/>
    </row>
    <row r="11" spans="3:16" x14ac:dyDescent="0.25">
      <c r="C11" s="271" t="s">
        <v>156</v>
      </c>
      <c r="D11" s="272" t="s">
        <v>61</v>
      </c>
      <c r="E11" s="273">
        <v>117.85085099999999</v>
      </c>
      <c r="F11" s="273">
        <v>117.85085099999999</v>
      </c>
      <c r="G11" s="273">
        <f>E11-F11</f>
        <v>0</v>
      </c>
      <c r="H11" s="272"/>
      <c r="I11" s="272"/>
      <c r="J11" s="274"/>
      <c r="K11" s="273">
        <f t="shared" ref="K11:K26" si="0">F11+I11</f>
        <v>117.85085099999999</v>
      </c>
      <c r="L11" s="274"/>
      <c r="M11" s="274"/>
      <c r="N11" s="272"/>
    </row>
    <row r="12" spans="3:16" x14ac:dyDescent="0.25">
      <c r="C12" s="275" t="s">
        <v>518</v>
      </c>
      <c r="D12" s="276" t="s">
        <v>62</v>
      </c>
      <c r="E12" s="277">
        <v>313</v>
      </c>
      <c r="F12" s="277">
        <v>313</v>
      </c>
      <c r="G12" s="276">
        <f>E12-F12</f>
        <v>0</v>
      </c>
      <c r="H12" s="276"/>
      <c r="I12" s="276"/>
      <c r="J12" s="276"/>
      <c r="K12" s="276">
        <f t="shared" si="0"/>
        <v>313</v>
      </c>
      <c r="L12" s="276"/>
      <c r="M12" s="276"/>
      <c r="N12" s="276"/>
    </row>
    <row r="13" spans="3:16" x14ac:dyDescent="0.25">
      <c r="C13" s="278" t="s">
        <v>519</v>
      </c>
      <c r="D13" s="276" t="s">
        <v>520</v>
      </c>
      <c r="E13" s="277">
        <v>313</v>
      </c>
      <c r="F13" s="277">
        <v>313</v>
      </c>
      <c r="G13" s="276">
        <f>E13-F13</f>
        <v>0</v>
      </c>
      <c r="H13" s="276"/>
      <c r="I13" s="276"/>
      <c r="J13" s="276"/>
      <c r="K13" s="276">
        <f t="shared" si="0"/>
        <v>313</v>
      </c>
      <c r="L13" s="279"/>
      <c r="M13" s="279"/>
      <c r="N13" s="279"/>
    </row>
    <row r="14" spans="3:16" x14ac:dyDescent="0.25">
      <c r="C14" s="280" t="s">
        <v>14</v>
      </c>
      <c r="D14" s="281"/>
      <c r="E14" s="282"/>
      <c r="F14" s="282"/>
      <c r="G14" s="283"/>
      <c r="H14" s="283"/>
      <c r="I14" s="283"/>
      <c r="J14" s="283"/>
      <c r="K14" s="283">
        <f t="shared" si="0"/>
        <v>0</v>
      </c>
      <c r="L14" s="283"/>
      <c r="M14" s="283"/>
      <c r="N14" s="283"/>
    </row>
    <row r="15" spans="3:16" x14ac:dyDescent="0.25">
      <c r="C15" s="284" t="s">
        <v>521</v>
      </c>
      <c r="D15" s="285" t="s">
        <v>522</v>
      </c>
      <c r="E15" s="285">
        <v>306</v>
      </c>
      <c r="F15" s="285">
        <v>306</v>
      </c>
      <c r="G15" s="285">
        <f>E15-F15</f>
        <v>0</v>
      </c>
      <c r="H15" s="285"/>
      <c r="I15" s="285"/>
      <c r="J15" s="285"/>
      <c r="K15" s="285">
        <f t="shared" si="0"/>
        <v>306</v>
      </c>
      <c r="L15" s="285"/>
      <c r="M15" s="285"/>
      <c r="N15" s="285"/>
    </row>
    <row r="16" spans="3:16" x14ac:dyDescent="0.25">
      <c r="C16" s="286" t="s">
        <v>523</v>
      </c>
      <c r="D16" s="285" t="s">
        <v>520</v>
      </c>
      <c r="E16" s="285">
        <v>306</v>
      </c>
      <c r="F16" s="285">
        <f>221+36+24+13</f>
        <v>294</v>
      </c>
      <c r="G16" s="285">
        <f>E16-F16</f>
        <v>12</v>
      </c>
      <c r="H16" s="285">
        <v>12</v>
      </c>
      <c r="I16" s="285">
        <v>2</v>
      </c>
      <c r="J16" s="285">
        <v>3</v>
      </c>
      <c r="K16" s="285">
        <f>F16+I16</f>
        <v>296</v>
      </c>
      <c r="L16" s="285"/>
      <c r="M16" s="287"/>
      <c r="N16" s="367" t="s">
        <v>739</v>
      </c>
      <c r="O16" s="196">
        <f>E16-K16</f>
        <v>10</v>
      </c>
      <c r="P16" s="196">
        <f>O16-7</f>
        <v>3</v>
      </c>
    </row>
    <row r="17" spans="3:16" x14ac:dyDescent="0.25">
      <c r="C17" s="294" t="s">
        <v>14</v>
      </c>
      <c r="D17" s="295"/>
      <c r="E17" s="296"/>
      <c r="F17" s="296"/>
      <c r="G17" s="296"/>
      <c r="H17" s="296">
        <v>3</v>
      </c>
      <c r="I17" s="296">
        <v>3</v>
      </c>
      <c r="J17" s="296">
        <v>3</v>
      </c>
      <c r="K17" s="296">
        <f t="shared" si="0"/>
        <v>3</v>
      </c>
      <c r="L17" s="296"/>
      <c r="M17" s="296"/>
      <c r="N17" s="285"/>
    </row>
    <row r="18" spans="3:16" ht="17.25" customHeight="1" x14ac:dyDescent="0.25">
      <c r="C18" s="288" t="s">
        <v>530</v>
      </c>
      <c r="D18" s="289" t="s">
        <v>61</v>
      </c>
      <c r="E18" s="290">
        <v>4285.0559999999996</v>
      </c>
      <c r="F18" s="290">
        <v>4094.9850000000001</v>
      </c>
      <c r="G18" s="290">
        <f t="shared" ref="G18:G24" si="1">E18-F18</f>
        <v>190.07099999999946</v>
      </c>
      <c r="H18" s="289">
        <v>190</v>
      </c>
      <c r="I18" s="289">
        <v>190</v>
      </c>
      <c r="J18" s="289">
        <v>190</v>
      </c>
      <c r="K18" s="290">
        <f t="shared" si="0"/>
        <v>4284.9850000000006</v>
      </c>
      <c r="L18" s="289"/>
      <c r="M18" s="289"/>
      <c r="N18" s="302"/>
    </row>
    <row r="19" spans="3:16" x14ac:dyDescent="0.25">
      <c r="C19" s="288" t="s">
        <v>54</v>
      </c>
      <c r="D19" s="289" t="s">
        <v>61</v>
      </c>
      <c r="E19" s="290">
        <v>121.471</v>
      </c>
      <c r="F19" s="290">
        <v>113.92</v>
      </c>
      <c r="G19" s="360">
        <f t="shared" si="1"/>
        <v>7.5510000000000019</v>
      </c>
      <c r="H19" s="289">
        <v>7.55</v>
      </c>
      <c r="I19" s="289">
        <f>H19</f>
        <v>7.55</v>
      </c>
      <c r="J19" s="360">
        <v>7.55</v>
      </c>
      <c r="K19" s="290">
        <f t="shared" si="0"/>
        <v>121.47</v>
      </c>
      <c r="L19" s="289"/>
      <c r="M19" s="289"/>
      <c r="N19" s="302"/>
    </row>
    <row r="20" spans="3:16" x14ac:dyDescent="0.25">
      <c r="C20" s="288" t="s">
        <v>524</v>
      </c>
      <c r="D20" s="289" t="s">
        <v>55</v>
      </c>
      <c r="E20" s="290">
        <v>11844</v>
      </c>
      <c r="F20" s="290">
        <v>10480</v>
      </c>
      <c r="G20" s="289">
        <f t="shared" si="1"/>
        <v>1364</v>
      </c>
      <c r="H20" s="289">
        <v>1364</v>
      </c>
      <c r="I20" s="289">
        <v>1364</v>
      </c>
      <c r="J20" s="289">
        <v>1364</v>
      </c>
      <c r="K20" s="290">
        <f t="shared" si="0"/>
        <v>11844</v>
      </c>
      <c r="L20" s="289"/>
      <c r="M20" s="289"/>
      <c r="N20" s="302"/>
      <c r="O20" s="301"/>
    </row>
    <row r="21" spans="3:16" x14ac:dyDescent="0.25">
      <c r="C21" s="288" t="s">
        <v>525</v>
      </c>
      <c r="D21" s="289" t="s">
        <v>411</v>
      </c>
      <c r="E21" s="292">
        <v>1</v>
      </c>
      <c r="F21" s="292">
        <v>1</v>
      </c>
      <c r="G21" s="293">
        <f t="shared" si="1"/>
        <v>0</v>
      </c>
      <c r="H21" s="289"/>
      <c r="I21" s="289"/>
      <c r="J21" s="289"/>
      <c r="K21" s="292">
        <f t="shared" si="0"/>
        <v>1</v>
      </c>
      <c r="L21" s="289"/>
      <c r="M21" s="289"/>
      <c r="N21" s="289"/>
    </row>
    <row r="22" spans="3:16" ht="63" x14ac:dyDescent="0.25">
      <c r="C22" s="288" t="s">
        <v>504</v>
      </c>
      <c r="D22" s="289" t="s">
        <v>61</v>
      </c>
      <c r="E22" s="290">
        <v>117.85085099999999</v>
      </c>
      <c r="F22" s="291">
        <f>21.496+4.922+4.901+8.229</f>
        <v>39.548000000000002</v>
      </c>
      <c r="G22" s="360">
        <f t="shared" si="1"/>
        <v>78.30285099999999</v>
      </c>
      <c r="H22" s="290">
        <v>24.917999999999999</v>
      </c>
      <c r="I22" s="290"/>
      <c r="J22" s="360">
        <v>5.6769999999999996</v>
      </c>
      <c r="K22" s="290">
        <f t="shared" si="0"/>
        <v>39.548000000000002</v>
      </c>
      <c r="L22" s="290">
        <v>28.129000000000001</v>
      </c>
      <c r="M22" s="290">
        <v>25.256</v>
      </c>
      <c r="N22" s="302" t="s">
        <v>745</v>
      </c>
      <c r="P22" s="361"/>
    </row>
    <row r="23" spans="3:16" x14ac:dyDescent="0.25">
      <c r="C23" s="288" t="s">
        <v>531</v>
      </c>
      <c r="D23" s="289" t="s">
        <v>533</v>
      </c>
      <c r="E23" s="289">
        <v>37</v>
      </c>
      <c r="F23" s="289">
        <v>11</v>
      </c>
      <c r="G23" s="289">
        <f t="shared" si="1"/>
        <v>26</v>
      </c>
      <c r="H23" s="289">
        <v>8</v>
      </c>
      <c r="I23" s="289"/>
      <c r="J23" s="289">
        <v>2</v>
      </c>
      <c r="K23" s="289">
        <f t="shared" si="0"/>
        <v>11</v>
      </c>
      <c r="L23" s="289">
        <v>9</v>
      </c>
      <c r="M23" s="289">
        <v>9</v>
      </c>
      <c r="N23" s="302"/>
    </row>
    <row r="24" spans="3:16" x14ac:dyDescent="0.25">
      <c r="C24" s="288" t="s">
        <v>532</v>
      </c>
      <c r="D24" s="289" t="s">
        <v>533</v>
      </c>
      <c r="E24" s="289">
        <v>23</v>
      </c>
      <c r="F24" s="289">
        <v>2</v>
      </c>
      <c r="G24" s="289">
        <f t="shared" si="1"/>
        <v>21</v>
      </c>
      <c r="H24" s="289">
        <v>1</v>
      </c>
      <c r="I24" s="290"/>
      <c r="J24" s="290"/>
      <c r="K24" s="289">
        <f t="shared" si="0"/>
        <v>2</v>
      </c>
      <c r="L24" s="289">
        <v>11</v>
      </c>
      <c r="M24" s="289">
        <v>9</v>
      </c>
      <c r="N24" s="302"/>
    </row>
    <row r="25" spans="3:16" x14ac:dyDescent="0.25">
      <c r="C25" s="294" t="s">
        <v>14</v>
      </c>
      <c r="D25" s="295"/>
      <c r="E25" s="296"/>
      <c r="F25" s="296"/>
      <c r="G25" s="296"/>
      <c r="H25" s="296">
        <v>2</v>
      </c>
      <c r="I25" s="296"/>
      <c r="J25" s="296">
        <v>2</v>
      </c>
      <c r="K25" s="296">
        <v>1</v>
      </c>
      <c r="L25" s="296" t="s">
        <v>731</v>
      </c>
      <c r="M25" s="296" t="s">
        <v>731</v>
      </c>
      <c r="N25" s="296"/>
    </row>
    <row r="26" spans="3:16" ht="31.5" x14ac:dyDescent="0.25">
      <c r="C26" s="288" t="s">
        <v>534</v>
      </c>
      <c r="D26" s="289" t="s">
        <v>61</v>
      </c>
      <c r="E26" s="290">
        <v>117.85085099999999</v>
      </c>
      <c r="F26" s="290">
        <f>13.612+4.6</f>
        <v>18.212</v>
      </c>
      <c r="G26" s="291">
        <f t="shared" ref="G26" si="2">E26-F26</f>
        <v>99.638850999999988</v>
      </c>
      <c r="H26" s="289">
        <v>30</v>
      </c>
      <c r="I26" s="289">
        <f>4.505+4.775</f>
        <v>9.2800000000000011</v>
      </c>
      <c r="J26" s="289">
        <f>4665/1000</f>
        <v>4.665</v>
      </c>
      <c r="K26" s="290">
        <f t="shared" si="0"/>
        <v>27.492000000000001</v>
      </c>
      <c r="L26" s="289">
        <v>40</v>
      </c>
      <c r="M26" s="290">
        <v>20.638999999999999</v>
      </c>
      <c r="N26" s="302" t="s">
        <v>746</v>
      </c>
    </row>
    <row r="27" spans="3:16" x14ac:dyDescent="0.25">
      <c r="C27" s="294" t="s">
        <v>14</v>
      </c>
      <c r="D27" s="295"/>
      <c r="E27" s="296"/>
      <c r="F27" s="296"/>
      <c r="G27" s="296"/>
      <c r="H27" s="296">
        <v>2</v>
      </c>
      <c r="I27" s="296">
        <v>1</v>
      </c>
      <c r="J27" s="296">
        <v>1</v>
      </c>
      <c r="K27" s="296">
        <v>1</v>
      </c>
      <c r="L27" s="296">
        <v>3</v>
      </c>
      <c r="M27" s="296">
        <v>2</v>
      </c>
      <c r="N27" s="296"/>
    </row>
    <row r="29" spans="3:16" x14ac:dyDescent="0.25">
      <c r="H29" s="369"/>
      <c r="I29" s="369"/>
      <c r="J29" s="369"/>
      <c r="K29" s="361"/>
      <c r="L29" s="369"/>
      <c r="M29" s="369"/>
    </row>
    <row r="30" spans="3:16" x14ac:dyDescent="0.25">
      <c r="H30" s="370"/>
      <c r="I30" s="370"/>
      <c r="J30" s="370"/>
      <c r="K30" s="370"/>
      <c r="L30" s="370"/>
      <c r="M30" s="370"/>
    </row>
  </sheetData>
  <mergeCells count="19">
    <mergeCell ref="C2:N2"/>
    <mergeCell ref="C3:N3"/>
    <mergeCell ref="C4:N4"/>
    <mergeCell ref="C5:F5"/>
    <mergeCell ref="G5:K5"/>
    <mergeCell ref="L5:N5"/>
    <mergeCell ref="C6:F6"/>
    <mergeCell ref="G6:K6"/>
    <mergeCell ref="L6:N6"/>
    <mergeCell ref="C7:C9"/>
    <mergeCell ref="D7:D9"/>
    <mergeCell ref="H7:I7"/>
    <mergeCell ref="J7:J9"/>
    <mergeCell ref="K7:K9"/>
    <mergeCell ref="N7:N9"/>
    <mergeCell ref="H8:H9"/>
    <mergeCell ref="I8:I9"/>
    <mergeCell ref="L8:L9"/>
    <mergeCell ref="M8:M9"/>
  </mergeCells>
  <pageMargins left="0.22" right="0.17" top="0.63" bottom="0.34" header="0.31496062992125984" footer="0.31496062992125984"/>
  <pageSetup paperSize="9" scale="8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5165E-7395-4A33-BC61-B58C928E58FA}">
  <sheetPr codeName="Sheet16">
    <tabColor theme="0"/>
    <pageSetUpPr fitToPage="1"/>
  </sheetPr>
  <dimension ref="B1:BB165"/>
  <sheetViews>
    <sheetView showGridLines="0" zoomScale="98" zoomScaleNormal="98" zoomScaleSheetLayoutView="73" workbookViewId="0">
      <selection activeCell="R172" sqref="R172"/>
    </sheetView>
  </sheetViews>
  <sheetFormatPr defaultColWidth="4" defaultRowHeight="12.75" x14ac:dyDescent="0.2"/>
  <cols>
    <col min="1" max="1" width="3.5703125" style="11" customWidth="1"/>
    <col min="2" max="2" width="4.28515625" style="11" customWidth="1"/>
    <col min="3" max="3" width="5.85546875" style="11" customWidth="1"/>
    <col min="4" max="4" width="4.7109375" style="11" customWidth="1"/>
    <col min="5" max="5" width="5.140625" style="11" customWidth="1"/>
    <col min="6" max="6" width="4.28515625" style="11" customWidth="1"/>
    <col min="7" max="7" width="5.140625" style="11" customWidth="1"/>
    <col min="8" max="8" width="4.7109375" style="11" customWidth="1"/>
    <col min="9" max="11" width="5.42578125" style="11" customWidth="1"/>
    <col min="12" max="12" width="4.28515625" style="11" customWidth="1"/>
    <col min="13" max="13" width="5.140625" style="11" customWidth="1"/>
    <col min="14" max="14" width="4.28515625" style="11" customWidth="1"/>
    <col min="15" max="15" width="5.7109375" style="11" customWidth="1"/>
    <col min="16" max="16" width="4.28515625" style="11" customWidth="1"/>
    <col min="17" max="17" width="5.85546875" style="11" customWidth="1"/>
    <col min="18" max="18" width="4.5703125" style="11" customWidth="1"/>
    <col min="19" max="19" width="5.140625" style="11" customWidth="1"/>
    <col min="20" max="20" width="4.28515625" style="11" customWidth="1"/>
    <col min="21" max="21" width="5.140625" style="11" customWidth="1"/>
    <col min="22" max="22" width="4.28515625" style="11" customWidth="1"/>
    <col min="23" max="23" width="5.140625" style="11" customWidth="1"/>
    <col min="24" max="24" width="4.28515625" style="11" customWidth="1"/>
    <col min="25" max="25" width="5.140625" style="11" customWidth="1"/>
    <col min="26" max="26" width="4.28515625" style="11" customWidth="1"/>
    <col min="27" max="27" width="5.140625" style="11" customWidth="1"/>
    <col min="28" max="28" width="4.7109375" style="11" customWidth="1"/>
    <col min="29" max="29" width="5.140625" style="11" customWidth="1"/>
    <col min="30" max="30" width="4.28515625" style="11" customWidth="1"/>
    <col min="31" max="31" width="5.140625" style="11" customWidth="1"/>
    <col min="32" max="32" width="4.7109375" style="11" customWidth="1"/>
    <col min="33" max="33" width="5.140625" style="11" customWidth="1"/>
    <col min="34" max="34" width="4.28515625" style="11" customWidth="1"/>
    <col min="35" max="35" width="5.140625" style="11" customWidth="1"/>
    <col min="36" max="36" width="4.28515625" style="11" customWidth="1"/>
    <col min="37" max="37" width="5.7109375" style="11" customWidth="1"/>
    <col min="38" max="38" width="4.28515625" style="11" customWidth="1"/>
    <col min="39" max="39" width="5.140625" style="11" customWidth="1"/>
    <col min="40" max="40" width="4.28515625" style="11" customWidth="1"/>
    <col min="41" max="41" width="5.140625" style="11" customWidth="1"/>
    <col min="42" max="42" width="4.28515625" style="11" customWidth="1"/>
    <col min="43" max="43" width="5.140625" style="11" customWidth="1"/>
    <col min="44" max="44" width="6" style="11" customWidth="1"/>
    <col min="45" max="45" width="5.5703125" style="11" customWidth="1"/>
    <col min="46" max="46" width="4.28515625" style="11" customWidth="1"/>
    <col min="47" max="48" width="4" style="11"/>
    <col min="49" max="49" width="6.42578125" style="11" bestFit="1" customWidth="1"/>
    <col min="50" max="50" width="5.140625" style="11" customWidth="1"/>
    <col min="51" max="53" width="4" style="11"/>
    <col min="54" max="54" width="6.7109375" style="11" bestFit="1" customWidth="1"/>
    <col min="55" max="16384" width="4" style="11"/>
  </cols>
  <sheetData>
    <row r="1" spans="2:54" ht="17.25" customHeight="1" thickBot="1" x14ac:dyDescent="0.25">
      <c r="B1" s="449" t="s">
        <v>90</v>
      </c>
      <c r="C1" s="450"/>
      <c r="D1" s="450"/>
      <c r="E1" s="450"/>
      <c r="F1" s="450"/>
      <c r="G1" s="450"/>
      <c r="H1" s="450"/>
      <c r="I1" s="450"/>
      <c r="J1" s="450"/>
      <c r="K1" s="450"/>
      <c r="L1" s="450"/>
      <c r="M1" s="450"/>
      <c r="N1" s="450"/>
      <c r="O1" s="450"/>
      <c r="P1" s="450"/>
      <c r="Q1" s="450"/>
      <c r="R1" s="450"/>
      <c r="S1" s="450"/>
      <c r="T1" s="450"/>
      <c r="U1" s="450"/>
      <c r="V1" s="450"/>
      <c r="W1" s="450"/>
      <c r="X1" s="450"/>
      <c r="Y1" s="450"/>
      <c r="Z1" s="450"/>
      <c r="AA1" s="450"/>
      <c r="AB1" s="450"/>
      <c r="AC1" s="450"/>
      <c r="AD1" s="450"/>
      <c r="AE1" s="450"/>
      <c r="AF1" s="450"/>
      <c r="AG1" s="450"/>
      <c r="AH1" s="450"/>
      <c r="AI1" s="450"/>
      <c r="AJ1" s="450"/>
      <c r="AK1" s="450"/>
      <c r="AL1" s="450"/>
      <c r="AM1" s="450"/>
      <c r="AN1" s="450"/>
      <c r="AO1" s="450"/>
      <c r="AP1" s="450"/>
      <c r="AQ1" s="450"/>
      <c r="AR1" s="450"/>
      <c r="AS1" s="450"/>
      <c r="AT1" s="451"/>
    </row>
    <row r="2" spans="2:54" ht="20.25" customHeight="1" thickBot="1" x14ac:dyDescent="0.4">
      <c r="B2" s="12" t="s">
        <v>535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4" t="s">
        <v>400</v>
      </c>
      <c r="W2" s="13"/>
      <c r="X2" s="13"/>
      <c r="Y2" s="13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452">
        <v>46033</v>
      </c>
      <c r="AR2" s="453"/>
      <c r="AS2" s="453"/>
      <c r="AT2" s="9"/>
    </row>
    <row r="3" spans="2:54" ht="15.75" customHeight="1" x14ac:dyDescent="0.2">
      <c r="B3" s="1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AR3" s="10"/>
      <c r="AS3" s="10"/>
      <c r="AT3" s="2"/>
    </row>
    <row r="4" spans="2:54" ht="15" customHeight="1" x14ac:dyDescent="0.2">
      <c r="B4" s="1"/>
      <c r="C4" s="409" t="s">
        <v>51</v>
      </c>
      <c r="D4" s="409"/>
      <c r="E4" s="409" t="s">
        <v>56</v>
      </c>
      <c r="F4" s="409"/>
      <c r="G4" s="409"/>
      <c r="H4" s="409"/>
      <c r="I4" s="428" t="s">
        <v>140</v>
      </c>
      <c r="J4" s="428"/>
      <c r="K4" s="428" t="s">
        <v>141</v>
      </c>
      <c r="L4" s="428"/>
      <c r="M4" s="428" t="s">
        <v>126</v>
      </c>
      <c r="N4" s="428"/>
      <c r="O4" s="428"/>
      <c r="P4" s="428" t="s">
        <v>0</v>
      </c>
      <c r="Q4" s="428"/>
      <c r="R4" s="10"/>
      <c r="S4" s="10"/>
      <c r="T4" s="10" t="s">
        <v>260</v>
      </c>
      <c r="U4" s="10"/>
      <c r="V4" s="10"/>
      <c r="W4" s="10"/>
      <c r="X4" s="10"/>
      <c r="Z4" s="15"/>
      <c r="AA4" s="16"/>
      <c r="AC4" s="428" t="s">
        <v>91</v>
      </c>
      <c r="AD4" s="428"/>
      <c r="AE4" s="428"/>
      <c r="AF4" s="428"/>
      <c r="AI4" s="15"/>
      <c r="AJ4" s="16"/>
      <c r="AL4" s="428" t="s">
        <v>99</v>
      </c>
      <c r="AM4" s="428"/>
      <c r="AN4" s="428"/>
      <c r="AO4" s="428"/>
      <c r="AP4" s="428"/>
      <c r="AQ4" s="428"/>
      <c r="AR4" s="10"/>
      <c r="AS4" s="10"/>
      <c r="AT4" s="2"/>
    </row>
    <row r="5" spans="2:54" ht="15" customHeight="1" x14ac:dyDescent="0.2">
      <c r="B5" s="1"/>
      <c r="C5" s="409">
        <v>1</v>
      </c>
      <c r="D5" s="409"/>
      <c r="E5" s="428" t="s">
        <v>52</v>
      </c>
      <c r="F5" s="428"/>
      <c r="G5" s="428"/>
      <c r="H5" s="428"/>
      <c r="I5" s="428" t="s">
        <v>53</v>
      </c>
      <c r="J5" s="428"/>
      <c r="K5" s="434">
        <v>313</v>
      </c>
      <c r="L5" s="434"/>
      <c r="M5" s="407">
        <v>313</v>
      </c>
      <c r="N5" s="407"/>
      <c r="O5" s="407"/>
      <c r="P5" s="436">
        <f>K5-M5</f>
        <v>0</v>
      </c>
      <c r="Q5" s="436"/>
      <c r="R5" s="10"/>
      <c r="S5" s="10"/>
      <c r="T5" s="10"/>
      <c r="U5" s="10"/>
      <c r="V5" s="10"/>
      <c r="W5" s="10"/>
      <c r="X5" s="10"/>
      <c r="Z5" s="15"/>
      <c r="AA5" s="15"/>
      <c r="AC5" s="428" t="s">
        <v>92</v>
      </c>
      <c r="AD5" s="428"/>
      <c r="AE5" s="428"/>
      <c r="AF5" s="428"/>
      <c r="AI5" s="15"/>
      <c r="AJ5" s="15"/>
      <c r="AL5" s="428" t="s">
        <v>100</v>
      </c>
      <c r="AM5" s="428"/>
      <c r="AN5" s="428"/>
      <c r="AO5" s="428"/>
      <c r="AP5" s="428"/>
      <c r="AQ5" s="428"/>
      <c r="AR5" s="10"/>
      <c r="AS5" s="10"/>
      <c r="AT5" s="2"/>
    </row>
    <row r="6" spans="2:54" x14ac:dyDescent="0.2">
      <c r="B6" s="1"/>
      <c r="C6" s="409">
        <v>2</v>
      </c>
      <c r="D6" s="409"/>
      <c r="E6" s="428" t="s">
        <v>17</v>
      </c>
      <c r="F6" s="428"/>
      <c r="G6" s="428"/>
      <c r="H6" s="428"/>
      <c r="I6" s="428" t="s">
        <v>53</v>
      </c>
      <c r="J6" s="428"/>
      <c r="K6" s="434">
        <v>306</v>
      </c>
      <c r="L6" s="434"/>
      <c r="M6" s="407">
        <v>292</v>
      </c>
      <c r="N6" s="407"/>
      <c r="O6" s="407"/>
      <c r="P6" s="436">
        <f>K6-M6</f>
        <v>14</v>
      </c>
      <c r="Q6" s="436"/>
      <c r="R6" s="10"/>
      <c r="S6" s="10"/>
      <c r="T6" s="10" t="s">
        <v>262</v>
      </c>
      <c r="U6" s="10"/>
      <c r="V6" s="10"/>
      <c r="W6" s="10"/>
      <c r="X6" s="10"/>
      <c r="Z6" s="435"/>
      <c r="AA6" s="15"/>
      <c r="AB6" s="435"/>
      <c r="AC6" s="428" t="s">
        <v>95</v>
      </c>
      <c r="AD6" s="428"/>
      <c r="AE6" s="428"/>
      <c r="AF6" s="428"/>
      <c r="AI6" s="435"/>
      <c r="AJ6" s="15">
        <v>4</v>
      </c>
      <c r="AK6" s="435"/>
      <c r="AL6" s="428" t="s">
        <v>101</v>
      </c>
      <c r="AM6" s="428"/>
      <c r="AN6" s="428"/>
      <c r="AO6" s="428"/>
      <c r="AP6" s="428"/>
      <c r="AQ6" s="428"/>
      <c r="AR6" s="10"/>
      <c r="AS6" s="10"/>
      <c r="AT6" s="2"/>
    </row>
    <row r="7" spans="2:54" x14ac:dyDescent="0.2">
      <c r="B7" s="1"/>
      <c r="C7" s="409">
        <v>3</v>
      </c>
      <c r="D7" s="409"/>
      <c r="E7" s="428" t="s">
        <v>142</v>
      </c>
      <c r="F7" s="428"/>
      <c r="G7" s="428"/>
      <c r="H7" s="428"/>
      <c r="I7" s="428" t="s">
        <v>53</v>
      </c>
      <c r="J7" s="428"/>
      <c r="K7" s="434">
        <v>306</v>
      </c>
      <c r="L7" s="434"/>
      <c r="M7" s="407">
        <f>'DPR_TA-413 '!K16</f>
        <v>296</v>
      </c>
      <c r="N7" s="407"/>
      <c r="O7" s="407"/>
      <c r="P7" s="436">
        <f>K7-M7</f>
        <v>10</v>
      </c>
      <c r="Q7" s="436"/>
      <c r="R7" s="10"/>
      <c r="S7" s="10"/>
      <c r="T7" s="10"/>
      <c r="U7" s="10"/>
      <c r="V7" s="10"/>
      <c r="W7" s="10"/>
      <c r="X7" s="10"/>
      <c r="Z7" s="435"/>
      <c r="AA7" s="437">
        <v>1</v>
      </c>
      <c r="AB7" s="435"/>
      <c r="AC7" s="428" t="s">
        <v>96</v>
      </c>
      <c r="AD7" s="428"/>
      <c r="AE7" s="428"/>
      <c r="AF7" s="428"/>
      <c r="AI7" s="435"/>
      <c r="AJ7" s="17"/>
      <c r="AK7" s="435"/>
      <c r="AL7" s="439" t="s">
        <v>102</v>
      </c>
      <c r="AM7" s="440"/>
      <c r="AN7" s="440"/>
      <c r="AO7" s="440"/>
      <c r="AP7" s="440"/>
      <c r="AQ7" s="441"/>
      <c r="AR7" s="10"/>
      <c r="AS7" s="10"/>
      <c r="AT7" s="2"/>
    </row>
    <row r="8" spans="2:54" ht="15" customHeight="1" x14ac:dyDescent="0.2">
      <c r="B8" s="1"/>
      <c r="C8" s="409">
        <v>4</v>
      </c>
      <c r="D8" s="409"/>
      <c r="E8" s="403" t="s">
        <v>143</v>
      </c>
      <c r="F8" s="465"/>
      <c r="G8" s="465"/>
      <c r="H8" s="404"/>
      <c r="I8" s="403" t="s">
        <v>61</v>
      </c>
      <c r="J8" s="404"/>
      <c r="K8" s="405">
        <v>117.85085099999999</v>
      </c>
      <c r="L8" s="406"/>
      <c r="M8" s="429">
        <f>'DPR_TA-413 '!K22</f>
        <v>39.548000000000002</v>
      </c>
      <c r="N8" s="430"/>
      <c r="O8" s="431"/>
      <c r="P8" s="429">
        <f>K8-M8</f>
        <v>78.30285099999999</v>
      </c>
      <c r="Q8" s="431"/>
      <c r="R8" s="10"/>
      <c r="S8" s="10"/>
      <c r="T8" s="10" t="s">
        <v>261</v>
      </c>
      <c r="U8" s="10"/>
      <c r="V8" s="10"/>
      <c r="W8" s="10"/>
      <c r="X8" s="10"/>
      <c r="Z8" s="435"/>
      <c r="AA8" s="438"/>
      <c r="AB8" s="435"/>
      <c r="AC8" s="428"/>
      <c r="AD8" s="428"/>
      <c r="AE8" s="428"/>
      <c r="AF8" s="428"/>
      <c r="AI8" s="435"/>
      <c r="AJ8" s="18">
        <v>3</v>
      </c>
      <c r="AK8" s="435"/>
      <c r="AL8" s="442"/>
      <c r="AM8" s="443"/>
      <c r="AN8" s="443"/>
      <c r="AO8" s="443"/>
      <c r="AP8" s="443"/>
      <c r="AQ8" s="444"/>
      <c r="AR8" s="10"/>
      <c r="AS8" s="10"/>
      <c r="AT8" s="2"/>
    </row>
    <row r="9" spans="2:54" ht="15" customHeight="1" x14ac:dyDescent="0.2">
      <c r="B9" s="1"/>
      <c r="C9" s="468">
        <v>5</v>
      </c>
      <c r="D9" s="469"/>
      <c r="E9" s="403" t="s">
        <v>144</v>
      </c>
      <c r="F9" s="465"/>
      <c r="G9" s="465"/>
      <c r="H9" s="404"/>
      <c r="I9" s="403" t="s">
        <v>61</v>
      </c>
      <c r="J9" s="404"/>
      <c r="K9" s="405">
        <v>117.85085099999999</v>
      </c>
      <c r="L9" s="406"/>
      <c r="M9" s="429">
        <f>M8</f>
        <v>39.548000000000002</v>
      </c>
      <c r="N9" s="430"/>
      <c r="O9" s="431"/>
      <c r="P9" s="429">
        <f>K9-M9</f>
        <v>78.30285099999999</v>
      </c>
      <c r="Q9" s="431"/>
      <c r="R9" s="10"/>
      <c r="S9" s="10"/>
      <c r="T9" s="10"/>
      <c r="U9" s="10"/>
      <c r="V9" s="10"/>
      <c r="W9" s="10"/>
      <c r="X9" s="10"/>
      <c r="Z9" s="435"/>
      <c r="AA9" s="19">
        <v>1</v>
      </c>
      <c r="AB9" s="435"/>
      <c r="AC9" s="428" t="s">
        <v>97</v>
      </c>
      <c r="AD9" s="428"/>
      <c r="AE9" s="428"/>
      <c r="AF9" s="428"/>
      <c r="AI9" s="435"/>
      <c r="AJ9" s="20">
        <v>2</v>
      </c>
      <c r="AK9" s="435"/>
      <c r="AL9" s="428" t="s">
        <v>103</v>
      </c>
      <c r="AM9" s="428"/>
      <c r="AN9" s="428"/>
      <c r="AO9" s="428"/>
      <c r="AP9" s="428"/>
      <c r="AQ9" s="428"/>
      <c r="AR9" s="10"/>
      <c r="AS9" s="10"/>
      <c r="AT9" s="2"/>
    </row>
    <row r="10" spans="2:54" ht="15" customHeight="1" x14ac:dyDescent="0.2">
      <c r="B10" s="1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 t="s">
        <v>259</v>
      </c>
      <c r="U10" s="10"/>
      <c r="V10" s="10"/>
      <c r="W10" s="10"/>
      <c r="X10" s="10"/>
      <c r="Z10" s="15"/>
      <c r="AA10" s="15"/>
      <c r="AC10" s="409"/>
      <c r="AD10" s="409"/>
      <c r="AE10" s="409"/>
      <c r="AF10" s="409"/>
      <c r="AI10" s="15"/>
      <c r="AJ10" s="15"/>
      <c r="AL10" s="428" t="s">
        <v>104</v>
      </c>
      <c r="AM10" s="428"/>
      <c r="AN10" s="428"/>
      <c r="AO10" s="428"/>
      <c r="AP10" s="428"/>
      <c r="AQ10" s="428"/>
      <c r="AR10" s="10"/>
      <c r="AS10" s="10"/>
      <c r="AT10" s="2"/>
    </row>
    <row r="11" spans="2:54" ht="15" customHeight="1" x14ac:dyDescent="0.2">
      <c r="B11" s="1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408"/>
      <c r="Q11" s="408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2"/>
    </row>
    <row r="12" spans="2:54" ht="15" customHeight="1" x14ac:dyDescent="0.2">
      <c r="B12" s="21"/>
      <c r="C12" s="22"/>
      <c r="D12" s="23"/>
      <c r="E12" s="24"/>
      <c r="F12" s="22"/>
      <c r="G12" s="22"/>
      <c r="H12" s="25"/>
      <c r="I12" s="26"/>
      <c r="J12" s="25"/>
      <c r="K12" s="26"/>
      <c r="L12" s="26"/>
      <c r="M12" s="26"/>
      <c r="N12" s="25"/>
      <c r="O12" s="26"/>
      <c r="P12" s="25"/>
      <c r="Q12" s="26">
        <f>O12+1</f>
        <v>1</v>
      </c>
      <c r="R12" s="26"/>
      <c r="S12" s="26">
        <v>2</v>
      </c>
      <c r="T12" s="26"/>
      <c r="U12" s="26">
        <f>S12+1</f>
        <v>3</v>
      </c>
      <c r="V12" s="26"/>
      <c r="W12" s="26">
        <f>U12+1</f>
        <v>4</v>
      </c>
      <c r="X12" s="26"/>
      <c r="Y12" s="26">
        <f>W12+1</f>
        <v>5</v>
      </c>
      <c r="Z12" s="26"/>
      <c r="AA12" s="26">
        <f>Y12+1</f>
        <v>6</v>
      </c>
      <c r="AB12" s="26"/>
      <c r="AC12" s="26">
        <f>AA12+1</f>
        <v>7</v>
      </c>
      <c r="AD12" s="26"/>
      <c r="AE12" s="26">
        <f>AC12+1</f>
        <v>8</v>
      </c>
      <c r="AF12" s="26"/>
      <c r="AG12" s="26">
        <f>AE12+1</f>
        <v>9</v>
      </c>
      <c r="AH12" s="26"/>
      <c r="AI12" s="26">
        <f>AG12+1</f>
        <v>10</v>
      </c>
      <c r="AJ12" s="26"/>
      <c r="AK12" s="26">
        <f>AI12+1</f>
        <v>11</v>
      </c>
      <c r="AL12" s="26"/>
      <c r="AM12" s="26">
        <f>AK12+1</f>
        <v>12</v>
      </c>
      <c r="AN12" s="26"/>
      <c r="AO12" s="26">
        <f>AM12+1</f>
        <v>13</v>
      </c>
      <c r="AP12" s="26"/>
      <c r="AQ12" s="26">
        <f>AO12+1</f>
        <v>14</v>
      </c>
      <c r="AR12" s="26"/>
      <c r="AS12" s="26">
        <f>AQ12+1</f>
        <v>15</v>
      </c>
      <c r="AT12" s="27"/>
      <c r="BB12" s="180"/>
    </row>
    <row r="13" spans="2:54" ht="15" customHeight="1" x14ac:dyDescent="0.2">
      <c r="B13" s="21"/>
      <c r="C13" s="22"/>
      <c r="D13" s="23" t="s">
        <v>389</v>
      </c>
      <c r="E13" s="24"/>
      <c r="F13" s="22"/>
      <c r="G13" s="22"/>
      <c r="H13" s="28"/>
      <c r="I13" s="26"/>
      <c r="J13" s="28"/>
      <c r="K13" s="28"/>
      <c r="L13" s="28"/>
      <c r="M13" s="28"/>
      <c r="N13" s="29"/>
      <c r="O13" s="30" t="s">
        <v>463</v>
      </c>
      <c r="P13" s="29"/>
      <c r="Q13" s="30" t="s">
        <v>139</v>
      </c>
      <c r="R13" s="30"/>
      <c r="S13" s="30" t="s">
        <v>478</v>
      </c>
      <c r="T13" s="30"/>
      <c r="U13" s="30" t="s">
        <v>480</v>
      </c>
      <c r="V13" s="30"/>
      <c r="W13" s="30" t="s">
        <v>481</v>
      </c>
      <c r="X13" s="30"/>
      <c r="Y13" s="30" t="s">
        <v>482</v>
      </c>
      <c r="Z13" s="30"/>
      <c r="AA13" s="30" t="s">
        <v>483</v>
      </c>
      <c r="AB13" s="30"/>
      <c r="AC13" s="30" t="s">
        <v>484</v>
      </c>
      <c r="AD13" s="30"/>
      <c r="AE13" s="30" t="s">
        <v>485</v>
      </c>
      <c r="AF13" s="30"/>
      <c r="AG13" s="30" t="s">
        <v>486</v>
      </c>
      <c r="AH13" s="30"/>
      <c r="AI13" s="30" t="s">
        <v>487</v>
      </c>
      <c r="AJ13" s="30"/>
      <c r="AK13" s="30" t="s">
        <v>488</v>
      </c>
      <c r="AL13" s="30"/>
      <c r="AM13" s="30" t="s">
        <v>489</v>
      </c>
      <c r="AN13" s="30"/>
      <c r="AO13" s="30" t="s">
        <v>490</v>
      </c>
      <c r="AP13" s="30"/>
      <c r="AQ13" s="30" t="s">
        <v>491</v>
      </c>
      <c r="AR13" s="30"/>
      <c r="AS13" s="30" t="s">
        <v>492</v>
      </c>
      <c r="AT13" s="27"/>
    </row>
    <row r="14" spans="2:54" ht="15" customHeight="1" x14ac:dyDescent="0.2">
      <c r="B14" s="31"/>
      <c r="C14" s="32"/>
      <c r="D14" s="32"/>
      <c r="E14" s="32"/>
      <c r="F14" s="32"/>
      <c r="G14" s="32"/>
      <c r="T14" s="15"/>
      <c r="V14" s="15"/>
      <c r="X14" s="15"/>
      <c r="Z14" s="15"/>
      <c r="AB14" s="15"/>
      <c r="AD14" s="15"/>
      <c r="AF14" s="15"/>
      <c r="AH14" s="15"/>
      <c r="AJ14" s="15"/>
      <c r="AL14" s="15"/>
      <c r="AN14" s="15"/>
      <c r="AP14" s="15"/>
      <c r="AR14" s="15"/>
      <c r="AT14" s="27"/>
    </row>
    <row r="15" spans="2:54" ht="15" customHeight="1" x14ac:dyDescent="0.2">
      <c r="B15" s="402"/>
      <c r="C15" s="32"/>
      <c r="D15" s="23" t="s">
        <v>145</v>
      </c>
      <c r="E15" s="32"/>
      <c r="F15" s="32"/>
      <c r="G15" s="32"/>
      <c r="H15" s="34"/>
      <c r="AT15" s="27"/>
      <c r="AW15" s="182"/>
      <c r="AX15" s="182"/>
      <c r="AY15" s="182"/>
      <c r="AZ15" s="182"/>
      <c r="BA15" s="182"/>
      <c r="BB15" s="182"/>
    </row>
    <row r="16" spans="2:54" ht="21" customHeight="1" x14ac:dyDescent="0.25">
      <c r="B16" s="402"/>
      <c r="C16" s="32"/>
      <c r="D16" s="32"/>
      <c r="E16" s="32"/>
      <c r="F16" s="32"/>
      <c r="G16" s="32"/>
      <c r="K16" s="35" t="s">
        <v>152</v>
      </c>
      <c r="O16" s="36"/>
      <c r="P16" s="15">
        <v>150</v>
      </c>
      <c r="Q16" s="149">
        <v>3</v>
      </c>
      <c r="R16" s="38">
        <v>290.20999999999998</v>
      </c>
      <c r="S16" s="149">
        <v>3</v>
      </c>
      <c r="T16" s="38">
        <f>VLOOKUP(S13,'Location Summary'!$G$2:$H$604,2,FALSE)</f>
        <v>378</v>
      </c>
      <c r="U16" s="149">
        <v>3</v>
      </c>
      <c r="V16" s="38">
        <f>VLOOKUP(U13,'Location Summary'!$G$2:$H$604,2,FALSE)</f>
        <v>381</v>
      </c>
      <c r="W16" s="149">
        <v>3</v>
      </c>
      <c r="X16" s="38">
        <f>VLOOKUP(W13,'Location Summary'!$G$2:$H$604,2,FALSE)</f>
        <v>419</v>
      </c>
      <c r="Y16" s="149">
        <v>3</v>
      </c>
      <c r="Z16" s="38">
        <f>VLOOKUP(Y13,'Location Summary'!$G$2:$H$604,2,FALSE)</f>
        <v>422</v>
      </c>
      <c r="AA16" s="149">
        <v>3</v>
      </c>
      <c r="AB16" s="38">
        <f>VLOOKUP(AA13,'Location Summary'!$G$2:$H$604,2,FALSE)</f>
        <v>399</v>
      </c>
      <c r="AC16" s="149">
        <v>3</v>
      </c>
      <c r="AD16" s="38">
        <f>VLOOKUP(AC13,'Location Summary'!$G$2:$H$604,2,FALSE)</f>
        <v>423</v>
      </c>
      <c r="AE16" s="37">
        <v>3</v>
      </c>
      <c r="AF16" s="38">
        <f>VLOOKUP(AE13,'Location Summary'!$G$2:$H$604,2,FALSE)</f>
        <v>414.99200000000002</v>
      </c>
      <c r="AG16" s="149">
        <v>3</v>
      </c>
      <c r="AH16" s="38">
        <f>VLOOKUP(AG13,'Location Summary'!$G$2:$H$604,2,FALSE)</f>
        <v>409</v>
      </c>
      <c r="AI16" s="37">
        <v>3</v>
      </c>
      <c r="AJ16" s="38">
        <f>VLOOKUP(AI13,'Location Summary'!$G$2:$H$604,2,FALSE)</f>
        <v>402</v>
      </c>
      <c r="AK16" s="37">
        <v>3</v>
      </c>
      <c r="AL16" s="38">
        <f>VLOOKUP(AK13,'Location Summary'!$G$2:$H$604,2,FALSE)</f>
        <v>409</v>
      </c>
      <c r="AM16" s="37">
        <v>3</v>
      </c>
      <c r="AN16" s="38">
        <f>VLOOKUP(AM13,'Location Summary'!$G$2:$H$604,2,FALSE)</f>
        <v>337</v>
      </c>
      <c r="AO16" s="37">
        <v>3</v>
      </c>
      <c r="AP16" s="38">
        <f>VLOOKUP(AO13,'Location Summary'!$G$2:$H$604,2,FALSE)</f>
        <v>365</v>
      </c>
      <c r="AQ16" s="37">
        <v>3</v>
      </c>
      <c r="AR16" s="38">
        <f>VLOOKUP(AQ13,'Location Summary'!$G$2:$H$604,2,FALSE)</f>
        <v>378</v>
      </c>
      <c r="AS16" s="37">
        <v>3</v>
      </c>
      <c r="AT16" s="39">
        <f>VLOOKUP(AS13,'Location Summary'!$G$2:$H$604,2,FALSE)</f>
        <v>391.46699999999998</v>
      </c>
    </row>
    <row r="17" spans="2:53" ht="15" customHeight="1" x14ac:dyDescent="0.2">
      <c r="B17" s="402"/>
      <c r="C17" s="22"/>
      <c r="D17" s="40" t="s">
        <v>146</v>
      </c>
      <c r="E17" s="40"/>
      <c r="F17" s="22"/>
      <c r="G17" s="22"/>
      <c r="H17" s="34"/>
      <c r="I17" s="29"/>
      <c r="J17" s="29"/>
      <c r="K17" s="29"/>
      <c r="L17" s="29"/>
      <c r="O17" s="41"/>
      <c r="P17" s="29"/>
      <c r="Q17" s="42">
        <v>2</v>
      </c>
      <c r="S17" s="42">
        <v>2</v>
      </c>
      <c r="U17" s="42">
        <v>2</v>
      </c>
      <c r="W17" s="42">
        <v>2</v>
      </c>
      <c r="Y17" s="42">
        <v>2</v>
      </c>
      <c r="AA17" s="42">
        <v>2</v>
      </c>
      <c r="AC17" s="42">
        <v>2</v>
      </c>
      <c r="AE17" s="42">
        <v>2</v>
      </c>
      <c r="AG17" s="42">
        <v>2</v>
      </c>
      <c r="AI17" s="42">
        <v>2</v>
      </c>
      <c r="AK17" s="42">
        <v>2</v>
      </c>
      <c r="AM17" s="42">
        <v>2</v>
      </c>
      <c r="AO17" s="42">
        <v>2</v>
      </c>
      <c r="AQ17" s="42">
        <v>2</v>
      </c>
      <c r="AS17" s="42">
        <v>2</v>
      </c>
      <c r="AT17" s="27"/>
      <c r="BA17" s="181"/>
    </row>
    <row r="18" spans="2:53" ht="15" customHeight="1" x14ac:dyDescent="0.2">
      <c r="B18" s="33"/>
      <c r="C18" s="22"/>
      <c r="D18" s="22"/>
      <c r="E18" s="22"/>
      <c r="F18" s="22"/>
      <c r="G18" s="22"/>
      <c r="H18" s="29"/>
      <c r="I18" s="29"/>
      <c r="J18" s="29"/>
      <c r="K18" s="29"/>
      <c r="L18" s="29"/>
      <c r="O18" s="15" t="s">
        <v>120</v>
      </c>
      <c r="P18" s="29"/>
      <c r="Q18" s="15" t="str">
        <f>VLOOKUP(Q13,'Location Summary'!$C$2:$J$604,2,FALSE)</f>
        <v>DD60+0</v>
      </c>
      <c r="R18" s="29"/>
      <c r="S18" s="15" t="str">
        <f>VLOOKUP(S13,'Location Summary'!$C$2:$J$604,2,FALSE)</f>
        <v>DD45+0</v>
      </c>
      <c r="T18" s="43"/>
      <c r="U18" s="15" t="str">
        <f>VLOOKUP(U13,'Location Summary'!$C$2:$J$604,2,FALSE)</f>
        <v>DA+0</v>
      </c>
      <c r="V18" s="43"/>
      <c r="W18" s="15" t="str">
        <f>VLOOKUP(W13,'Location Summary'!$C$2:$J$604,2,FALSE)</f>
        <v>DA+3</v>
      </c>
      <c r="X18" s="43"/>
      <c r="Y18" s="15" t="str">
        <f>VLOOKUP(Y13,'Location Summary'!$C$2:$J$604,2,FALSE)</f>
        <v>DA+3</v>
      </c>
      <c r="Z18" s="43"/>
      <c r="AA18" s="15" t="str">
        <f>VLOOKUP(AA13,'Location Summary'!$C$2:$J$604,2,FALSE)</f>
        <v>DA+3</v>
      </c>
      <c r="AB18" s="43"/>
      <c r="AC18" s="15" t="str">
        <f>VLOOKUP(AC13,'Location Summary'!$C$2:$J$604,2,FALSE)</f>
        <v>DA+3</v>
      </c>
      <c r="AD18" s="43"/>
      <c r="AE18" s="15" t="str">
        <f>VLOOKUP(AE13,'Location Summary'!$C$2:$J$604,2,FALSE)</f>
        <v>DA+6</v>
      </c>
      <c r="AF18" s="43"/>
      <c r="AG18" s="15" t="str">
        <f>VLOOKUP(AG13,'Location Summary'!$C$2:$J$604,2,FALSE)</f>
        <v>DD45+3</v>
      </c>
      <c r="AH18" s="43"/>
      <c r="AI18" s="15" t="str">
        <f>VLOOKUP(AI13,'Location Summary'!$C$2:$J$604,2,FALSE)</f>
        <v>DA+3</v>
      </c>
      <c r="AJ18" s="43"/>
      <c r="AK18" s="15" t="str">
        <f>VLOOKUP(AK13,'Location Summary'!$C$2:$J$604,2,FALSE)</f>
        <v>DA+3</v>
      </c>
      <c r="AL18" s="43"/>
      <c r="AM18" s="15" t="str">
        <f>VLOOKUP(AM13,'Location Summary'!$C$2:$J$604,2,FALSE)</f>
        <v>DA+0</v>
      </c>
      <c r="AN18" s="43"/>
      <c r="AO18" s="15" t="str">
        <f>VLOOKUP(AO13,'Location Summary'!$C$2:$J$604,2,FALSE)</f>
        <v>DA+0</v>
      </c>
      <c r="AP18" s="43"/>
      <c r="AQ18" s="15" t="str">
        <f>VLOOKUP(AQ13,'Location Summary'!$C$2:$J$604,2,FALSE)</f>
        <v>DA+3</v>
      </c>
      <c r="AS18" s="15" t="str">
        <f>VLOOKUP(AS13,'Location Summary'!$C$2:$J$604,2,FALSE)</f>
        <v>DA+0</v>
      </c>
      <c r="AT18" s="27"/>
    </row>
    <row r="19" spans="2:53" ht="15" customHeight="1" x14ac:dyDescent="0.2">
      <c r="B19" s="33"/>
      <c r="C19" s="22"/>
      <c r="D19" s="22"/>
      <c r="E19" s="22"/>
      <c r="F19" s="22"/>
      <c r="G19" s="22"/>
      <c r="H19" s="29"/>
      <c r="I19" s="29"/>
      <c r="J19" s="29"/>
      <c r="K19" s="29"/>
      <c r="L19" s="29"/>
      <c r="M19" s="29"/>
      <c r="N19" s="29"/>
      <c r="O19" s="29"/>
      <c r="P19" s="29"/>
      <c r="Q19" s="189"/>
      <c r="R19" s="189"/>
      <c r="S19" s="44"/>
      <c r="T19" s="189"/>
      <c r="U19" s="189"/>
      <c r="V19" s="43"/>
      <c r="W19" s="15"/>
      <c r="X19" s="43"/>
      <c r="Y19" s="44"/>
      <c r="Z19" s="43"/>
      <c r="AA19" s="15"/>
      <c r="AB19" s="43"/>
      <c r="AC19" s="15"/>
      <c r="AD19" s="43"/>
      <c r="AE19" s="15"/>
      <c r="AF19" s="43"/>
      <c r="AG19" s="45"/>
      <c r="AH19" s="45"/>
      <c r="AI19" s="45"/>
      <c r="AJ19" s="45"/>
      <c r="AK19" s="45"/>
      <c r="AL19" s="44"/>
      <c r="AM19" s="45"/>
      <c r="AN19" s="45"/>
      <c r="AO19" s="45"/>
      <c r="AP19" s="45"/>
      <c r="AQ19" s="45"/>
      <c r="AR19" s="45"/>
      <c r="AS19" s="45"/>
      <c r="AT19" s="27"/>
    </row>
    <row r="20" spans="2:53" ht="15" customHeight="1" x14ac:dyDescent="0.2">
      <c r="B20" s="46"/>
      <c r="C20" s="44">
        <f>AS12+1</f>
        <v>16</v>
      </c>
      <c r="D20" s="44"/>
      <c r="E20" s="44">
        <f>C20+1</f>
        <v>17</v>
      </c>
      <c r="F20" s="44"/>
      <c r="G20" s="44">
        <f>E20+1</f>
        <v>18</v>
      </c>
      <c r="H20" s="44"/>
      <c r="I20" s="44">
        <f>G20+1</f>
        <v>19</v>
      </c>
      <c r="J20" s="44"/>
      <c r="K20" s="44">
        <f>I20+1</f>
        <v>20</v>
      </c>
      <c r="L20" s="44"/>
      <c r="M20" s="44">
        <f>K20+1</f>
        <v>21</v>
      </c>
      <c r="N20" s="44"/>
      <c r="O20" s="44">
        <f t="shared" ref="O20" si="0">M20+1</f>
        <v>22</v>
      </c>
      <c r="P20" s="44"/>
      <c r="Q20" s="44">
        <f t="shared" ref="Q20" si="1">O20+1</f>
        <v>23</v>
      </c>
      <c r="R20" s="44"/>
      <c r="S20" s="44">
        <f t="shared" ref="S20" si="2">Q20+1</f>
        <v>24</v>
      </c>
      <c r="T20" s="44"/>
      <c r="U20" s="44">
        <f t="shared" ref="U20" si="3">S20+1</f>
        <v>25</v>
      </c>
      <c r="V20" s="44"/>
      <c r="W20" s="44">
        <f t="shared" ref="W20" si="4">U20+1</f>
        <v>26</v>
      </c>
      <c r="X20" s="44"/>
      <c r="Y20" s="44">
        <f t="shared" ref="Y20" si="5">W20+1</f>
        <v>27</v>
      </c>
      <c r="Z20" s="44"/>
      <c r="AA20" s="44">
        <f t="shared" ref="AA20" si="6">Y20+1</f>
        <v>28</v>
      </c>
      <c r="AB20" s="44"/>
      <c r="AC20" s="44">
        <f t="shared" ref="AC20" si="7">AA20+1</f>
        <v>29</v>
      </c>
      <c r="AD20" s="44"/>
      <c r="AE20" s="44">
        <f>AC20+1</f>
        <v>30</v>
      </c>
      <c r="AF20" s="44"/>
      <c r="AG20" s="44">
        <f>AE20+1</f>
        <v>31</v>
      </c>
      <c r="AH20" s="44"/>
      <c r="AI20" s="44">
        <f>AG20+1</f>
        <v>32</v>
      </c>
      <c r="AJ20" s="44"/>
      <c r="AK20" s="44">
        <f>AI20+1</f>
        <v>33</v>
      </c>
      <c r="AM20" s="44">
        <f>AK20+1</f>
        <v>34</v>
      </c>
      <c r="AN20" s="44"/>
      <c r="AO20" s="44">
        <f>AM20+1</f>
        <v>35</v>
      </c>
      <c r="AP20" s="44"/>
      <c r="AQ20" s="44">
        <f>AO20+1</f>
        <v>36</v>
      </c>
      <c r="AR20" s="44"/>
      <c r="AS20" s="44">
        <f>AQ20+1</f>
        <v>37</v>
      </c>
      <c r="AT20" s="27"/>
    </row>
    <row r="21" spans="2:53" s="52" customFormat="1" ht="15" customHeight="1" x14ac:dyDescent="0.2">
      <c r="B21" s="47"/>
      <c r="C21" s="48" t="s">
        <v>493</v>
      </c>
      <c r="D21" s="44"/>
      <c r="E21" s="48" t="s">
        <v>494</v>
      </c>
      <c r="F21" s="44"/>
      <c r="G21" s="48" t="s">
        <v>495</v>
      </c>
      <c r="H21" s="44"/>
      <c r="I21" s="30" t="s">
        <v>496</v>
      </c>
      <c r="J21" s="49"/>
      <c r="K21" s="30" t="s">
        <v>127</v>
      </c>
      <c r="L21" s="11"/>
      <c r="M21" s="50" t="s">
        <v>220</v>
      </c>
      <c r="N21" s="44"/>
      <c r="O21" s="48" t="s">
        <v>418</v>
      </c>
      <c r="P21" s="44"/>
      <c r="Q21" s="48" t="s">
        <v>419</v>
      </c>
      <c r="R21" s="44"/>
      <c r="S21" s="30" t="s">
        <v>420</v>
      </c>
      <c r="T21" s="44"/>
      <c r="U21" s="30" t="s">
        <v>421</v>
      </c>
      <c r="V21" s="44"/>
      <c r="W21" s="30" t="s">
        <v>422</v>
      </c>
      <c r="Y21" s="48" t="s">
        <v>423</v>
      </c>
      <c r="Z21" s="44"/>
      <c r="AA21" s="48" t="s">
        <v>424</v>
      </c>
      <c r="AB21" s="44"/>
      <c r="AC21" s="48" t="s">
        <v>128</v>
      </c>
      <c r="AD21" s="44"/>
      <c r="AE21" s="48" t="s">
        <v>221</v>
      </c>
      <c r="AF21" s="44"/>
      <c r="AG21" s="48" t="s">
        <v>222</v>
      </c>
      <c r="AH21" s="44"/>
      <c r="AI21" s="30" t="s">
        <v>223</v>
      </c>
      <c r="AJ21" s="49"/>
      <c r="AK21" s="30" t="s">
        <v>224</v>
      </c>
      <c r="AL21" s="44"/>
      <c r="AM21" s="50" t="s">
        <v>225</v>
      </c>
      <c r="AN21" s="44"/>
      <c r="AO21" s="48" t="s">
        <v>226</v>
      </c>
      <c r="AP21" s="44"/>
      <c r="AQ21" s="48" t="s">
        <v>227</v>
      </c>
      <c r="AR21" s="44"/>
      <c r="AS21" s="30" t="s">
        <v>228</v>
      </c>
      <c r="AT21" s="51"/>
      <c r="AU21" s="30"/>
      <c r="AV21" s="44"/>
    </row>
    <row r="22" spans="2:53" ht="15" customHeight="1" x14ac:dyDescent="0.2">
      <c r="B22" s="53"/>
      <c r="T22" s="15"/>
      <c r="V22" s="15"/>
      <c r="X22" s="15"/>
      <c r="Z22" s="15"/>
      <c r="AB22" s="15"/>
      <c r="AD22" s="15"/>
      <c r="AF22" s="15"/>
      <c r="AH22" s="15"/>
      <c r="AJ22" s="15"/>
      <c r="AL22" s="15"/>
      <c r="AN22" s="15"/>
      <c r="AP22" s="15"/>
      <c r="AR22" s="15"/>
      <c r="AT22" s="27"/>
    </row>
    <row r="23" spans="2:53" ht="15" customHeight="1" x14ac:dyDescent="0.2">
      <c r="B23" s="454"/>
      <c r="AT23" s="27"/>
    </row>
    <row r="24" spans="2:53" ht="20.25" customHeight="1" x14ac:dyDescent="0.2">
      <c r="B24" s="454"/>
      <c r="C24" s="149">
        <v>3</v>
      </c>
      <c r="D24" s="38">
        <f>VLOOKUP(C21,'Location Summary'!$G$2:$H$604,2,FALSE)</f>
        <v>356</v>
      </c>
      <c r="E24" s="149">
        <v>3</v>
      </c>
      <c r="F24" s="38">
        <f>VLOOKUP(E21,'Location Summary'!$G$2:$H$604,2,FALSE)</f>
        <v>439</v>
      </c>
      <c r="G24" s="149">
        <v>3</v>
      </c>
      <c r="H24" s="38">
        <f>VLOOKUP(G21,'Location Summary'!$G$2:$H$604,2,FALSE)</f>
        <v>377</v>
      </c>
      <c r="I24" s="149">
        <v>3</v>
      </c>
      <c r="J24" s="38">
        <f>VLOOKUP(I21,'Location Summary'!$G$2:$H$604,2,FALSE)</f>
        <v>455.07</v>
      </c>
      <c r="K24" s="149">
        <v>3</v>
      </c>
      <c r="L24" s="38">
        <f>VLOOKUP(K21,'Location Summary'!$G$2:$H$604,2,FALSE)</f>
        <v>344.16300000000001</v>
      </c>
      <c r="M24" s="37">
        <v>3</v>
      </c>
      <c r="N24" s="38">
        <f>VLOOKUP(M21,'Location Summary'!$G$2:$H$604,2,FALSE)</f>
        <v>365</v>
      </c>
      <c r="O24" s="37">
        <v>3</v>
      </c>
      <c r="P24" s="38">
        <f>VLOOKUP(O21,'Location Summary'!$G$2:$H$604,2,FALSE)</f>
        <v>340</v>
      </c>
      <c r="Q24" s="37">
        <v>3</v>
      </c>
      <c r="R24" s="38">
        <f>VLOOKUP(Q21,'Location Summary'!$G$2:$H$604,2,FALSE)</f>
        <v>419.99900000000002</v>
      </c>
      <c r="S24" s="37">
        <v>3</v>
      </c>
      <c r="T24" s="38">
        <f>VLOOKUP(S21,'Location Summary'!$G$2:$H$604,2,FALSE)</f>
        <v>415</v>
      </c>
      <c r="U24" s="37">
        <v>3</v>
      </c>
      <c r="V24" s="38">
        <f>VLOOKUP(U21,'Location Summary'!$G$2:$H$604,2,FALSE)</f>
        <v>365</v>
      </c>
      <c r="W24" s="37">
        <v>3</v>
      </c>
      <c r="X24" s="38">
        <f>VLOOKUP(W21,'Location Summary'!$G$2:$H$604,2,FALSE)</f>
        <v>330</v>
      </c>
      <c r="Y24" s="37">
        <v>3</v>
      </c>
      <c r="Z24" s="38">
        <f>VLOOKUP(Y21,'Location Summary'!$G$2:$H$604,2,FALSE)</f>
        <v>457</v>
      </c>
      <c r="AA24" s="37">
        <v>3</v>
      </c>
      <c r="AB24" s="38">
        <f>VLOOKUP(AA21,'Location Summary'!$G$2:$H$604,2,FALSE)</f>
        <v>354.61200000000002</v>
      </c>
      <c r="AC24" s="149">
        <v>3</v>
      </c>
      <c r="AD24" s="38">
        <f>VLOOKUP(AC21,'Location Summary'!$G$2:$H$604,2,FALSE)</f>
        <v>428.38900000000001</v>
      </c>
      <c r="AE24" s="149">
        <v>3</v>
      </c>
      <c r="AF24" s="38">
        <f>VLOOKUP(AE21,'Location Summary'!$G$2:$H$604,2,FALSE)</f>
        <v>340</v>
      </c>
      <c r="AG24" s="37">
        <v>3</v>
      </c>
      <c r="AH24" s="38">
        <f>VLOOKUP(AG21,'Location Summary'!$G$2:$H$604,2,FALSE)</f>
        <v>375</v>
      </c>
      <c r="AI24" s="37">
        <v>3</v>
      </c>
      <c r="AJ24" s="38">
        <f>VLOOKUP(AI21,'Location Summary'!$G$2:$H$604,2,FALSE)</f>
        <v>365</v>
      </c>
      <c r="AK24" s="37">
        <v>3</v>
      </c>
      <c r="AL24" s="38">
        <f>VLOOKUP(AK21,'Location Summary'!$G$2:$H$604,2,FALSE)</f>
        <v>460</v>
      </c>
      <c r="AM24" s="37">
        <v>3</v>
      </c>
      <c r="AN24" s="38">
        <f>VLOOKUP(AM21,'Location Summary'!$G$2:$H$604,2,FALSE)</f>
        <v>380</v>
      </c>
      <c r="AO24" s="37">
        <v>3</v>
      </c>
      <c r="AP24" s="38">
        <f>VLOOKUP(AO21,'Location Summary'!$G$2:$H$604,2,FALSE)</f>
        <v>410</v>
      </c>
      <c r="AQ24" s="37">
        <v>3</v>
      </c>
      <c r="AR24" s="38">
        <f>VLOOKUP(AQ21,'Location Summary'!$G$2:$H$604,2,FALSE)</f>
        <v>400</v>
      </c>
      <c r="AS24" s="37">
        <v>3</v>
      </c>
      <c r="AT24" s="39">
        <f>VLOOKUP(AS21,'Location Summary'!$G$2:$H$604,2,FALSE)</f>
        <v>420</v>
      </c>
    </row>
    <row r="25" spans="2:53" ht="15" customHeight="1" x14ac:dyDescent="0.2">
      <c r="B25" s="454"/>
      <c r="C25" s="42">
        <v>2</v>
      </c>
      <c r="E25" s="42">
        <v>2</v>
      </c>
      <c r="G25" s="42">
        <v>2</v>
      </c>
      <c r="I25" s="42">
        <v>2</v>
      </c>
      <c r="K25" s="42">
        <v>2</v>
      </c>
      <c r="M25" s="42">
        <v>2</v>
      </c>
      <c r="O25" s="42">
        <v>2</v>
      </c>
      <c r="Q25" s="42">
        <v>2</v>
      </c>
      <c r="S25" s="42">
        <v>2</v>
      </c>
      <c r="U25" s="42">
        <v>2</v>
      </c>
      <c r="W25" s="42">
        <v>2</v>
      </c>
      <c r="Y25" s="42">
        <v>2</v>
      </c>
      <c r="AA25" s="42">
        <v>2</v>
      </c>
      <c r="AC25" s="42">
        <v>2</v>
      </c>
      <c r="AE25" s="42">
        <v>2</v>
      </c>
      <c r="AG25" s="42">
        <v>2</v>
      </c>
      <c r="AI25" s="42">
        <v>2</v>
      </c>
      <c r="AK25" s="42">
        <v>2</v>
      </c>
      <c r="AM25" s="42">
        <v>2</v>
      </c>
      <c r="AO25" s="42">
        <v>2</v>
      </c>
      <c r="AQ25" s="42">
        <v>2</v>
      </c>
      <c r="AS25" s="42">
        <v>2</v>
      </c>
      <c r="AT25" s="27"/>
    </row>
    <row r="26" spans="2:53" ht="15" customHeight="1" x14ac:dyDescent="0.2">
      <c r="B26" s="53"/>
      <c r="C26" s="15" t="str">
        <f>VLOOKUP(C21,'Location Summary'!$C$2:$J$604,2,FALSE)</f>
        <v>DB1+9</v>
      </c>
      <c r="D26" s="29"/>
      <c r="E26" s="15" t="str">
        <f>VLOOKUP(E21,'Location Summary'!$C$2:$J$604,2,FALSE)</f>
        <v>DA+3</v>
      </c>
      <c r="F26" s="29"/>
      <c r="G26" s="15" t="str">
        <f>VLOOKUP(G21,'Location Summary'!$C$2:$J$604,2,FALSE)</f>
        <v>DA+9</v>
      </c>
      <c r="H26" s="29"/>
      <c r="I26" s="15" t="str">
        <f>VLOOKUP(I21,'Location Summary'!$C$2:$J$604,2,FALSE)</f>
        <v>DA+6</v>
      </c>
      <c r="J26" s="29"/>
      <c r="K26" s="15" t="str">
        <f>VLOOKUP(K21,'Location Summary'!$C$2:$J$604,2,FALSE)</f>
        <v>DB2+9</v>
      </c>
      <c r="L26" s="29"/>
      <c r="M26" s="15" t="str">
        <f>VLOOKUP(M21,'Location Summary'!$C$2:$J$604,2,FALSE)</f>
        <v>DA+6</v>
      </c>
      <c r="N26" s="29"/>
      <c r="O26" s="15" t="str">
        <f>VLOOKUP(O21,'Location Summary'!$C$2:$J$604,2,FALSE)</f>
        <v>DB1+3</v>
      </c>
      <c r="P26" s="29"/>
      <c r="Q26" s="15" t="str">
        <f>VLOOKUP(Q21,'Location Summary'!$C$2:$J$604,2,FALSE)</f>
        <v>DA+6</v>
      </c>
      <c r="R26" s="29"/>
      <c r="S26" s="15" t="str">
        <f>VLOOKUP(S21,'Location Summary'!$C$2:$J$604,2,FALSE)</f>
        <v>DA+6</v>
      </c>
      <c r="T26" s="43"/>
      <c r="U26" s="15" t="str">
        <f>VLOOKUP(U21,'Location Summary'!$C$2:$J$604,2,FALSE)</f>
        <v>DA+9</v>
      </c>
      <c r="V26" s="43"/>
      <c r="W26" s="15" t="str">
        <f>VLOOKUP(W21,'Location Summary'!$C$2:$J$604,2,FALSE)</f>
        <v>DA+6</v>
      </c>
      <c r="X26" s="43"/>
      <c r="Y26" s="15" t="str">
        <f>VLOOKUP(Y21,'Location Summary'!$C$2:$J$604,2,FALSE)</f>
        <v>DA+9</v>
      </c>
      <c r="Z26" s="43"/>
      <c r="AA26" s="15" t="str">
        <f>VLOOKUP(AA21,'Location Summary'!$C$2:$J$604,2,FALSE)</f>
        <v>DA+9</v>
      </c>
      <c r="AB26" s="43"/>
      <c r="AC26" s="15" t="str">
        <f>VLOOKUP(AC21,'Location Summary'!$C$2:$J$604,2,FALSE)</f>
        <v>DB1+6</v>
      </c>
      <c r="AD26" s="43"/>
      <c r="AE26" s="15" t="str">
        <f>VLOOKUP(AE21,'Location Summary'!$C$2:$J$604,2,FALSE)</f>
        <v>DA+6</v>
      </c>
      <c r="AF26" s="43"/>
      <c r="AG26" s="15" t="str">
        <f>VLOOKUP(AG21,'Location Summary'!$C$2:$J$604,2,FALSE)</f>
        <v>DA+9</v>
      </c>
      <c r="AH26" s="43"/>
      <c r="AI26" s="15" t="str">
        <f>VLOOKUP(AI21,'Location Summary'!$C$2:$J$604,2,FALSE)</f>
        <v>DA+9</v>
      </c>
      <c r="AJ26" s="43"/>
      <c r="AK26" s="15" t="str">
        <f>VLOOKUP(AK21,'Location Summary'!$C$2:$J$604,2,FALSE)</f>
        <v>DA-1.5</v>
      </c>
      <c r="AL26" s="43"/>
      <c r="AM26" s="15" t="str">
        <f>VLOOKUP(AM21,'Location Summary'!$C$2:$J$604,2,FALSE)</f>
        <v>DA+6</v>
      </c>
      <c r="AN26" s="43"/>
      <c r="AO26" s="15" t="str">
        <f>VLOOKUP(AO21,'Location Summary'!$C$2:$J$604,2,FALSE)</f>
        <v>DA+3</v>
      </c>
      <c r="AP26" s="43"/>
      <c r="AQ26" s="15" t="str">
        <f>VLOOKUP(AQ21,'Location Summary'!$C$2:$J$604,2,FALSE)</f>
        <v>DA+9</v>
      </c>
      <c r="AS26" s="15" t="str">
        <f>VLOOKUP(AS21,'Location Summary'!$C$2:$J$604,2,FALSE)</f>
        <v>DA+6</v>
      </c>
      <c r="AT26" s="27"/>
    </row>
    <row r="27" spans="2:53" ht="15" customHeight="1" x14ac:dyDescent="0.2">
      <c r="B27" s="184"/>
      <c r="C27" s="189"/>
      <c r="D27" s="189"/>
      <c r="E27" s="189"/>
      <c r="F27" s="189"/>
      <c r="G27" s="189"/>
      <c r="H27" s="189"/>
      <c r="I27" s="189"/>
      <c r="J27" s="189"/>
      <c r="K27" s="189"/>
      <c r="L27" s="25"/>
      <c r="M27" s="25"/>
      <c r="N27" s="2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M27" s="15"/>
      <c r="AT27" s="27"/>
    </row>
    <row r="28" spans="2:53" ht="15" customHeight="1" x14ac:dyDescent="0.2">
      <c r="B28" s="46"/>
      <c r="C28" s="44">
        <f>AS20+1</f>
        <v>38</v>
      </c>
      <c r="D28" s="44"/>
      <c r="E28" s="44">
        <f>C28+1</f>
        <v>39</v>
      </c>
      <c r="F28" s="44"/>
      <c r="G28" s="44">
        <f>E28+1</f>
        <v>40</v>
      </c>
      <c r="H28" s="44"/>
      <c r="I28" s="44">
        <f>G28+1</f>
        <v>41</v>
      </c>
      <c r="J28" s="44"/>
      <c r="K28" s="44">
        <f>I28+1</f>
        <v>42</v>
      </c>
      <c r="L28" s="44"/>
      <c r="M28" s="44">
        <f>K28+1</f>
        <v>43</v>
      </c>
      <c r="N28" s="44"/>
      <c r="O28" s="44">
        <f>M28+1</f>
        <v>44</v>
      </c>
      <c r="P28" s="44"/>
      <c r="Q28" s="44">
        <f>O28+1</f>
        <v>45</v>
      </c>
      <c r="R28" s="44"/>
      <c r="S28" s="44">
        <f>Q28+1</f>
        <v>46</v>
      </c>
      <c r="T28" s="44"/>
      <c r="U28" s="44">
        <f>S28+1</f>
        <v>47</v>
      </c>
      <c r="V28" s="44"/>
      <c r="W28" s="44">
        <f>U28+1</f>
        <v>48</v>
      </c>
      <c r="X28" s="44"/>
      <c r="Y28" s="44">
        <f>W28+1</f>
        <v>49</v>
      </c>
      <c r="Z28" s="49"/>
      <c r="AA28" s="44">
        <f>Y28+1</f>
        <v>50</v>
      </c>
      <c r="AB28" s="44"/>
      <c r="AC28" s="44">
        <f>AA28+1</f>
        <v>51</v>
      </c>
      <c r="AD28" s="44"/>
      <c r="AE28" s="44">
        <f>AC28+1</f>
        <v>52</v>
      </c>
      <c r="AF28" s="44"/>
      <c r="AG28" s="44">
        <f>AE28+1</f>
        <v>53</v>
      </c>
      <c r="AH28" s="44"/>
      <c r="AI28" s="44">
        <f>AG28+1</f>
        <v>54</v>
      </c>
      <c r="AJ28" s="44"/>
      <c r="AK28" s="44">
        <f>AI28+1</f>
        <v>55</v>
      </c>
      <c r="AL28" s="44"/>
      <c r="AM28" s="44">
        <f>AK28+1</f>
        <v>56</v>
      </c>
      <c r="AN28" s="44"/>
      <c r="AO28" s="44">
        <f>AM28+1</f>
        <v>57</v>
      </c>
      <c r="AP28" s="44"/>
      <c r="AQ28" s="44">
        <f>AO28+1</f>
        <v>58</v>
      </c>
      <c r="AR28" s="44"/>
      <c r="AS28" s="44">
        <f>AQ28+1</f>
        <v>59</v>
      </c>
      <c r="AT28" s="27"/>
    </row>
    <row r="29" spans="2:53" s="56" customFormat="1" ht="15" customHeight="1" x14ac:dyDescent="0.2">
      <c r="B29" s="47"/>
      <c r="C29" s="48" t="s">
        <v>229</v>
      </c>
      <c r="D29" s="49"/>
      <c r="E29" s="48" t="s">
        <v>230</v>
      </c>
      <c r="F29" s="49"/>
      <c r="G29" s="54" t="s">
        <v>393</v>
      </c>
      <c r="H29" s="49"/>
      <c r="I29" s="54" t="s">
        <v>129</v>
      </c>
      <c r="J29" s="49"/>
      <c r="K29" s="49" t="s">
        <v>130</v>
      </c>
      <c r="L29" s="49"/>
      <c r="M29" s="49" t="s">
        <v>131</v>
      </c>
      <c r="N29" s="49"/>
      <c r="O29" s="55" t="s">
        <v>231</v>
      </c>
      <c r="P29" s="49"/>
      <c r="Q29" s="49" t="s">
        <v>232</v>
      </c>
      <c r="R29" s="49"/>
      <c r="S29" s="49" t="s">
        <v>233</v>
      </c>
      <c r="T29" s="49"/>
      <c r="U29" s="55" t="s">
        <v>234</v>
      </c>
      <c r="V29" s="49"/>
      <c r="W29" s="49" t="s">
        <v>235</v>
      </c>
      <c r="X29" s="49"/>
      <c r="Y29" s="55" t="s">
        <v>236</v>
      </c>
      <c r="AA29" s="54" t="s">
        <v>237</v>
      </c>
      <c r="AB29" s="49"/>
      <c r="AC29" s="54" t="s">
        <v>238</v>
      </c>
      <c r="AD29" s="49"/>
      <c r="AE29" s="30" t="s">
        <v>239</v>
      </c>
      <c r="AF29" s="49"/>
      <c r="AG29" s="54" t="s">
        <v>250</v>
      </c>
      <c r="AH29" s="49"/>
      <c r="AI29" s="30" t="s">
        <v>132</v>
      </c>
      <c r="AJ29" s="49"/>
      <c r="AK29" s="54" t="s">
        <v>240</v>
      </c>
      <c r="AM29" s="30" t="s">
        <v>241</v>
      </c>
      <c r="AO29" s="56" t="s">
        <v>242</v>
      </c>
      <c r="AQ29" s="56" t="s">
        <v>243</v>
      </c>
      <c r="AS29" s="56" t="s">
        <v>244</v>
      </c>
      <c r="AT29" s="57"/>
    </row>
    <row r="30" spans="2:53" ht="15" customHeight="1" x14ac:dyDescent="0.2">
      <c r="B30" s="47"/>
      <c r="T30" s="15"/>
      <c r="V30" s="15"/>
      <c r="X30" s="15"/>
      <c r="Z30" s="15"/>
      <c r="AB30" s="15"/>
      <c r="AD30" s="15"/>
      <c r="AF30" s="15"/>
      <c r="AH30" s="15"/>
      <c r="AJ30" s="15"/>
      <c r="AL30" s="15"/>
      <c r="AN30" s="15"/>
      <c r="AP30" s="15"/>
      <c r="AR30" s="15"/>
      <c r="AT30" s="27"/>
    </row>
    <row r="31" spans="2:53" ht="15" customHeight="1" x14ac:dyDescent="0.2">
      <c r="B31" s="47"/>
      <c r="AT31" s="27"/>
    </row>
    <row r="32" spans="2:53" ht="20.25" customHeight="1" x14ac:dyDescent="0.2">
      <c r="B32" s="58"/>
      <c r="C32" s="37">
        <v>3</v>
      </c>
      <c r="D32" s="38">
        <f>VLOOKUP(C29,'Location Summary'!$G$2:$H$604,2,FALSE)</f>
        <v>345</v>
      </c>
      <c r="E32" s="37">
        <v>3</v>
      </c>
      <c r="F32" s="38">
        <f>VLOOKUP(E29,'Location Summary'!$G$2:$H$604,2,FALSE)</f>
        <v>495</v>
      </c>
      <c r="G32" s="37">
        <v>3</v>
      </c>
      <c r="H32" s="38">
        <f>VLOOKUP(G29,'Location Summary'!$G$2:$H$604,2,FALSE)</f>
        <v>419.48</v>
      </c>
      <c r="I32" s="37">
        <v>3</v>
      </c>
      <c r="J32" s="38">
        <f>VLOOKUP(I29,'Location Summary'!$G$2:$H$604,2,FALSE)</f>
        <v>350.52</v>
      </c>
      <c r="K32" s="37">
        <v>3</v>
      </c>
      <c r="L32" s="38">
        <f>VLOOKUP(K29,'Location Summary'!$G$2:$H$604,2,FALSE)</f>
        <v>445</v>
      </c>
      <c r="M32" s="37">
        <v>3</v>
      </c>
      <c r="N32" s="38">
        <f>VLOOKUP(M29,'Location Summary'!$G$2:$H$604,2,FALSE)</f>
        <v>390</v>
      </c>
      <c r="O32" s="37">
        <v>3</v>
      </c>
      <c r="P32" s="38">
        <f>VLOOKUP(O29,'Location Summary'!$G$2:$H$604,2,FALSE)</f>
        <v>350</v>
      </c>
      <c r="Q32" s="37">
        <v>3</v>
      </c>
      <c r="R32" s="38">
        <f>VLOOKUP(Q29,'Location Summary'!$G$2:$H$604,2,FALSE)</f>
        <v>490</v>
      </c>
      <c r="S32" s="37">
        <v>3</v>
      </c>
      <c r="T32" s="38">
        <f>VLOOKUP(S29,'Location Summary'!$G$2:$H$604,2,FALSE)</f>
        <v>350</v>
      </c>
      <c r="U32" s="37">
        <v>3</v>
      </c>
      <c r="V32" s="38">
        <f>VLOOKUP(U29,'Location Summary'!$G$2:$H$604,2,FALSE)</f>
        <v>347</v>
      </c>
      <c r="W32" s="37">
        <v>3</v>
      </c>
      <c r="X32" s="38">
        <f>VLOOKUP(W29,'Location Summary'!$G$2:$H$604,2,FALSE)</f>
        <v>373</v>
      </c>
      <c r="Y32" s="37">
        <v>3</v>
      </c>
      <c r="Z32" s="38">
        <f>VLOOKUP(Y29,'Location Summary'!$G$2:$H$604,2,FALSE)</f>
        <v>380</v>
      </c>
      <c r="AA32" s="37">
        <v>3</v>
      </c>
      <c r="AB32" s="38">
        <f>VLOOKUP(AA29,'Location Summary'!$G$2:$H$604,2,FALSE)</f>
        <v>335</v>
      </c>
      <c r="AC32" s="37">
        <v>3</v>
      </c>
      <c r="AD32" s="38">
        <f>VLOOKUP(AC29,'Location Summary'!$G$2:$H$604,2,FALSE)</f>
        <v>315</v>
      </c>
      <c r="AE32" s="37">
        <v>3</v>
      </c>
      <c r="AF32" s="38">
        <f>VLOOKUP(AE29,'Location Summary'!$G$2:$H$604,2,FALSE)</f>
        <v>410</v>
      </c>
      <c r="AG32" s="37">
        <v>3</v>
      </c>
      <c r="AH32" s="38">
        <f>VLOOKUP(AG29,'Location Summary'!$G$2:$H$604,2,FALSE)</f>
        <v>365.71600000000001</v>
      </c>
      <c r="AI32" s="37">
        <v>3</v>
      </c>
      <c r="AJ32" s="38">
        <f>VLOOKUP(AI29,'Location Summary'!$G$2:$H$604,2,FALSE)</f>
        <v>319.28399999999999</v>
      </c>
      <c r="AK32" s="37">
        <v>3</v>
      </c>
      <c r="AL32" s="38">
        <f>VLOOKUP(AK29,'Location Summary'!$G$2:$H$604,2,FALSE)</f>
        <v>465</v>
      </c>
      <c r="AM32" s="37">
        <v>3</v>
      </c>
      <c r="AN32" s="38">
        <f>VLOOKUP(AM29,'Location Summary'!$G$2:$H$604,2,FALSE)</f>
        <v>375</v>
      </c>
      <c r="AO32" s="37">
        <v>3</v>
      </c>
      <c r="AP32" s="38">
        <f>VLOOKUP(AO29,'Location Summary'!$G$2:$H$604,2,FALSE)</f>
        <v>355</v>
      </c>
      <c r="AQ32" s="37">
        <v>3</v>
      </c>
      <c r="AR32" s="38">
        <f>VLOOKUP(AQ29,'Location Summary'!$G$2:$H$604,2,FALSE)</f>
        <v>420</v>
      </c>
      <c r="AS32" s="37">
        <v>3</v>
      </c>
      <c r="AT32" s="39">
        <f>VLOOKUP(AS29,'Location Summary'!$G$2:$H$604,2,FALSE)</f>
        <v>315</v>
      </c>
    </row>
    <row r="33" spans="2:48" ht="15" customHeight="1" x14ac:dyDescent="0.2">
      <c r="B33" s="59"/>
      <c r="C33" s="42">
        <v>2</v>
      </c>
      <c r="E33" s="42">
        <v>2</v>
      </c>
      <c r="G33" s="42">
        <v>2</v>
      </c>
      <c r="I33" s="42">
        <v>2</v>
      </c>
      <c r="K33" s="42">
        <v>2</v>
      </c>
      <c r="M33" s="42">
        <v>2</v>
      </c>
      <c r="O33" s="42">
        <v>2</v>
      </c>
      <c r="Q33" s="42">
        <v>2</v>
      </c>
      <c r="S33" s="42">
        <v>2</v>
      </c>
      <c r="U33" s="42">
        <v>2</v>
      </c>
      <c r="W33" s="42">
        <v>2</v>
      </c>
      <c r="Y33" s="42">
        <v>2</v>
      </c>
      <c r="AA33" s="42">
        <v>2</v>
      </c>
      <c r="AC33" s="42">
        <v>2</v>
      </c>
      <c r="AE33" s="42">
        <v>2</v>
      </c>
      <c r="AG33" s="42">
        <v>2</v>
      </c>
      <c r="AI33" s="42">
        <v>2</v>
      </c>
      <c r="AK33" s="42">
        <v>2</v>
      </c>
      <c r="AM33" s="42">
        <v>2</v>
      </c>
      <c r="AO33" s="42">
        <v>2</v>
      </c>
      <c r="AQ33" s="42">
        <v>2</v>
      </c>
      <c r="AS33" s="42">
        <v>2</v>
      </c>
      <c r="AT33" s="27"/>
    </row>
    <row r="34" spans="2:48" ht="15" customHeight="1" x14ac:dyDescent="0.2">
      <c r="B34" s="53"/>
      <c r="C34" s="15" t="str">
        <f>VLOOKUP(C29,'Location Summary'!$C$2:$J$604,2,FALSE)</f>
        <v>DA+6</v>
      </c>
      <c r="D34" s="29"/>
      <c r="E34" s="15" t="str">
        <f>VLOOKUP(E29,'Location Summary'!$C$2:$J$604,2,FALSE)</f>
        <v>DA+9</v>
      </c>
      <c r="F34" s="29"/>
      <c r="G34" s="15" t="str">
        <f>VLOOKUP(G29,'Location Summary'!$C$2:$J$604,2,FALSE)</f>
        <v>DB1+12</v>
      </c>
      <c r="H34" s="29"/>
      <c r="I34" s="15" t="str">
        <f>VLOOKUP(I29,'Location Summary'!$C$2:$J$604,2,FALSE)</f>
        <v>DB1+9</v>
      </c>
      <c r="J34" s="29"/>
      <c r="K34" s="15" t="str">
        <f>VLOOKUP(K29,'Location Summary'!$C$2:$J$604,2,FALSE)</f>
        <v>DA+9</v>
      </c>
      <c r="L34" s="29"/>
      <c r="M34" s="15" t="str">
        <f>VLOOKUP(M29,'Location Summary'!$C$2:$J$604,2,FALSE)</f>
        <v>DA+6</v>
      </c>
      <c r="N34" s="29"/>
      <c r="O34" s="15" t="str">
        <f>VLOOKUP(O29,'Location Summary'!$C$2:$J$604,2,FALSE)</f>
        <v>DA+3</v>
      </c>
      <c r="P34" s="29"/>
      <c r="Q34" s="15" t="str">
        <f>VLOOKUP(Q29,'Location Summary'!$C$2:$J$604,2,FALSE)</f>
        <v>DA+9</v>
      </c>
      <c r="R34" s="29"/>
      <c r="S34" s="15" t="str">
        <f>VLOOKUP(S29,'Location Summary'!$C$2:$J$604,2,FALSE)</f>
        <v>DA+9</v>
      </c>
      <c r="T34" s="43"/>
      <c r="U34" s="15" t="str">
        <f>VLOOKUP(U29,'Location Summary'!$C$2:$J$604,2,FALSE)</f>
        <v>DA-3</v>
      </c>
      <c r="V34" s="43"/>
      <c r="W34" s="15" t="str">
        <f>VLOOKUP(W29,'Location Summary'!$C$2:$J$604,2,FALSE)</f>
        <v>DA+1.5</v>
      </c>
      <c r="X34" s="43"/>
      <c r="Y34" s="15" t="str">
        <f>VLOOKUP(Y29,'Location Summary'!$C$2:$J$604,2,FALSE)</f>
        <v>DA+3</v>
      </c>
      <c r="Z34" s="43"/>
      <c r="AA34" s="15" t="str">
        <f>VLOOKUP(AA29,'Location Summary'!$C$2:$J$604,2,FALSE)</f>
        <v>DA+6</v>
      </c>
      <c r="AB34" s="43"/>
      <c r="AC34" s="15" t="str">
        <f>VLOOKUP(AC29,'Location Summary'!$C$2:$J$604,2,FALSE)</f>
        <v>DA+1.5</v>
      </c>
      <c r="AD34" s="43"/>
      <c r="AE34" s="15" t="str">
        <f>VLOOKUP(AE29,'Location Summary'!$C$2:$J$604,2,FALSE)</f>
        <v>DA-1.5</v>
      </c>
      <c r="AF34" s="43"/>
      <c r="AG34" s="15" t="str">
        <f>VLOOKUP(AG29,'Location Summary'!$C$2:$J$604,2,FALSE)</f>
        <v>DA+1.5</v>
      </c>
      <c r="AH34" s="43"/>
      <c r="AI34" s="15" t="str">
        <f>VLOOKUP(AI29,'Location Summary'!$C$2:$J$604,2,FALSE)</f>
        <v>DB2+0</v>
      </c>
      <c r="AJ34" s="43"/>
      <c r="AK34" s="15" t="str">
        <f>VLOOKUP(AK29,'Location Summary'!$C$2:$J$604,2,FALSE)</f>
        <v>DA-3</v>
      </c>
      <c r="AL34" s="43"/>
      <c r="AM34" s="15" t="str">
        <f>VLOOKUP(AM29,'Location Summary'!$C$2:$J$604,2,FALSE)</f>
        <v>DA+6</v>
      </c>
      <c r="AN34" s="43"/>
      <c r="AO34" s="15" t="str">
        <f>VLOOKUP(AO29,'Location Summary'!$C$2:$J$604,2,FALSE)</f>
        <v>DA+9</v>
      </c>
      <c r="AP34" s="43"/>
      <c r="AQ34" s="15" t="str">
        <f>VLOOKUP(AQ29,'Location Summary'!$C$2:$J$604,2,FALSE)</f>
        <v>DA+6</v>
      </c>
      <c r="AS34" s="15" t="str">
        <f>VLOOKUP(AS29,'Location Summary'!$C$2:$J$604,2,FALSE)</f>
        <v>DA+6</v>
      </c>
      <c r="AT34" s="27"/>
    </row>
    <row r="35" spans="2:48" ht="15" customHeight="1" x14ac:dyDescent="0.2">
      <c r="B35" s="53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27"/>
      <c r="AV35" s="52"/>
    </row>
    <row r="36" spans="2:48" ht="15" customHeight="1" x14ac:dyDescent="0.2">
      <c r="B36" s="46"/>
      <c r="C36" s="44">
        <f>AS28+1</f>
        <v>60</v>
      </c>
      <c r="D36" s="25"/>
      <c r="E36" s="44">
        <f>C36+1</f>
        <v>61</v>
      </c>
      <c r="F36" s="44"/>
      <c r="G36" s="44">
        <f>E36+1</f>
        <v>62</v>
      </c>
      <c r="H36" s="44"/>
      <c r="I36" s="44">
        <f>G36+1</f>
        <v>63</v>
      </c>
      <c r="J36" s="44"/>
      <c r="K36" s="44">
        <f>I36+1</f>
        <v>64</v>
      </c>
      <c r="L36" s="44"/>
      <c r="M36" s="44">
        <f>K36+1</f>
        <v>65</v>
      </c>
      <c r="N36" s="44"/>
      <c r="O36" s="44">
        <f>M36+1</f>
        <v>66</v>
      </c>
      <c r="P36" s="44"/>
      <c r="Q36" s="44">
        <f>O36+1</f>
        <v>67</v>
      </c>
      <c r="R36" s="44"/>
      <c r="S36" s="44">
        <f>Q36+1</f>
        <v>68</v>
      </c>
      <c r="U36" s="44">
        <f>S36+1</f>
        <v>69</v>
      </c>
      <c r="V36" s="44"/>
      <c r="W36" s="44">
        <f>U36+1</f>
        <v>70</v>
      </c>
      <c r="X36" s="44"/>
      <c r="Y36" s="44">
        <f>W36+1</f>
        <v>71</v>
      </c>
      <c r="Z36" s="44"/>
      <c r="AA36" s="44">
        <f>Y36+1</f>
        <v>72</v>
      </c>
      <c r="AB36" s="44"/>
      <c r="AC36" s="44">
        <f>AA36+1</f>
        <v>73</v>
      </c>
      <c r="AD36" s="44"/>
      <c r="AE36" s="44">
        <f>AC36+1</f>
        <v>74</v>
      </c>
      <c r="AF36" s="44"/>
      <c r="AG36" s="44">
        <f>AE36+1</f>
        <v>75</v>
      </c>
      <c r="AH36" s="44"/>
      <c r="AI36" s="44">
        <f>AG36+1</f>
        <v>76</v>
      </c>
      <c r="AJ36" s="44"/>
      <c r="AK36" s="44">
        <f>AI36+1</f>
        <v>77</v>
      </c>
      <c r="AL36" s="44"/>
      <c r="AM36" s="44">
        <f>AK36+1</f>
        <v>78</v>
      </c>
      <c r="AO36" s="44">
        <f>AM36+1</f>
        <v>79</v>
      </c>
      <c r="AP36" s="44"/>
      <c r="AQ36" s="44">
        <f>AO36+1</f>
        <v>80</v>
      </c>
      <c r="AR36" s="44"/>
      <c r="AS36" s="44">
        <f>AQ36+1</f>
        <v>81</v>
      </c>
      <c r="AT36" s="27"/>
    </row>
    <row r="37" spans="2:48" s="56" customFormat="1" ht="15" customHeight="1" x14ac:dyDescent="0.2">
      <c r="B37" s="47"/>
      <c r="C37" s="56" t="s">
        <v>245</v>
      </c>
      <c r="E37" s="56" t="s">
        <v>251</v>
      </c>
      <c r="G37" s="56" t="s">
        <v>252</v>
      </c>
      <c r="I37" s="56" t="s">
        <v>253</v>
      </c>
      <c r="K37" s="56" t="s">
        <v>254</v>
      </c>
      <c r="M37" s="56" t="s">
        <v>255</v>
      </c>
      <c r="O37" s="56" t="s">
        <v>256</v>
      </c>
      <c r="Q37" s="56" t="s">
        <v>133</v>
      </c>
      <c r="S37" s="56" t="s">
        <v>160</v>
      </c>
      <c r="U37" s="56" t="s">
        <v>161</v>
      </c>
      <c r="W37" s="56" t="s">
        <v>162</v>
      </c>
      <c r="Y37" s="56" t="s">
        <v>163</v>
      </c>
      <c r="AA37" s="56" t="s">
        <v>164</v>
      </c>
      <c r="AC37" s="56" t="s">
        <v>165</v>
      </c>
      <c r="AE37" s="56" t="s">
        <v>166</v>
      </c>
      <c r="AG37" s="56" t="s">
        <v>167</v>
      </c>
      <c r="AI37" s="56" t="s">
        <v>168</v>
      </c>
      <c r="AK37" s="56" t="s">
        <v>169</v>
      </c>
      <c r="AM37" s="56" t="s">
        <v>170</v>
      </c>
      <c r="AO37" s="56" t="s">
        <v>246</v>
      </c>
      <c r="AQ37" s="56" t="s">
        <v>134</v>
      </c>
      <c r="AS37" s="56" t="s">
        <v>172</v>
      </c>
      <c r="AT37" s="57"/>
    </row>
    <row r="38" spans="2:48" ht="15" customHeight="1" x14ac:dyDescent="0.2">
      <c r="B38" s="53"/>
      <c r="T38" s="15"/>
      <c r="V38" s="15"/>
      <c r="X38" s="15"/>
      <c r="Z38" s="15"/>
      <c r="AB38" s="15"/>
      <c r="AD38" s="15"/>
      <c r="AF38" s="15"/>
      <c r="AH38" s="15"/>
      <c r="AJ38" s="15"/>
      <c r="AL38" s="15"/>
      <c r="AN38" s="15"/>
      <c r="AP38" s="15"/>
      <c r="AR38" s="15"/>
      <c r="AT38" s="27"/>
    </row>
    <row r="39" spans="2:48" ht="15" customHeight="1" x14ac:dyDescent="0.2">
      <c r="B39" s="58"/>
      <c r="AT39" s="27"/>
    </row>
    <row r="40" spans="2:48" ht="20.25" customHeight="1" x14ac:dyDescent="0.2">
      <c r="B40" s="58"/>
      <c r="C40" s="37">
        <v>3</v>
      </c>
      <c r="D40" s="38">
        <f>VLOOKUP(C37,'Location Summary'!$G$2:$H$604,2,FALSE)</f>
        <v>450</v>
      </c>
      <c r="E40" s="37">
        <v>3</v>
      </c>
      <c r="F40" s="38">
        <f>VLOOKUP(E37,'Location Summary'!$G$2:$H$604,2,FALSE)</f>
        <v>435</v>
      </c>
      <c r="G40" s="37">
        <v>3</v>
      </c>
      <c r="H40" s="38">
        <f>VLOOKUP(G37,'Location Summary'!$G$2:$H$604,2,FALSE)</f>
        <v>385</v>
      </c>
      <c r="I40" s="37">
        <v>3</v>
      </c>
      <c r="J40" s="38">
        <f>VLOOKUP(I37,'Location Summary'!$G$2:$H$604,2,FALSE)</f>
        <v>390</v>
      </c>
      <c r="K40" s="37">
        <v>3</v>
      </c>
      <c r="L40" s="38">
        <f>VLOOKUP(K37,'Location Summary'!$G$2:$H$604,2,FALSE)</f>
        <v>405</v>
      </c>
      <c r="M40" s="37">
        <v>3</v>
      </c>
      <c r="N40" s="38">
        <f>VLOOKUP(M37,'Location Summary'!$G$2:$H$604,2,FALSE)</f>
        <v>390</v>
      </c>
      <c r="O40" s="37">
        <v>3</v>
      </c>
      <c r="P40" s="38">
        <f>VLOOKUP(O37,'Location Summary'!$G$2:$H$604,2,FALSE)</f>
        <v>429.77</v>
      </c>
      <c r="Q40" s="37">
        <v>3</v>
      </c>
      <c r="R40" s="38">
        <f>VLOOKUP(Q37,'Location Summary'!$G$2:$H$604,2,FALSE)</f>
        <v>350</v>
      </c>
      <c r="S40" s="37">
        <v>3</v>
      </c>
      <c r="T40" s="38">
        <f>VLOOKUP(S37,'Location Summary'!$G$2:$H$604,2,FALSE)</f>
        <v>330</v>
      </c>
      <c r="U40" s="37">
        <v>3</v>
      </c>
      <c r="V40" s="38">
        <f>VLOOKUP(U37,'Location Summary'!$G$2:$H$604,2,FALSE)</f>
        <v>390</v>
      </c>
      <c r="W40" s="37">
        <v>3</v>
      </c>
      <c r="X40" s="38">
        <f>VLOOKUP(W37,'Location Summary'!$G$2:$H$604,2,FALSE)</f>
        <v>400</v>
      </c>
      <c r="Y40" s="37">
        <v>3</v>
      </c>
      <c r="Z40" s="38">
        <f>VLOOKUP(Y37,'Location Summary'!$G$2:$H$604,2,FALSE)</f>
        <v>345</v>
      </c>
      <c r="AA40" s="37">
        <v>3</v>
      </c>
      <c r="AB40" s="38">
        <f>VLOOKUP(AA37,'Location Summary'!$G$2:$H$604,2,FALSE)</f>
        <v>350</v>
      </c>
      <c r="AC40" s="37">
        <v>3</v>
      </c>
      <c r="AD40" s="38">
        <f>VLOOKUP(AC37,'Location Summary'!$G$2:$H$604,2,FALSE)</f>
        <v>335</v>
      </c>
      <c r="AE40" s="37">
        <v>3</v>
      </c>
      <c r="AF40" s="38">
        <f>VLOOKUP(AE37,'Location Summary'!$G$2:$H$604,2,FALSE)</f>
        <v>415</v>
      </c>
      <c r="AG40" s="37">
        <v>3</v>
      </c>
      <c r="AH40" s="38">
        <f>VLOOKUP(AG37,'Location Summary'!$G$2:$H$604,2,FALSE)</f>
        <v>375</v>
      </c>
      <c r="AI40" s="37">
        <v>3</v>
      </c>
      <c r="AJ40" s="38">
        <f>VLOOKUP(AI37,'Location Summary'!$G$2:$H$604,2,FALSE)</f>
        <v>375</v>
      </c>
      <c r="AK40" s="37">
        <v>3</v>
      </c>
      <c r="AL40" s="38">
        <f>VLOOKUP(AK37,'Location Summary'!$G$2:$H$604,2,FALSE)</f>
        <v>375</v>
      </c>
      <c r="AM40" s="144">
        <v>3</v>
      </c>
      <c r="AN40" s="38">
        <f>VLOOKUP(AM37,'Location Summary'!$G$2:$H$604,2,FALSE)</f>
        <v>415</v>
      </c>
      <c r="AO40" s="37">
        <v>3</v>
      </c>
      <c r="AP40" s="38">
        <f>VLOOKUP(AO37,'Location Summary'!$G$2:$H$604,2,FALSE)</f>
        <v>466.62900000000002</v>
      </c>
      <c r="AQ40" s="37">
        <v>3</v>
      </c>
      <c r="AR40" s="38">
        <f>VLOOKUP(AQ37,'Location Summary'!$G$2:$H$604,2,FALSE)</f>
        <v>418.37200000000001</v>
      </c>
      <c r="AS40" s="37">
        <v>3</v>
      </c>
      <c r="AT40" s="39">
        <f>VLOOKUP(AS37,'Location Summary'!$G$2:$H$604,2,FALSE)</f>
        <v>410</v>
      </c>
    </row>
    <row r="41" spans="2:48" ht="15" customHeight="1" x14ac:dyDescent="0.2">
      <c r="B41" s="58"/>
      <c r="C41" s="42">
        <v>2</v>
      </c>
      <c r="E41" s="42">
        <v>2</v>
      </c>
      <c r="G41" s="42">
        <v>2</v>
      </c>
      <c r="I41" s="42">
        <v>2</v>
      </c>
      <c r="K41" s="42">
        <v>2</v>
      </c>
      <c r="M41" s="42">
        <v>2</v>
      </c>
      <c r="O41" s="42">
        <v>2</v>
      </c>
      <c r="Q41" s="42">
        <v>2</v>
      </c>
      <c r="S41" s="42">
        <v>2</v>
      </c>
      <c r="U41" s="42">
        <v>2</v>
      </c>
      <c r="W41" s="42">
        <v>2</v>
      </c>
      <c r="Y41" s="42">
        <v>2</v>
      </c>
      <c r="AA41" s="60">
        <v>2</v>
      </c>
      <c r="AC41" s="42">
        <v>2</v>
      </c>
      <c r="AE41" s="42">
        <v>2</v>
      </c>
      <c r="AG41" s="42">
        <v>2</v>
      </c>
      <c r="AI41" s="42">
        <v>2</v>
      </c>
      <c r="AK41" s="42">
        <v>2</v>
      </c>
      <c r="AM41" s="61">
        <v>2</v>
      </c>
      <c r="AO41" s="42">
        <v>2</v>
      </c>
      <c r="AQ41" s="42">
        <v>2</v>
      </c>
      <c r="AS41" s="42">
        <v>2</v>
      </c>
      <c r="AT41" s="27"/>
    </row>
    <row r="42" spans="2:48" ht="15" customHeight="1" x14ac:dyDescent="0.2">
      <c r="B42" s="53"/>
      <c r="C42" s="15" t="str">
        <f>VLOOKUP(C37,'Location Summary'!$C$2:$J$604,2,FALSE)</f>
        <v>DA-1.5</v>
      </c>
      <c r="D42" s="15"/>
      <c r="E42" s="15" t="str">
        <f>VLOOKUP(E37,'Location Summary'!$C$2:$J$604,2,FALSE)</f>
        <v>DB1+6</v>
      </c>
      <c r="F42" s="15"/>
      <c r="G42" s="15" t="str">
        <f>VLOOKUP(G37,'Location Summary'!$C$2:$J$604,2,FALSE)</f>
        <v>DA+1.5</v>
      </c>
      <c r="H42" s="15"/>
      <c r="I42" s="15" t="str">
        <f>VLOOKUP(I37,'Location Summary'!$C$2:$J$604,2,FALSE)</f>
        <v>DA+3</v>
      </c>
      <c r="J42" s="15"/>
      <c r="K42" s="15" t="str">
        <f>VLOOKUP(K37,'Location Summary'!$C$2:$J$604,2,FALSE)</f>
        <v>DA+3</v>
      </c>
      <c r="L42" s="15"/>
      <c r="M42" s="15" t="str">
        <f>VLOOKUP(M37,'Location Summary'!$C$2:$J$604,2,FALSE)</f>
        <v>DA+3</v>
      </c>
      <c r="N42" s="15"/>
      <c r="O42" s="15" t="str">
        <f>VLOOKUP(O37,'Location Summary'!$C$2:$J$604,2,FALSE)</f>
        <v>DA+3</v>
      </c>
      <c r="P42" s="15"/>
      <c r="Q42" s="15" t="str">
        <f>VLOOKUP(Q37,'Location Summary'!$C$2:$J$604,2,FALSE)</f>
        <v>DB1+0</v>
      </c>
      <c r="R42" s="15"/>
      <c r="S42" s="15" t="str">
        <f>VLOOKUP(S37,'Location Summary'!$C$2:$J$604,2,FALSE)</f>
        <v>DA-3</v>
      </c>
      <c r="T42" s="15"/>
      <c r="U42" s="15" t="str">
        <f>VLOOKUP(U37,'Location Summary'!$C$2:$J$604,2,FALSE)</f>
        <v>DA+6</v>
      </c>
      <c r="V42" s="15"/>
      <c r="W42" s="15" t="str">
        <f>VLOOKUP(W37,'Location Summary'!$C$2:$J$604,2,FALSE)</f>
        <v>DA+9</v>
      </c>
      <c r="X42" s="15"/>
      <c r="Y42" s="15" t="str">
        <f>VLOOKUP(Y37,'Location Summary'!$C$2:$J$604,2,FALSE)</f>
        <v>DA+6</v>
      </c>
      <c r="Z42" s="15"/>
      <c r="AA42" s="15" t="str">
        <f>VLOOKUP(AA37,'Location Summary'!$C$2:$J$604,2,FALSE)</f>
        <v>DA+9</v>
      </c>
      <c r="AB42" s="15"/>
      <c r="AC42" s="15" t="str">
        <f>VLOOKUP(AC37,'Location Summary'!$C$2:$J$604,2,FALSE)</f>
        <v>DA+3</v>
      </c>
      <c r="AD42" s="15"/>
      <c r="AE42" s="15" t="str">
        <f>VLOOKUP(AE37,'Location Summary'!$C$2:$J$604,2,FALSE)</f>
        <v>DA+3</v>
      </c>
      <c r="AF42" s="15"/>
      <c r="AG42" s="15" t="str">
        <f>VLOOKUP(AG37,'Location Summary'!$C$2:$J$604,2,FALSE)</f>
        <v>DA+9</v>
      </c>
      <c r="AH42" s="15"/>
      <c r="AI42" s="15" t="str">
        <f>VLOOKUP(AI37,'Location Summary'!$C$2:$J$604,2,FALSE)</f>
        <v>DA+3</v>
      </c>
      <c r="AJ42" s="15"/>
      <c r="AK42" s="15" t="str">
        <f>VLOOKUP(AK37,'Location Summary'!$C$2:$J$604,2,FALSE)</f>
        <v>DA+0</v>
      </c>
      <c r="AL42" s="43"/>
      <c r="AM42" s="15" t="str">
        <f>VLOOKUP(AM37,'Location Summary'!$C$2:$J$604,2,FALSE)</f>
        <v>DA+9</v>
      </c>
      <c r="AN42" s="43"/>
      <c r="AO42" s="15" t="str">
        <f>VLOOKUP(AO37,'Location Summary'!$C$2:$J$604,2,FALSE)</f>
        <v>DB1+12</v>
      </c>
      <c r="AP42" s="43"/>
      <c r="AQ42" s="15" t="str">
        <f>VLOOKUP(AQ37,'Location Summary'!$C$2:$J$604,2,FALSE)</f>
        <v>DB1+12</v>
      </c>
      <c r="AS42" s="15" t="str">
        <f>VLOOKUP(AS37,'Location Summary'!$C$2:$J$604,2,FALSE)</f>
        <v>DA+3</v>
      </c>
      <c r="AT42" s="27"/>
    </row>
    <row r="43" spans="2:48" ht="15" customHeight="1" x14ac:dyDescent="0.2">
      <c r="B43" s="53"/>
      <c r="C43" s="15"/>
      <c r="D43" s="15"/>
      <c r="E43" s="15"/>
      <c r="F43" s="15"/>
      <c r="G43" s="15"/>
      <c r="H43" s="43"/>
      <c r="I43" s="43"/>
      <c r="J43" s="43"/>
      <c r="K43" s="43"/>
      <c r="L43" s="43"/>
      <c r="M43" s="43"/>
      <c r="N43" s="43"/>
      <c r="O43" s="43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44"/>
      <c r="AI43" s="15"/>
      <c r="AJ43" s="15"/>
      <c r="AK43" s="15"/>
      <c r="AL43" s="15"/>
      <c r="AM43" s="15"/>
      <c r="AN43" s="44"/>
      <c r="AO43" s="15"/>
      <c r="AP43" s="15"/>
      <c r="AQ43" s="15"/>
      <c r="AR43" s="15"/>
      <c r="AS43" s="15"/>
      <c r="AT43" s="27"/>
      <c r="AV43" s="52"/>
    </row>
    <row r="44" spans="2:48" ht="15" customHeight="1" x14ac:dyDescent="0.2">
      <c r="B44" s="46"/>
      <c r="C44" s="44">
        <f>AS36+1</f>
        <v>82</v>
      </c>
      <c r="D44" s="25"/>
      <c r="E44" s="44">
        <f>C44+1</f>
        <v>83</v>
      </c>
      <c r="F44" s="44"/>
      <c r="G44" s="44">
        <f>E44+1</f>
        <v>84</v>
      </c>
      <c r="H44" s="44"/>
      <c r="I44" s="44">
        <f>G44+1</f>
        <v>85</v>
      </c>
      <c r="J44" s="44"/>
      <c r="K44" s="44">
        <f>I44+1</f>
        <v>86</v>
      </c>
      <c r="L44" s="44"/>
      <c r="M44" s="44">
        <f>K44+1</f>
        <v>87</v>
      </c>
      <c r="N44" s="44"/>
      <c r="O44" s="44">
        <f>M44+1</f>
        <v>88</v>
      </c>
      <c r="P44" s="44"/>
      <c r="Q44" s="44">
        <f>O44+1</f>
        <v>89</v>
      </c>
      <c r="R44" s="44"/>
      <c r="S44" s="44">
        <f>Q44+1</f>
        <v>90</v>
      </c>
      <c r="T44" s="44"/>
      <c r="U44" s="44">
        <f>S44+1</f>
        <v>91</v>
      </c>
      <c r="V44" s="44"/>
      <c r="W44" s="44">
        <f>U44+1</f>
        <v>92</v>
      </c>
      <c r="X44" s="44"/>
      <c r="Y44" s="44">
        <f>W44+1</f>
        <v>93</v>
      </c>
      <c r="Z44" s="44"/>
      <c r="AA44" s="44">
        <f>Y44+1</f>
        <v>94</v>
      </c>
      <c r="AB44" s="44"/>
      <c r="AC44" s="44">
        <f>AA44+1</f>
        <v>95</v>
      </c>
      <c r="AD44" s="44"/>
      <c r="AE44" s="44">
        <f>AC44+1</f>
        <v>96</v>
      </c>
      <c r="AF44" s="44"/>
      <c r="AG44" s="44">
        <f>AE44+1</f>
        <v>97</v>
      </c>
      <c r="AI44" s="44">
        <f>AG44+1</f>
        <v>98</v>
      </c>
      <c r="AJ44" s="44"/>
      <c r="AK44" s="44">
        <f>AI44+1</f>
        <v>99</v>
      </c>
      <c r="AL44" s="44"/>
      <c r="AM44" s="44">
        <f>AK44+1</f>
        <v>100</v>
      </c>
      <c r="AO44" s="44">
        <f>AM44+1</f>
        <v>101</v>
      </c>
      <c r="AP44" s="44"/>
      <c r="AQ44" s="44">
        <f>AO44+1</f>
        <v>102</v>
      </c>
      <c r="AR44" s="44"/>
      <c r="AS44" s="44">
        <f>AQ44+1</f>
        <v>103</v>
      </c>
      <c r="AT44" s="27"/>
    </row>
    <row r="45" spans="2:48" s="49" customFormat="1" ht="15" customHeight="1" x14ac:dyDescent="0.2">
      <c r="B45" s="62"/>
      <c r="C45" s="56" t="s">
        <v>173</v>
      </c>
      <c r="D45" s="56"/>
      <c r="E45" s="56" t="s">
        <v>174</v>
      </c>
      <c r="F45" s="56"/>
      <c r="G45" s="56" t="s">
        <v>153</v>
      </c>
      <c r="H45" s="56"/>
      <c r="I45" s="56" t="s">
        <v>154</v>
      </c>
      <c r="J45" s="56"/>
      <c r="K45" s="56" t="s">
        <v>155</v>
      </c>
      <c r="L45" s="56"/>
      <c r="M45" s="56" t="s">
        <v>175</v>
      </c>
      <c r="N45" s="56"/>
      <c r="O45" s="56" t="s">
        <v>176</v>
      </c>
      <c r="P45" s="56"/>
      <c r="Q45" s="56" t="s">
        <v>177</v>
      </c>
      <c r="R45" s="56"/>
      <c r="S45" s="56" t="s">
        <v>178</v>
      </c>
      <c r="T45" s="56"/>
      <c r="U45" s="56" t="s">
        <v>179</v>
      </c>
      <c r="V45" s="56"/>
      <c r="W45" s="56" t="s">
        <v>135</v>
      </c>
      <c r="X45" s="56"/>
      <c r="Y45" s="56" t="s">
        <v>180</v>
      </c>
      <c r="Z45" s="56"/>
      <c r="AA45" s="56" t="s">
        <v>181</v>
      </c>
      <c r="AB45" s="56"/>
      <c r="AC45" s="56" t="s">
        <v>136</v>
      </c>
      <c r="AD45" s="56"/>
      <c r="AE45" s="56" t="s">
        <v>137</v>
      </c>
      <c r="AF45" s="56"/>
      <c r="AG45" s="56" t="s">
        <v>138</v>
      </c>
      <c r="AH45" s="56"/>
      <c r="AI45" s="56" t="s">
        <v>247</v>
      </c>
      <c r="AJ45" s="56"/>
      <c r="AK45" s="56" t="s">
        <v>11</v>
      </c>
      <c r="AL45" s="56"/>
      <c r="AM45" s="56" t="s">
        <v>68</v>
      </c>
      <c r="AN45" s="56"/>
      <c r="AO45" s="56" t="s">
        <v>148</v>
      </c>
      <c r="AP45" s="56"/>
      <c r="AQ45" s="56" t="s">
        <v>182</v>
      </c>
      <c r="AR45" s="56"/>
      <c r="AS45" s="56" t="s">
        <v>183</v>
      </c>
      <c r="AT45" s="57"/>
    </row>
    <row r="46" spans="2:48" ht="15" customHeight="1" x14ac:dyDescent="0.2">
      <c r="B46" s="53"/>
      <c r="T46" s="15"/>
      <c r="V46" s="15"/>
      <c r="X46" s="15"/>
      <c r="Z46" s="15"/>
      <c r="AB46" s="15"/>
      <c r="AD46" s="15"/>
      <c r="AF46" s="63" t="s">
        <v>119</v>
      </c>
      <c r="AH46" s="15"/>
      <c r="AJ46" s="15"/>
      <c r="AL46" s="63" t="s">
        <v>117</v>
      </c>
      <c r="AN46" s="15"/>
      <c r="AP46" s="15"/>
      <c r="AR46" s="15"/>
      <c r="AT46" s="27"/>
    </row>
    <row r="47" spans="2:48" ht="15" customHeight="1" x14ac:dyDescent="0.2">
      <c r="B47" s="58"/>
      <c r="AT47" s="27"/>
    </row>
    <row r="48" spans="2:48" s="67" customFormat="1" ht="20.25" customHeight="1" x14ac:dyDescent="0.2">
      <c r="B48" s="64"/>
      <c r="C48" s="37">
        <v>3</v>
      </c>
      <c r="D48" s="65">
        <f>VLOOKUP(C45,'Location Summary'!$G$2:$H$604,2,FALSE)</f>
        <v>395</v>
      </c>
      <c r="E48" s="37">
        <v>3</v>
      </c>
      <c r="F48" s="65">
        <f>VLOOKUP(E45,'Location Summary'!$G$2:$H$604,2,FALSE)</f>
        <v>395</v>
      </c>
      <c r="G48" s="37">
        <v>3</v>
      </c>
      <c r="H48" s="65">
        <f>VLOOKUP(G45,'Location Summary'!$G$2:$H$604,2,FALSE)</f>
        <v>425</v>
      </c>
      <c r="I48" s="37">
        <v>3</v>
      </c>
      <c r="J48" s="65">
        <f>VLOOKUP(I45,'Location Summary'!$G$2:$H$604,2,FALSE)</f>
        <v>415</v>
      </c>
      <c r="K48" s="149">
        <v>3</v>
      </c>
      <c r="L48" s="65">
        <f>VLOOKUP(K45,'Location Summary'!$G$2:$H$604,2,FALSE)</f>
        <v>405</v>
      </c>
      <c r="M48" s="149">
        <v>3</v>
      </c>
      <c r="N48" s="65">
        <f>VLOOKUP(M45,'Location Summary'!$G$2:$H$604,2,FALSE)</f>
        <v>435</v>
      </c>
      <c r="O48" s="149">
        <v>3</v>
      </c>
      <c r="P48" s="65">
        <f>VLOOKUP(O45,'Location Summary'!$G$2:$H$604,2,FALSE)</f>
        <v>405</v>
      </c>
      <c r="Q48" s="149">
        <v>3</v>
      </c>
      <c r="R48" s="65">
        <f>VLOOKUP(Q45,'Location Summary'!$G$2:$H$604,2,FALSE)</f>
        <v>435</v>
      </c>
      <c r="S48" s="37">
        <v>3</v>
      </c>
      <c r="T48" s="65">
        <f>VLOOKUP(S45,'Location Summary'!$G$2:$H$604,2,FALSE)</f>
        <v>395</v>
      </c>
      <c r="U48" s="37">
        <v>3</v>
      </c>
      <c r="V48" s="65">
        <f>VLOOKUP(U45,'Location Summary'!$G$2:$H$604,2,FALSE)</f>
        <v>431.548</v>
      </c>
      <c r="W48" s="37">
        <v>3</v>
      </c>
      <c r="X48" s="65">
        <f>VLOOKUP(W45,'Location Summary'!$G$2:$H$604,2,FALSE)</f>
        <v>363.452</v>
      </c>
      <c r="Y48" s="37">
        <v>3</v>
      </c>
      <c r="Z48" s="65">
        <f>VLOOKUP(Y45,'Location Summary'!$G$2:$H$604,2,FALSE)</f>
        <v>295</v>
      </c>
      <c r="AA48" s="37">
        <v>3</v>
      </c>
      <c r="AB48" s="65">
        <f>VLOOKUP(AA45,'Location Summary'!$G$2:$H$604,2,FALSE)</f>
        <v>345.73099999999999</v>
      </c>
      <c r="AC48" s="148">
        <v>3</v>
      </c>
      <c r="AD48" s="65">
        <f>VLOOKUP(AC45,'Location Summary'!$G$2:$H$604,2,FALSE)</f>
        <v>242.893</v>
      </c>
      <c r="AE48" s="148">
        <v>3</v>
      </c>
      <c r="AF48" s="65">
        <f>VLOOKUP(AE45,'Location Summary'!$G$2:$H$604,2,FALSE)</f>
        <v>329.72800000000001</v>
      </c>
      <c r="AG48" s="148">
        <v>3</v>
      </c>
      <c r="AH48" s="65">
        <f>VLOOKUP(AG45,'Location Summary'!$G$2:$H$604,2,FALSE)</f>
        <v>416.87799999999999</v>
      </c>
      <c r="AI48" s="148">
        <v>3</v>
      </c>
      <c r="AJ48" s="65">
        <f>VLOOKUP(AI45,'Location Summary'!$G$2:$H$604,2,FALSE)</f>
        <v>480.26900000000001</v>
      </c>
      <c r="AK48" s="148">
        <v>3</v>
      </c>
      <c r="AL48" s="65">
        <f>VLOOKUP(AK45,'Location Summary'!$G$2:$H$604,2,FALSE)</f>
        <v>223.816</v>
      </c>
      <c r="AM48" s="148">
        <v>3</v>
      </c>
      <c r="AN48" s="65">
        <f>VLOOKUP(AM45,'Location Summary'!$G$2:$H$604,2,FALSE)</f>
        <v>405.91500000000002</v>
      </c>
      <c r="AO48" s="37">
        <v>3</v>
      </c>
      <c r="AP48" s="65">
        <f>VLOOKUP(AO45,'Location Summary'!$G$2:$H$604,2,FALSE)</f>
        <v>405</v>
      </c>
      <c r="AQ48" s="37">
        <v>3</v>
      </c>
      <c r="AR48" s="65">
        <f>VLOOKUP(AQ45,'Location Summary'!$G$2:$H$604,2,FALSE)</f>
        <v>420</v>
      </c>
      <c r="AS48" s="37">
        <v>3</v>
      </c>
      <c r="AT48" s="66">
        <f>VLOOKUP(AS45,'Location Summary'!$G$2:$H$604,2,FALSE)</f>
        <v>415</v>
      </c>
    </row>
    <row r="49" spans="2:48" ht="15" customHeight="1" x14ac:dyDescent="0.2">
      <c r="B49" s="58"/>
      <c r="C49" s="42">
        <v>2</v>
      </c>
      <c r="E49" s="60">
        <v>2</v>
      </c>
      <c r="F49" s="67"/>
      <c r="G49" s="60">
        <v>2</v>
      </c>
      <c r="H49" s="67"/>
      <c r="I49" s="60">
        <v>2</v>
      </c>
      <c r="K49" s="42">
        <v>2</v>
      </c>
      <c r="M49" s="42">
        <v>2</v>
      </c>
      <c r="O49" s="42">
        <v>2</v>
      </c>
      <c r="Q49" s="42">
        <v>2</v>
      </c>
      <c r="S49" s="42">
        <v>2</v>
      </c>
      <c r="U49" s="60">
        <v>2</v>
      </c>
      <c r="W49" s="42">
        <v>2</v>
      </c>
      <c r="Y49" s="60">
        <v>2</v>
      </c>
      <c r="AA49" s="60">
        <v>2</v>
      </c>
      <c r="AC49" s="42">
        <v>2</v>
      </c>
      <c r="AE49" s="42">
        <v>2</v>
      </c>
      <c r="AG49" s="42">
        <v>2</v>
      </c>
      <c r="AI49" s="42">
        <v>2</v>
      </c>
      <c r="AK49" s="42">
        <v>2</v>
      </c>
      <c r="AM49" s="42">
        <v>2</v>
      </c>
      <c r="AO49" s="42">
        <v>2</v>
      </c>
      <c r="AQ49" s="60">
        <v>2</v>
      </c>
      <c r="AS49" s="60">
        <v>2</v>
      </c>
      <c r="AT49" s="27"/>
    </row>
    <row r="50" spans="2:48" s="70" customFormat="1" ht="21" customHeight="1" x14ac:dyDescent="0.2">
      <c r="B50" s="68"/>
      <c r="C50" s="15" t="str">
        <f>VLOOKUP(C45,'Location Summary'!$C$2:$J$604,2,FALSE)</f>
        <v>DA+3</v>
      </c>
      <c r="D50" s="29"/>
      <c r="E50" s="15" t="str">
        <f>VLOOKUP(E45,'Location Summary'!$C$2:$J$604,2,FALSE)</f>
        <v>DA+0</v>
      </c>
      <c r="F50" s="29"/>
      <c r="G50" s="15" t="str">
        <f>VLOOKUP(G45,'Location Summary'!$C$2:$J$604,2,FALSE)</f>
        <v>DA+6</v>
      </c>
      <c r="H50" s="29"/>
      <c r="I50" s="15" t="str">
        <f>VLOOKUP(I45,'Location Summary'!$C$2:$J$604,2,FALSE)</f>
        <v>DA+3</v>
      </c>
      <c r="J50" s="29"/>
      <c r="K50" s="15" t="str">
        <f>VLOOKUP(K45,'Location Summary'!$C$2:$J$604,2,FALSE)</f>
        <v>DA+3</v>
      </c>
      <c r="L50" s="29"/>
      <c r="M50" s="15" t="str">
        <f>VLOOKUP(M45,'Location Summary'!$C$2:$J$604,2,FALSE)</f>
        <v>DA+9</v>
      </c>
      <c r="N50" s="29"/>
      <c r="O50" s="15" t="str">
        <f>VLOOKUP(O45,'Location Summary'!$C$2:$J$604,2,FALSE)</f>
        <v>DA+0</v>
      </c>
      <c r="P50" s="29"/>
      <c r="Q50" s="15" t="str">
        <f>VLOOKUP(Q45,'Location Summary'!$C$2:$J$604,2,FALSE)</f>
        <v>DA+0</v>
      </c>
      <c r="R50" s="29"/>
      <c r="S50" s="15" t="str">
        <f>VLOOKUP(S45,'Location Summary'!$C$2:$J$604,2,FALSE)</f>
        <v>DA+3</v>
      </c>
      <c r="T50" s="43"/>
      <c r="U50" s="15" t="str">
        <f>VLOOKUP(U45,'Location Summary'!$C$2:$J$604,2,FALSE)</f>
        <v>DA+3</v>
      </c>
      <c r="V50" s="43"/>
      <c r="W50" s="15" t="str">
        <f>VLOOKUP(W45,'Location Summary'!$C$2:$J$604,2,FALSE)</f>
        <v>DB1+6</v>
      </c>
      <c r="X50" s="43"/>
      <c r="Y50" s="15" t="str">
        <f>VLOOKUP(Y45,'Location Summary'!$C$2:$J$604,2,FALSE)</f>
        <v>DA+3</v>
      </c>
      <c r="Z50" s="43"/>
      <c r="AA50" s="15" t="str">
        <f>VLOOKUP(AA45,'Location Summary'!$C$2:$J$604,2,FALSE)</f>
        <v>DA+3</v>
      </c>
      <c r="AB50" s="43"/>
      <c r="AC50" s="69" t="str">
        <f>VLOOKUP(AC45,'Location Summary'!$C$2:$J$604,2,FALSE)</f>
        <v>DD45+0</v>
      </c>
      <c r="AD50" s="43"/>
      <c r="AE50" s="15" t="str">
        <f>VLOOKUP(AE45,'Location Summary'!$C$2:$J$604,2,FALSE)</f>
        <v>DB1+9</v>
      </c>
      <c r="AF50" s="43"/>
      <c r="AG50" s="15" t="str">
        <f>VLOOKUP(AG45,'Location Summary'!$C$2:$J$604,2,FALSE)</f>
        <v>DD60+9</v>
      </c>
      <c r="AH50" s="43"/>
      <c r="AI50" s="15" t="str">
        <f>VLOOKUP(AI45,'Location Summary'!$C$2:$J$604,2,FALSE)</f>
        <v>DB1+9</v>
      </c>
      <c r="AJ50" s="43"/>
      <c r="AK50" s="15" t="str">
        <f>VLOOKUP(AK45,'Location Summary'!$C$2:$J$604,2,FALSE)</f>
        <v>DD60+18</v>
      </c>
      <c r="AL50" s="43"/>
      <c r="AM50" s="15" t="str">
        <f>VLOOKUP(AM45,'Location Summary'!$C$2:$J$604,2,FALSE)</f>
        <v>DD60+25</v>
      </c>
      <c r="AN50" s="43"/>
      <c r="AO50" s="15" t="str">
        <f>VLOOKUP(AO45,'Location Summary'!$C$2:$J$604,2,FALSE)</f>
        <v>DA+6</v>
      </c>
      <c r="AP50" s="43"/>
      <c r="AQ50" s="15" t="str">
        <f>VLOOKUP(AQ45,'Location Summary'!$C$2:$J$604,2,FALSE)</f>
        <v>DA+3</v>
      </c>
      <c r="AR50" s="11"/>
      <c r="AS50" s="15" t="str">
        <f>VLOOKUP(AS45,'Location Summary'!$C$2:$J$604,2,FALSE)</f>
        <v>DA+3</v>
      </c>
      <c r="AT50" s="27"/>
    </row>
    <row r="51" spans="2:48" ht="15" customHeight="1" thickBot="1" x14ac:dyDescent="0.25">
      <c r="B51" s="71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86"/>
      <c r="P51" s="72"/>
      <c r="Q51" s="72"/>
      <c r="R51" s="137"/>
      <c r="S51" s="137"/>
      <c r="T51" s="137"/>
      <c r="U51" s="137"/>
      <c r="V51" s="137"/>
      <c r="W51" s="137"/>
      <c r="X51" s="137"/>
      <c r="Y51" s="137"/>
      <c r="Z51" s="137"/>
      <c r="AA51" s="137"/>
      <c r="AB51" s="137"/>
      <c r="AC51" s="432" t="s">
        <v>397</v>
      </c>
      <c r="AD51" s="432"/>
      <c r="AE51" s="432"/>
      <c r="AF51" s="72"/>
      <c r="AG51" s="86"/>
      <c r="AH51" s="72"/>
      <c r="AI51" s="86"/>
      <c r="AJ51" s="424" t="s">
        <v>464</v>
      </c>
      <c r="AK51" s="424"/>
      <c r="AL51" s="424"/>
      <c r="AM51" s="72"/>
      <c r="AN51" s="72"/>
      <c r="AO51" s="86"/>
      <c r="AP51" s="72"/>
      <c r="AQ51" s="72"/>
      <c r="AR51" s="72"/>
      <c r="AS51" s="72"/>
      <c r="AT51" s="73"/>
      <c r="AV51" s="52"/>
    </row>
    <row r="52" spans="2:48" ht="15" customHeight="1" x14ac:dyDescent="0.2">
      <c r="B52" s="46"/>
      <c r="C52" s="44">
        <f>AS44+1</f>
        <v>104</v>
      </c>
      <c r="D52" s="25"/>
      <c r="E52" s="44">
        <f>C52+1</f>
        <v>105</v>
      </c>
      <c r="F52" s="44"/>
      <c r="G52" s="44">
        <f>E52+1</f>
        <v>106</v>
      </c>
      <c r="H52" s="44"/>
      <c r="I52" s="44">
        <f>G52+1</f>
        <v>107</v>
      </c>
      <c r="J52" s="44"/>
      <c r="K52" s="44">
        <f>I52+1</f>
        <v>108</v>
      </c>
      <c r="L52" s="44"/>
      <c r="M52" s="44">
        <f>K52+1</f>
        <v>109</v>
      </c>
      <c r="N52" s="44"/>
      <c r="O52" s="44">
        <f>M52+1</f>
        <v>110</v>
      </c>
      <c r="P52" s="44"/>
      <c r="Q52" s="44">
        <f>O52+1</f>
        <v>111</v>
      </c>
      <c r="R52" s="44"/>
      <c r="S52" s="44">
        <f>Q52+1</f>
        <v>112</v>
      </c>
      <c r="T52" s="44"/>
      <c r="U52" s="44">
        <f>S52+1</f>
        <v>113</v>
      </c>
      <c r="V52" s="44"/>
      <c r="W52" s="44">
        <f>U52+1</f>
        <v>114</v>
      </c>
      <c r="X52" s="44"/>
      <c r="Y52" s="44">
        <f>W52+1</f>
        <v>115</v>
      </c>
      <c r="Z52" s="44"/>
      <c r="AA52" s="44">
        <f>Y52+1</f>
        <v>116</v>
      </c>
      <c r="AB52" s="44"/>
      <c r="AC52" s="44">
        <f>AA52+1</f>
        <v>117</v>
      </c>
      <c r="AD52" s="44"/>
      <c r="AE52" s="44">
        <f>AC52+1</f>
        <v>118</v>
      </c>
      <c r="AF52" s="44"/>
      <c r="AG52" s="44">
        <f>AE52+1</f>
        <v>119</v>
      </c>
      <c r="AH52" s="44"/>
      <c r="AI52" s="44">
        <f>AG52+1</f>
        <v>120</v>
      </c>
      <c r="AJ52" s="44"/>
      <c r="AK52" s="44">
        <f>AI52+1</f>
        <v>121</v>
      </c>
      <c r="AL52" s="44"/>
      <c r="AM52" s="44">
        <f>AK52+1</f>
        <v>122</v>
      </c>
      <c r="AO52" s="44">
        <f>AM52+1</f>
        <v>123</v>
      </c>
      <c r="AP52" s="44"/>
      <c r="AQ52" s="44">
        <f>AO52+1</f>
        <v>124</v>
      </c>
      <c r="AR52" s="44"/>
      <c r="AS52" s="44">
        <f>AQ52+1</f>
        <v>125</v>
      </c>
      <c r="AT52" s="27"/>
    </row>
    <row r="53" spans="2:48" s="49" customFormat="1" ht="15" customHeight="1" x14ac:dyDescent="0.2">
      <c r="B53" s="62"/>
      <c r="C53" s="56" t="s">
        <v>184</v>
      </c>
      <c r="D53" s="56"/>
      <c r="E53" s="56" t="s">
        <v>185</v>
      </c>
      <c r="F53" s="56"/>
      <c r="G53" s="56" t="s">
        <v>186</v>
      </c>
      <c r="H53" s="56"/>
      <c r="I53" s="56" t="s">
        <v>187</v>
      </c>
      <c r="J53" s="56"/>
      <c r="K53" s="56" t="s">
        <v>188</v>
      </c>
      <c r="L53" s="56"/>
      <c r="M53" s="56" t="s">
        <v>189</v>
      </c>
      <c r="N53" s="56"/>
      <c r="O53" s="56" t="s">
        <v>190</v>
      </c>
      <c r="P53" s="56"/>
      <c r="Q53" s="56" t="s">
        <v>191</v>
      </c>
      <c r="R53" s="56"/>
      <c r="S53" s="56" t="s">
        <v>192</v>
      </c>
      <c r="T53" s="56"/>
      <c r="U53" s="56" t="s">
        <v>12</v>
      </c>
      <c r="V53" s="11"/>
      <c r="W53" s="56" t="s">
        <v>13</v>
      </c>
      <c r="X53" s="56"/>
      <c r="Y53" s="56" t="s">
        <v>20</v>
      </c>
      <c r="Z53" s="56"/>
      <c r="AA53" s="56" t="s">
        <v>93</v>
      </c>
      <c r="AB53" s="56"/>
      <c r="AC53" s="56" t="s">
        <v>94</v>
      </c>
      <c r="AD53" s="56"/>
      <c r="AE53" s="56" t="s">
        <v>125</v>
      </c>
      <c r="AF53" s="56"/>
      <c r="AG53" s="56" t="s">
        <v>124</v>
      </c>
      <c r="AH53" s="56"/>
      <c r="AI53" s="56" t="s">
        <v>123</v>
      </c>
      <c r="AJ53" s="56"/>
      <c r="AK53" s="56" t="s">
        <v>122</v>
      </c>
      <c r="AL53" s="56"/>
      <c r="AM53" s="56" t="s">
        <v>193</v>
      </c>
      <c r="AN53" s="56"/>
      <c r="AO53" s="56" t="s">
        <v>21</v>
      </c>
      <c r="AP53" s="56"/>
      <c r="AQ53" s="56" t="s">
        <v>22</v>
      </c>
      <c r="AR53" s="56"/>
      <c r="AS53" s="56" t="s">
        <v>75</v>
      </c>
      <c r="AT53" s="57"/>
    </row>
    <row r="54" spans="2:48" ht="15" customHeight="1" x14ac:dyDescent="0.2">
      <c r="B54" s="53"/>
      <c r="T54" s="15"/>
      <c r="V54" s="15"/>
      <c r="X54" s="15"/>
      <c r="Z54" s="15"/>
      <c r="AB54" s="15"/>
      <c r="AD54" s="15"/>
      <c r="AF54" s="15"/>
      <c r="AH54" s="15"/>
      <c r="AJ54" s="15"/>
      <c r="AL54" s="15"/>
      <c r="AN54" s="15"/>
      <c r="AP54" s="15"/>
      <c r="AR54" s="15"/>
      <c r="AT54" s="27"/>
    </row>
    <row r="55" spans="2:48" ht="15" customHeight="1" x14ac:dyDescent="0.2">
      <c r="B55" s="58"/>
      <c r="AT55" s="27"/>
    </row>
    <row r="56" spans="2:48" s="67" customFormat="1" ht="20.25" customHeight="1" x14ac:dyDescent="0.2">
      <c r="B56" s="64"/>
      <c r="C56" s="37">
        <v>3</v>
      </c>
      <c r="D56" s="65">
        <f>VLOOKUP(C53,'Location Summary'!$G$2:$H$604,2,FALSE)</f>
        <v>410</v>
      </c>
      <c r="E56" s="37">
        <v>3</v>
      </c>
      <c r="F56" s="65">
        <f>VLOOKUP(E53,'Location Summary'!$G$2:$H$604,2,FALSE)</f>
        <v>285</v>
      </c>
      <c r="G56" s="37">
        <v>3</v>
      </c>
      <c r="H56" s="65">
        <f>VLOOKUP(G53,'Location Summary'!$G$2:$H$604,2,FALSE)</f>
        <v>355</v>
      </c>
      <c r="I56" s="37">
        <v>3</v>
      </c>
      <c r="J56" s="65">
        <f>VLOOKUP(I53,'Location Summary'!$G$2:$H$604,2,FALSE)</f>
        <v>355</v>
      </c>
      <c r="K56" s="37">
        <v>3</v>
      </c>
      <c r="L56" s="65">
        <f>VLOOKUP(K53,'Location Summary'!$G$2:$H$604,2,FALSE)</f>
        <v>410</v>
      </c>
      <c r="M56" s="37">
        <v>3</v>
      </c>
      <c r="N56" s="65">
        <f>VLOOKUP(M53,'Location Summary'!$G$2:$H$604,2,FALSE)</f>
        <v>430</v>
      </c>
      <c r="O56" s="37">
        <v>3</v>
      </c>
      <c r="P56" s="65">
        <f>VLOOKUP(O53,'Location Summary'!$G$2:$H$604,2,FALSE)</f>
        <v>385</v>
      </c>
      <c r="Q56" s="37">
        <v>3</v>
      </c>
      <c r="R56" s="65">
        <f>VLOOKUP(Q53,'Location Summary'!$G$2:$H$604,2,FALSE)</f>
        <v>455</v>
      </c>
      <c r="S56" s="37">
        <v>3</v>
      </c>
      <c r="T56" s="65">
        <f>VLOOKUP(S53,'Location Summary'!$G$2:$H$604,2,FALSE)</f>
        <v>288.42500000000001</v>
      </c>
      <c r="U56" s="37">
        <v>3</v>
      </c>
      <c r="V56" s="65">
        <f>VLOOKUP(U53,'Location Summary'!$G$2:$H$604,2,FALSE)</f>
        <v>392.69400000000002</v>
      </c>
      <c r="W56" s="37">
        <v>3</v>
      </c>
      <c r="X56" s="65">
        <f>VLOOKUP(W53,'Location Summary'!$G$2:$H$604,2,FALSE)</f>
        <v>398.404</v>
      </c>
      <c r="Y56" s="37">
        <v>3</v>
      </c>
      <c r="Z56" s="65">
        <f>VLOOKUP(Y53,'Location Summary'!$G$2:$H$604,2,FALSE)</f>
        <v>307.59500000000003</v>
      </c>
      <c r="AA56" s="37">
        <v>3</v>
      </c>
      <c r="AB56" s="65">
        <f>VLOOKUP(AA53,'Location Summary'!$G$2:$H$604,2,FALSE)</f>
        <v>390</v>
      </c>
      <c r="AC56" s="37">
        <v>3</v>
      </c>
      <c r="AD56" s="65">
        <f>VLOOKUP(AC53,'Location Summary'!$G$2:$H$604,2,FALSE)</f>
        <v>380</v>
      </c>
      <c r="AE56" s="37">
        <v>3</v>
      </c>
      <c r="AF56" s="65">
        <f>VLOOKUP(AE53,'Location Summary'!$G$2:$H$604,2,FALSE)</f>
        <v>405</v>
      </c>
      <c r="AG56" s="37">
        <v>3</v>
      </c>
      <c r="AH56" s="65">
        <f>VLOOKUP(AG53,'Location Summary'!$G$2:$H$604,2,FALSE)</f>
        <v>335</v>
      </c>
      <c r="AI56" s="37">
        <v>3</v>
      </c>
      <c r="AJ56" s="65">
        <f>VLOOKUP(AI53,'Location Summary'!$G$2:$H$604,2,FALSE)</f>
        <v>425</v>
      </c>
      <c r="AK56" s="37">
        <v>3</v>
      </c>
      <c r="AL56" s="65">
        <f>VLOOKUP(AK53,'Location Summary'!$G$2:$H$604,2,FALSE)</f>
        <v>402</v>
      </c>
      <c r="AM56" s="76">
        <v>3</v>
      </c>
      <c r="AN56" s="65">
        <f>VLOOKUP(AM53,'Location Summary'!$G$2:$H$604,2,FALSE)</f>
        <v>385.43400000000003</v>
      </c>
      <c r="AO56" s="37">
        <v>3</v>
      </c>
      <c r="AP56" s="65">
        <f>VLOOKUP(AO53,'Location Summary'!$G$2:$H$604,2,FALSE)</f>
        <v>279.36</v>
      </c>
      <c r="AQ56" s="37">
        <v>3</v>
      </c>
      <c r="AR56" s="65">
        <f>VLOOKUP(AQ53,'Location Summary'!$G$2:$H$604,2,FALSE)</f>
        <v>388.51499999999999</v>
      </c>
      <c r="AS56" s="37">
        <v>3</v>
      </c>
      <c r="AT56" s="66">
        <f>VLOOKUP(AS53,'Location Summary'!$G$2:$H$604,2,FALSE)</f>
        <v>330</v>
      </c>
    </row>
    <row r="57" spans="2:48" ht="15" customHeight="1" x14ac:dyDescent="0.2">
      <c r="B57" s="58"/>
      <c r="C57" s="20"/>
      <c r="E57" s="20"/>
      <c r="G57" s="74">
        <v>2</v>
      </c>
      <c r="I57" s="42">
        <v>2</v>
      </c>
      <c r="K57" s="42">
        <v>2</v>
      </c>
      <c r="M57" s="42">
        <v>2</v>
      </c>
      <c r="O57" s="42">
        <v>2</v>
      </c>
      <c r="Q57" s="42">
        <v>2</v>
      </c>
      <c r="S57" s="42">
        <v>2</v>
      </c>
      <c r="U57" s="42">
        <v>2</v>
      </c>
      <c r="W57" s="42">
        <v>2</v>
      </c>
      <c r="Y57" s="42">
        <v>2</v>
      </c>
      <c r="AA57" s="42">
        <v>2</v>
      </c>
      <c r="AC57" s="42">
        <v>2</v>
      </c>
      <c r="AE57" s="42">
        <v>2</v>
      </c>
      <c r="AG57" s="42">
        <v>2</v>
      </c>
      <c r="AI57" s="42">
        <v>2</v>
      </c>
      <c r="AK57" s="42">
        <v>2</v>
      </c>
      <c r="AM57" s="42">
        <v>2</v>
      </c>
      <c r="AO57" s="42">
        <v>2</v>
      </c>
      <c r="AQ57" s="42">
        <v>2</v>
      </c>
      <c r="AS57" s="42">
        <v>2</v>
      </c>
      <c r="AT57" s="27"/>
    </row>
    <row r="58" spans="2:48" ht="15" customHeight="1" x14ac:dyDescent="0.2">
      <c r="B58" s="53"/>
      <c r="C58" s="15" t="str">
        <f>VLOOKUP(C53,'Location Summary'!$C$2:$J$604,2,FALSE)</f>
        <v>DA+6</v>
      </c>
      <c r="D58" s="29"/>
      <c r="E58" s="15" t="str">
        <f>VLOOKUP(E53,'Location Summary'!$C$2:$J$604,2,FALSE)</f>
        <v>DA+3</v>
      </c>
      <c r="F58" s="29"/>
      <c r="G58" s="15" t="str">
        <f>VLOOKUP(G53,'Location Summary'!$C$2:$J$604,2,FALSE)</f>
        <v>DA+9</v>
      </c>
      <c r="H58" s="29"/>
      <c r="I58" s="15" t="str">
        <f>VLOOKUP(I53,'Location Summary'!$C$2:$J$604,2,FALSE)</f>
        <v>DA+0</v>
      </c>
      <c r="J58" s="29"/>
      <c r="K58" s="15" t="str">
        <f>VLOOKUP(K53,'Location Summary'!$C$2:$J$604,2,FALSE)</f>
        <v>DA+1.5</v>
      </c>
      <c r="L58" s="29"/>
      <c r="M58" s="15" t="str">
        <f>VLOOKUP(M53,'Location Summary'!$C$2:$J$604,2,FALSE)</f>
        <v>DA+0</v>
      </c>
      <c r="N58" s="29"/>
      <c r="O58" s="15" t="str">
        <f>VLOOKUP(O53,'Location Summary'!$C$2:$J$604,2,FALSE)</f>
        <v>DA-1.5</v>
      </c>
      <c r="P58" s="29"/>
      <c r="Q58" s="15" t="str">
        <f>VLOOKUP(Q53,'Location Summary'!$C$2:$J$604,2,FALSE)</f>
        <v>DA+0</v>
      </c>
      <c r="R58" s="29"/>
      <c r="S58" s="15" t="str">
        <f>VLOOKUP(S53,'Location Summary'!$C$2:$J$604,2,FALSE)</f>
        <v>DA+6</v>
      </c>
      <c r="T58" s="43"/>
      <c r="U58" s="15" t="str">
        <f>VLOOKUP(U53,'Location Summary'!$C$2:$J$604,2,FALSE)</f>
        <v>DC2+0</v>
      </c>
      <c r="V58" s="43"/>
      <c r="W58" s="15" t="str">
        <f>VLOOKUP(W53,'Location Summary'!$C$2:$J$604,2,FALSE)</f>
        <v>DC1+3</v>
      </c>
      <c r="X58" s="43"/>
      <c r="Y58" s="15" t="str">
        <f>VLOOKUP(Y53,'Location Summary'!$C$2:$J$604,2,FALSE)</f>
        <v>DB2+6</v>
      </c>
      <c r="Z58" s="43"/>
      <c r="AA58" s="15" t="str">
        <f>VLOOKUP(AA53,'Location Summary'!$C$2:$J$604,2,FALSE)</f>
        <v>DA+3</v>
      </c>
      <c r="AB58" s="43"/>
      <c r="AC58" s="15" t="str">
        <f>VLOOKUP(AC53,'Location Summary'!$C$2:$J$604,2,FALSE)</f>
        <v>DA+1.5</v>
      </c>
      <c r="AD58" s="43"/>
      <c r="AE58" s="15" t="str">
        <f>VLOOKUP(AE53,'Location Summary'!$C$2:$J$604,2,FALSE)</f>
        <v>DA+6</v>
      </c>
      <c r="AF58" s="43"/>
      <c r="AG58" s="15" t="str">
        <f>VLOOKUP(AG53,'Location Summary'!$C$2:$J$604,2,FALSE)</f>
        <v>DA-3</v>
      </c>
      <c r="AH58" s="43"/>
      <c r="AI58" s="15" t="str">
        <f>VLOOKUP(AI53,'Location Summary'!$C$2:$J$604,2,FALSE)</f>
        <v>DA+0</v>
      </c>
      <c r="AJ58" s="43"/>
      <c r="AK58" s="15" t="str">
        <f>VLOOKUP(AK53,'Location Summary'!$C$2:$J$604,2,FALSE)</f>
        <v>DA+9</v>
      </c>
      <c r="AL58" s="43"/>
      <c r="AM58" s="15" t="str">
        <f>VLOOKUP(AM53,'Location Summary'!$C$2:$J$604,2,FALSE)</f>
        <v>DA+1.5</v>
      </c>
      <c r="AN58" s="43"/>
      <c r="AO58" s="69" t="str">
        <f>VLOOKUP(AO53,'Location Summary'!$C$2:$J$604,2,FALSE)</f>
        <v>DD60+3</v>
      </c>
      <c r="AP58" s="43"/>
      <c r="AQ58" s="75" t="str">
        <f>VLOOKUP(AQ53,'Location Summary'!$C$2:$J$604,2,FALSE)</f>
        <v>DD60+3</v>
      </c>
      <c r="AS58" s="15" t="str">
        <f>VLOOKUP(AS53,'Location Summary'!$C$2:$J$604,2,FALSE)</f>
        <v>DA-3</v>
      </c>
      <c r="AT58" s="27"/>
    </row>
    <row r="59" spans="2:48" ht="15" customHeight="1" x14ac:dyDescent="0.2">
      <c r="B59" s="53"/>
      <c r="C59" s="15"/>
      <c r="D59" s="15"/>
      <c r="E59" s="15"/>
      <c r="F59" s="15"/>
      <c r="G59" s="15"/>
      <c r="H59" s="15"/>
      <c r="I59" s="15"/>
      <c r="J59" s="15"/>
      <c r="K59" s="426" t="s">
        <v>259</v>
      </c>
      <c r="L59" s="426"/>
      <c r="M59" s="426"/>
      <c r="O59" s="354"/>
      <c r="P59" s="354"/>
      <c r="Q59" s="354"/>
      <c r="R59" s="354"/>
      <c r="S59" s="354"/>
      <c r="T59" s="354"/>
      <c r="U59" s="359" t="s">
        <v>539</v>
      </c>
      <c r="V59" s="354"/>
      <c r="W59" s="354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43"/>
      <c r="AI59" s="15"/>
      <c r="AJ59" s="15"/>
      <c r="AK59" s="15"/>
      <c r="AL59" s="15"/>
      <c r="AM59" s="15"/>
      <c r="AN59" s="426" t="s">
        <v>149</v>
      </c>
      <c r="AO59" s="426"/>
      <c r="AP59" s="426"/>
      <c r="AQ59" s="426"/>
      <c r="AR59" s="15"/>
      <c r="AS59" s="15"/>
      <c r="AT59" s="27"/>
      <c r="AV59" s="52"/>
    </row>
    <row r="60" spans="2:48" ht="15" customHeight="1" x14ac:dyDescent="0.2">
      <c r="B60" s="46"/>
      <c r="C60" s="44">
        <f>AS52+1</f>
        <v>126</v>
      </c>
      <c r="D60" s="25"/>
      <c r="E60" s="44">
        <f>C60+1</f>
        <v>127</v>
      </c>
      <c r="F60" s="44"/>
      <c r="G60" s="44">
        <f>E60+1</f>
        <v>128</v>
      </c>
      <c r="H60" s="44"/>
      <c r="I60" s="44">
        <f>G60+1</f>
        <v>129</v>
      </c>
      <c r="J60" s="44"/>
      <c r="K60" s="44">
        <f>I60+1</f>
        <v>130</v>
      </c>
      <c r="L60" s="44"/>
      <c r="M60" s="44">
        <f>K60+1</f>
        <v>131</v>
      </c>
      <c r="N60" s="44"/>
      <c r="O60" s="44">
        <f>M60+1</f>
        <v>132</v>
      </c>
      <c r="P60" s="44"/>
      <c r="Q60" s="44">
        <f>O60+1</f>
        <v>133</v>
      </c>
      <c r="R60" s="44"/>
      <c r="S60" s="44">
        <f>Q60+1</f>
        <v>134</v>
      </c>
      <c r="T60" s="44"/>
      <c r="U60" s="44">
        <f>S60+1</f>
        <v>135</v>
      </c>
      <c r="V60" s="44"/>
      <c r="W60" s="44">
        <f>U60+1</f>
        <v>136</v>
      </c>
      <c r="X60" s="44"/>
      <c r="Y60" s="44">
        <f>W60+1</f>
        <v>137</v>
      </c>
      <c r="Z60" s="44"/>
      <c r="AA60" s="44">
        <f>Y60+1</f>
        <v>138</v>
      </c>
      <c r="AB60" s="44"/>
      <c r="AC60" s="44">
        <f>AA60+1</f>
        <v>139</v>
      </c>
      <c r="AD60" s="44"/>
      <c r="AE60" s="44">
        <f>AC60+1</f>
        <v>140</v>
      </c>
      <c r="AF60" s="44"/>
      <c r="AG60" s="44">
        <f>AE60+1</f>
        <v>141</v>
      </c>
      <c r="AH60" s="44"/>
      <c r="AI60" s="44">
        <f>AG60+1</f>
        <v>142</v>
      </c>
      <c r="AJ60" s="44"/>
      <c r="AK60" s="44">
        <f>AI60+1</f>
        <v>143</v>
      </c>
      <c r="AL60" s="44"/>
      <c r="AM60" s="44">
        <f>AK60+1</f>
        <v>144</v>
      </c>
      <c r="AO60" s="44">
        <f>AM60+1</f>
        <v>145</v>
      </c>
      <c r="AP60" s="44"/>
      <c r="AQ60" s="44">
        <f>AO60+1</f>
        <v>146</v>
      </c>
      <c r="AR60" s="44"/>
      <c r="AS60" s="44">
        <f>AQ60+1</f>
        <v>147</v>
      </c>
      <c r="AT60" s="27"/>
    </row>
    <row r="61" spans="2:48" s="56" customFormat="1" ht="15" customHeight="1" x14ac:dyDescent="0.2">
      <c r="B61" s="47"/>
      <c r="C61" s="56" t="s">
        <v>76</v>
      </c>
      <c r="E61" s="56" t="s">
        <v>77</v>
      </c>
      <c r="G61" s="56" t="s">
        <v>78</v>
      </c>
      <c r="I61" s="56" t="s">
        <v>194</v>
      </c>
      <c r="K61" s="56" t="s">
        <v>195</v>
      </c>
      <c r="M61" s="56" t="s">
        <v>23</v>
      </c>
      <c r="O61" s="56" t="s">
        <v>80</v>
      </c>
      <c r="Q61" s="56" t="s">
        <v>81</v>
      </c>
      <c r="S61" s="56" t="s">
        <v>82</v>
      </c>
      <c r="U61" s="56" t="s">
        <v>83</v>
      </c>
      <c r="W61" s="56" t="s">
        <v>196</v>
      </c>
      <c r="Y61" s="56" t="s">
        <v>24</v>
      </c>
      <c r="AA61" s="56" t="s">
        <v>25</v>
      </c>
      <c r="AC61" s="56" t="s">
        <v>395</v>
      </c>
      <c r="AE61" s="56" t="s">
        <v>26</v>
      </c>
      <c r="AG61" s="56" t="s">
        <v>27</v>
      </c>
      <c r="AI61" s="56" t="s">
        <v>28</v>
      </c>
      <c r="AK61" s="56" t="s">
        <v>29</v>
      </c>
      <c r="AM61" s="56" t="s">
        <v>30</v>
      </c>
      <c r="AO61" s="56" t="s">
        <v>31</v>
      </c>
      <c r="AQ61" s="56" t="s">
        <v>57</v>
      </c>
      <c r="AS61" s="56" t="s">
        <v>59</v>
      </c>
      <c r="AT61" s="57"/>
    </row>
    <row r="62" spans="2:48" ht="15" customHeight="1" x14ac:dyDescent="0.2">
      <c r="B62" s="77"/>
      <c r="T62" s="15"/>
      <c r="V62" s="15"/>
      <c r="X62" s="15"/>
      <c r="Z62" s="63" t="s">
        <v>118</v>
      </c>
      <c r="AB62" s="15"/>
      <c r="AD62" s="15"/>
      <c r="AF62" s="63" t="s">
        <v>117</v>
      </c>
      <c r="AH62" s="15"/>
      <c r="AJ62" s="63" t="s">
        <v>396</v>
      </c>
      <c r="AL62" s="15"/>
      <c r="AN62" s="15"/>
      <c r="AP62" s="15"/>
      <c r="AR62" s="15"/>
      <c r="AT62" s="27"/>
    </row>
    <row r="63" spans="2:48" ht="15" customHeight="1" x14ac:dyDescent="0.2">
      <c r="B63" s="58"/>
      <c r="AT63" s="27"/>
    </row>
    <row r="64" spans="2:48" s="67" customFormat="1" ht="20.25" customHeight="1" x14ac:dyDescent="0.2">
      <c r="B64" s="58"/>
      <c r="C64" s="149">
        <v>3</v>
      </c>
      <c r="D64" s="38">
        <f>VLOOKUP(C61,'Location Summary'!$G$2:$H$604,2,FALSE)</f>
        <v>340</v>
      </c>
      <c r="E64" s="149">
        <v>3</v>
      </c>
      <c r="F64" s="38">
        <f>VLOOKUP(E61,'Location Summary'!$G$2:$H$604,2,FALSE)</f>
        <v>420</v>
      </c>
      <c r="G64" s="149">
        <v>3</v>
      </c>
      <c r="H64" s="38">
        <f>VLOOKUP(G61,'Location Summary'!$G$2:$H$604,2,FALSE)</f>
        <v>375</v>
      </c>
      <c r="I64" s="149">
        <v>3</v>
      </c>
      <c r="J64" s="38">
        <f>VLOOKUP(I61,'Location Summary'!$G$2:$H$604,2,FALSE)</f>
        <v>355</v>
      </c>
      <c r="K64" s="149">
        <v>3</v>
      </c>
      <c r="L64" s="38">
        <f>VLOOKUP(K61,'Location Summary'!$G$2:$H$604,2,FALSE)</f>
        <v>341.65199999999999</v>
      </c>
      <c r="M64" s="149">
        <v>3</v>
      </c>
      <c r="N64" s="38">
        <f>VLOOKUP(M61,'Location Summary'!$G$2:$H$604,2,FALSE)</f>
        <v>326.34800000000001</v>
      </c>
      <c r="O64" s="149">
        <v>3</v>
      </c>
      <c r="P64" s="38">
        <f>VLOOKUP(O61,'Location Summary'!$G$2:$H$604,2,FALSE)</f>
        <v>427</v>
      </c>
      <c r="Q64" s="149">
        <v>3</v>
      </c>
      <c r="R64" s="38">
        <f>VLOOKUP(Q61,'Location Summary'!$G$2:$H$604,2,FALSE)</f>
        <v>410</v>
      </c>
      <c r="S64" s="149">
        <v>3</v>
      </c>
      <c r="T64" s="38">
        <f>VLOOKUP(S61,'Location Summary'!$G$2:$H$604,2,FALSE)</f>
        <v>405</v>
      </c>
      <c r="U64" s="149">
        <v>3</v>
      </c>
      <c r="V64" s="38">
        <f>VLOOKUP(U61,'Location Summary'!$G$2:$H$604,2,FALSE)</f>
        <v>300</v>
      </c>
      <c r="W64" s="149">
        <v>3</v>
      </c>
      <c r="X64" s="38">
        <f>VLOOKUP(W61,'Location Summary'!$G$2:$H$604,2,FALSE)</f>
        <v>415.18700000000001</v>
      </c>
      <c r="Y64" s="37">
        <v>3</v>
      </c>
      <c r="Z64" s="38">
        <f>VLOOKUP(Y61,'Location Summary'!$G$2:$H$604,2,FALSE)</f>
        <v>259.048</v>
      </c>
      <c r="AA64" s="37">
        <v>3</v>
      </c>
      <c r="AB64" s="38">
        <f>VLOOKUP(AA61,'Location Summary'!$G$2:$H$604,2,FALSE)</f>
        <v>440.45499999999998</v>
      </c>
      <c r="AC64" s="37">
        <v>3</v>
      </c>
      <c r="AD64" s="38">
        <f>VLOOKUP(AC61,'Location Summary'!$G$2:$H$604,2,FALSE)</f>
        <v>496.685</v>
      </c>
      <c r="AE64" s="37">
        <v>3</v>
      </c>
      <c r="AF64" s="38">
        <f>VLOOKUP(AE61,'Location Summary'!$G$2:$H$604,2,FALSE)</f>
        <v>244.029</v>
      </c>
      <c r="AG64" s="37">
        <v>3</v>
      </c>
      <c r="AH64" s="38">
        <f>VLOOKUP(AG61,'Location Summary'!$G$2:$H$604,2,FALSE)</f>
        <v>237.428</v>
      </c>
      <c r="AI64" s="37">
        <v>3</v>
      </c>
      <c r="AJ64" s="38">
        <f>VLOOKUP(AI61,'Location Summary'!$G$2:$H$604,2,FALSE)</f>
        <v>203.47900000000001</v>
      </c>
      <c r="AK64" s="37">
        <v>3</v>
      </c>
      <c r="AL64" s="38">
        <f>VLOOKUP(AK61,'Location Summary'!$G$2:$H$604,2,FALSE)</f>
        <v>453.68799999999999</v>
      </c>
      <c r="AM64" s="37">
        <v>3</v>
      </c>
      <c r="AN64" s="38">
        <f>VLOOKUP(AM61,'Location Summary'!$G$2:$H$604,2,FALSE)</f>
        <v>345</v>
      </c>
      <c r="AO64" s="37">
        <v>3</v>
      </c>
      <c r="AP64" s="38">
        <f>VLOOKUP(AO61,'Location Summary'!$G$2:$H$604,2,FALSE)</f>
        <v>360</v>
      </c>
      <c r="AQ64" s="37">
        <v>3</v>
      </c>
      <c r="AR64" s="38">
        <f>VLOOKUP(AQ61,'Location Summary'!$G$2:$H$604,2,FALSE)</f>
        <v>410</v>
      </c>
      <c r="AS64" s="37">
        <v>3</v>
      </c>
      <c r="AT64" s="39">
        <f>VLOOKUP(AS61,'Location Summary'!$G$2:$H$604,2,FALSE)</f>
        <v>350</v>
      </c>
    </row>
    <row r="65" spans="2:48" s="67" customFormat="1" ht="15" customHeight="1" x14ac:dyDescent="0.2">
      <c r="B65" s="64"/>
      <c r="C65" s="42">
        <v>2</v>
      </c>
      <c r="D65" s="11"/>
      <c r="E65" s="42">
        <v>2</v>
      </c>
      <c r="F65" s="11"/>
      <c r="G65" s="42">
        <v>2</v>
      </c>
      <c r="H65" s="11"/>
      <c r="I65" s="42">
        <v>2</v>
      </c>
      <c r="J65" s="11"/>
      <c r="K65" s="42">
        <v>2</v>
      </c>
      <c r="L65" s="11"/>
      <c r="M65" s="42">
        <v>2</v>
      </c>
      <c r="N65" s="11"/>
      <c r="O65" s="42">
        <v>2</v>
      </c>
      <c r="P65" s="11"/>
      <c r="Q65" s="42">
        <v>2</v>
      </c>
      <c r="R65" s="11"/>
      <c r="S65" s="42">
        <v>2</v>
      </c>
      <c r="T65" s="11"/>
      <c r="U65" s="42">
        <v>2</v>
      </c>
      <c r="V65" s="11"/>
      <c r="W65" s="42">
        <v>2</v>
      </c>
      <c r="X65" s="11"/>
      <c r="Y65" s="42">
        <v>2</v>
      </c>
      <c r="Z65" s="11"/>
      <c r="AA65" s="42">
        <v>2</v>
      </c>
      <c r="AB65" s="11"/>
      <c r="AC65" s="42">
        <v>2</v>
      </c>
      <c r="AD65" s="11"/>
      <c r="AE65" s="42">
        <v>2</v>
      </c>
      <c r="AF65" s="11"/>
      <c r="AG65" s="42">
        <v>2</v>
      </c>
      <c r="AH65" s="11"/>
      <c r="AI65" s="42">
        <v>2</v>
      </c>
      <c r="AJ65" s="11"/>
      <c r="AK65" s="42">
        <v>2</v>
      </c>
      <c r="AL65" s="11"/>
      <c r="AM65" s="42">
        <v>2</v>
      </c>
      <c r="AN65" s="11"/>
      <c r="AO65" s="42">
        <v>2</v>
      </c>
      <c r="AP65" s="11"/>
      <c r="AQ65" s="42">
        <v>2</v>
      </c>
      <c r="AR65" s="11"/>
      <c r="AS65" s="42">
        <v>2</v>
      </c>
      <c r="AT65" s="27"/>
    </row>
    <row r="66" spans="2:48" ht="15" customHeight="1" x14ac:dyDescent="0.2">
      <c r="B66" s="53"/>
      <c r="C66" s="15" t="str">
        <f>VLOOKUP(C61,'Location Summary'!$C$2:$J$604,2,FALSE)</f>
        <v>DA-3</v>
      </c>
      <c r="D66" s="29"/>
      <c r="E66" s="15" t="str">
        <f>VLOOKUP(E61,'Location Summary'!$C$2:$J$604,2,FALSE)</f>
        <v>DA+1.5</v>
      </c>
      <c r="F66" s="29"/>
      <c r="G66" s="15" t="str">
        <f>VLOOKUP(G61,'Location Summary'!$C$2:$J$604,2,FALSE)</f>
        <v>DA+3</v>
      </c>
      <c r="H66" s="29"/>
      <c r="I66" s="15" t="str">
        <f>VLOOKUP(I61,'Location Summary'!$C$2:$J$604,2,FALSE)</f>
        <v>DA+0</v>
      </c>
      <c r="J66" s="29"/>
      <c r="K66" s="15" t="str">
        <f>VLOOKUP(K61,'Location Summary'!$C$2:$J$604,2,FALSE)</f>
        <v>DA-3</v>
      </c>
      <c r="L66" s="29"/>
      <c r="M66" s="15" t="str">
        <f>VLOOKUP(M61,'Location Summary'!$C$2:$J$604,2,FALSE)</f>
        <v>DB1+0</v>
      </c>
      <c r="N66" s="29"/>
      <c r="O66" s="15" t="str">
        <f>VLOOKUP(O61,'Location Summary'!$C$2:$J$604,2,FALSE)</f>
        <v>DA+0</v>
      </c>
      <c r="P66" s="29"/>
      <c r="Q66" s="15" t="str">
        <f>VLOOKUP(Q61,'Location Summary'!$C$2:$J$604,2,FALSE)</f>
        <v>DA+6</v>
      </c>
      <c r="R66" s="29"/>
      <c r="S66" s="15" t="str">
        <f>VLOOKUP(S61,'Location Summary'!$C$2:$J$604,2,FALSE)</f>
        <v>DA+6</v>
      </c>
      <c r="T66" s="43"/>
      <c r="U66" s="15" t="str">
        <f>VLOOKUP(U61,'Location Summary'!$C$2:$J$604,2,FALSE)</f>
        <v>DA+0</v>
      </c>
      <c r="V66" s="43"/>
      <c r="W66" s="15" t="str">
        <f>VLOOKUP(W61,'Location Summary'!$C$2:$J$604,2,FALSE)</f>
        <v>DA+0</v>
      </c>
      <c r="X66" s="43"/>
      <c r="Y66" s="15" t="str">
        <f>VLOOKUP(Y61,'Location Summary'!$C$2:$J$604,2,FALSE)</f>
        <v>DC2+15</v>
      </c>
      <c r="Z66" s="43"/>
      <c r="AA66" s="15" t="str">
        <f>VLOOKUP(AA61,'Location Summary'!$C$2:$J$604,2,FALSE)</f>
        <v>DB2+9</v>
      </c>
      <c r="AB66" s="43"/>
      <c r="AC66" s="15" t="str">
        <f>VLOOKUP(AC61,'Location Summary'!$C$2:$J$604,2,FALSE)</f>
        <v>DB1+9</v>
      </c>
      <c r="AD66" s="43"/>
      <c r="AE66" s="15" t="str">
        <f>VLOOKUP(AE61,'Location Summary'!$C$2:$J$604,2,FALSE)</f>
        <v>DD60+18</v>
      </c>
      <c r="AF66" s="43"/>
      <c r="AG66" s="15" t="str">
        <f>VLOOKUP(AG61,'Location Summary'!$C$2:$J$604,2,FALSE)</f>
        <v>DD60+18</v>
      </c>
      <c r="AH66" s="43"/>
      <c r="AI66" s="15" t="str">
        <f>VLOOKUP(AI61,'Location Summary'!$C$2:$J$604,2,FALSE)</f>
        <v>DD60+35</v>
      </c>
      <c r="AJ66" s="43"/>
      <c r="AK66" s="15" t="str">
        <f>VLOOKUP(AK61,'Location Summary'!$C$2:$J$604,2,FALSE)</f>
        <v>DD60+35</v>
      </c>
      <c r="AL66" s="43"/>
      <c r="AM66" s="15" t="str">
        <f>VLOOKUP(AM61,'Location Summary'!$C$2:$J$604,2,FALSE)</f>
        <v>DA+9</v>
      </c>
      <c r="AN66" s="43"/>
      <c r="AO66" s="15" t="str">
        <f>VLOOKUP(AO61,'Location Summary'!$C$2:$J$604,2,FALSE)</f>
        <v>DA-1.5</v>
      </c>
      <c r="AP66" s="43"/>
      <c r="AQ66" s="15" t="str">
        <f>VLOOKUP(AQ61,'Location Summary'!$C$2:$J$604,2,FALSE)</f>
        <v>DA+1.5</v>
      </c>
      <c r="AS66" s="15" t="str">
        <f>VLOOKUP(AS61,'Location Summary'!$C$2:$J$604,2,FALSE)</f>
        <v>DA+1.5</v>
      </c>
      <c r="AT66" s="27"/>
    </row>
    <row r="67" spans="2:48" ht="15" customHeight="1" x14ac:dyDescent="0.2">
      <c r="B67" s="78"/>
      <c r="C67" s="15"/>
      <c r="D67" s="15"/>
      <c r="E67" s="188"/>
      <c r="F67" s="188"/>
      <c r="G67" s="187"/>
      <c r="H67" s="185"/>
      <c r="I67" s="185"/>
      <c r="J67" s="185"/>
      <c r="K67" s="185"/>
      <c r="L67" s="185"/>
      <c r="M67" s="185"/>
      <c r="N67" s="185"/>
      <c r="O67" s="185"/>
      <c r="P67" s="185"/>
      <c r="Q67" s="185"/>
      <c r="R67" s="15"/>
      <c r="S67" s="44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44"/>
      <c r="AN67" s="15"/>
      <c r="AO67" s="15"/>
      <c r="AP67" s="15"/>
      <c r="AQ67" s="44"/>
      <c r="AR67" s="15"/>
      <c r="AS67" s="15"/>
      <c r="AT67" s="27"/>
      <c r="AV67" s="52"/>
    </row>
    <row r="68" spans="2:48" ht="15" customHeight="1" x14ac:dyDescent="0.2">
      <c r="B68" s="46"/>
      <c r="C68" s="44">
        <f>AS60+1</f>
        <v>148</v>
      </c>
      <c r="D68" s="25"/>
      <c r="E68" s="44">
        <f>C68+1</f>
        <v>149</v>
      </c>
      <c r="F68" s="44"/>
      <c r="G68" s="44">
        <f>E68+1</f>
        <v>150</v>
      </c>
      <c r="H68" s="44"/>
      <c r="I68" s="44">
        <f>G68+1</f>
        <v>151</v>
      </c>
      <c r="J68" s="44"/>
      <c r="K68" s="44">
        <f>I68+1</f>
        <v>152</v>
      </c>
      <c r="L68" s="44"/>
      <c r="M68" s="44">
        <f>K68+1</f>
        <v>153</v>
      </c>
      <c r="N68" s="44"/>
      <c r="O68" s="44">
        <f>M68+1</f>
        <v>154</v>
      </c>
      <c r="P68" s="44"/>
      <c r="Q68" s="44">
        <f>O68+1</f>
        <v>155</v>
      </c>
      <c r="R68" s="44"/>
      <c r="S68" s="44">
        <f>Q68+1</f>
        <v>156</v>
      </c>
      <c r="T68" s="44"/>
      <c r="U68" s="44">
        <f>S68+1</f>
        <v>157</v>
      </c>
      <c r="V68" s="44"/>
      <c r="W68" s="44">
        <f>U68+1</f>
        <v>158</v>
      </c>
      <c r="X68" s="44"/>
      <c r="Y68" s="44">
        <f>W68+1</f>
        <v>159</v>
      </c>
      <c r="Z68" s="44"/>
      <c r="AA68" s="44">
        <f>Y68+1</f>
        <v>160</v>
      </c>
      <c r="AB68" s="44"/>
      <c r="AC68" s="44">
        <f>AA68+1</f>
        <v>161</v>
      </c>
      <c r="AD68" s="44"/>
      <c r="AE68" s="44">
        <f>AC68+1</f>
        <v>162</v>
      </c>
      <c r="AF68" s="44"/>
      <c r="AG68" s="44">
        <f>AE68+1</f>
        <v>163</v>
      </c>
      <c r="AH68" s="44"/>
      <c r="AI68" s="44">
        <f>AG68+1</f>
        <v>164</v>
      </c>
      <c r="AJ68" s="44"/>
      <c r="AK68" s="44">
        <f>AI68+1</f>
        <v>165</v>
      </c>
      <c r="AL68" s="44"/>
      <c r="AM68" s="44">
        <f>AK68+1</f>
        <v>166</v>
      </c>
      <c r="AN68" s="15"/>
      <c r="AO68" s="44">
        <f>AM68+1</f>
        <v>167</v>
      </c>
      <c r="AP68" s="44"/>
      <c r="AQ68" s="44">
        <f>AO68+1</f>
        <v>168</v>
      </c>
      <c r="AR68" s="44"/>
      <c r="AS68" s="44">
        <f>AQ68+1</f>
        <v>169</v>
      </c>
      <c r="AT68" s="27"/>
    </row>
    <row r="69" spans="2:48" s="56" customFormat="1" ht="15" customHeight="1" x14ac:dyDescent="0.2">
      <c r="B69" s="47"/>
      <c r="C69" s="56" t="s">
        <v>60</v>
      </c>
      <c r="E69" s="56" t="s">
        <v>63</v>
      </c>
      <c r="G69" s="56" t="s">
        <v>32</v>
      </c>
      <c r="I69" s="56" t="s">
        <v>33</v>
      </c>
      <c r="K69" s="56" t="s">
        <v>199</v>
      </c>
      <c r="M69" s="56" t="s">
        <v>200</v>
      </c>
      <c r="O69" s="56" t="s">
        <v>201</v>
      </c>
      <c r="Q69" s="56" t="s">
        <v>202</v>
      </c>
      <c r="S69" s="56" t="s">
        <v>203</v>
      </c>
      <c r="U69" s="56" t="s">
        <v>426</v>
      </c>
      <c r="W69" s="56" t="s">
        <v>427</v>
      </c>
      <c r="Y69" s="56" t="s">
        <v>428</v>
      </c>
      <c r="AA69" s="56" t="s">
        <v>429</v>
      </c>
      <c r="AC69" s="56" t="s">
        <v>430</v>
      </c>
      <c r="AE69" s="56" t="s">
        <v>431</v>
      </c>
      <c r="AG69" s="56" t="s">
        <v>432</v>
      </c>
      <c r="AI69" s="56" t="s">
        <v>34</v>
      </c>
      <c r="AK69" s="56" t="s">
        <v>15</v>
      </c>
      <c r="AM69" s="56" t="s">
        <v>204</v>
      </c>
      <c r="AN69" s="15"/>
      <c r="AO69" s="56" t="s">
        <v>205</v>
      </c>
      <c r="AQ69" s="56" t="s">
        <v>206</v>
      </c>
      <c r="AS69" s="56" t="s">
        <v>207</v>
      </c>
      <c r="AT69" s="57"/>
    </row>
    <row r="70" spans="2:48" ht="15" customHeight="1" x14ac:dyDescent="0.2">
      <c r="B70" s="53"/>
      <c r="D70" s="56"/>
      <c r="T70" s="15"/>
      <c r="V70" s="15"/>
      <c r="X70" s="15"/>
      <c r="Z70" s="15"/>
      <c r="AB70" s="15"/>
      <c r="AD70" s="15"/>
      <c r="AF70" s="15"/>
      <c r="AH70" s="15"/>
      <c r="AJ70" s="15"/>
      <c r="AL70" s="15"/>
      <c r="AN70" s="15"/>
      <c r="AP70" s="15"/>
      <c r="AR70" s="15"/>
      <c r="AT70" s="27"/>
    </row>
    <row r="71" spans="2:48" ht="15" customHeight="1" x14ac:dyDescent="0.2">
      <c r="B71" s="58"/>
      <c r="AT71" s="27"/>
    </row>
    <row r="72" spans="2:48" s="67" customFormat="1" ht="20.25" customHeight="1" x14ac:dyDescent="0.2">
      <c r="B72" s="58"/>
      <c r="C72" s="37">
        <v>3</v>
      </c>
      <c r="D72" s="38">
        <f>VLOOKUP(C69,'Location Summary'!$G$2:$H$604,2,FALSE)</f>
        <v>355</v>
      </c>
      <c r="E72" s="37">
        <v>3</v>
      </c>
      <c r="F72" s="38">
        <f>VLOOKUP(E69,'Location Summary'!$G$2:$H$604,2,FALSE)</f>
        <v>274.58699999999999</v>
      </c>
      <c r="G72" s="37">
        <v>3</v>
      </c>
      <c r="H72" s="38">
        <f>VLOOKUP(G69,'Location Summary'!$G$2:$H$604,2,FALSE)</f>
        <v>211.209</v>
      </c>
      <c r="I72" s="37">
        <v>3</v>
      </c>
      <c r="J72" s="38">
        <f>VLOOKUP(I69,'Location Summary'!$G$2:$H$604,2,FALSE)</f>
        <v>384.20400000000001</v>
      </c>
      <c r="K72" s="37">
        <v>3</v>
      </c>
      <c r="L72" s="38">
        <f>VLOOKUP(K69,'Location Summary'!$G$2:$H$604,2,FALSE)</f>
        <v>430</v>
      </c>
      <c r="M72" s="37">
        <v>3</v>
      </c>
      <c r="N72" s="38">
        <f>VLOOKUP(M69,'Location Summary'!$G$2:$H$604,2,FALSE)</f>
        <v>370</v>
      </c>
      <c r="O72" s="37">
        <v>3</v>
      </c>
      <c r="P72" s="38">
        <f>VLOOKUP(O69,'Location Summary'!$G$2:$H$604,2,FALSE)</f>
        <v>390</v>
      </c>
      <c r="Q72" s="37">
        <v>3</v>
      </c>
      <c r="R72" s="38">
        <f>VLOOKUP(Q69,'Location Summary'!$G$2:$H$604,2,FALSE)</f>
        <v>435</v>
      </c>
      <c r="S72" s="37">
        <v>3</v>
      </c>
      <c r="T72" s="38">
        <f>VLOOKUP(S69,'Location Summary'!$G$2:$H$604,2,FALSE)</f>
        <v>370</v>
      </c>
      <c r="U72" s="37">
        <v>3</v>
      </c>
      <c r="V72" s="38">
        <f>VLOOKUP(U69,'Location Summary'!$G$2:$H$604,2,FALSE)</f>
        <v>455</v>
      </c>
      <c r="W72" s="37">
        <v>3</v>
      </c>
      <c r="X72" s="38">
        <f>VLOOKUP(W69,'Location Summary'!$G$2:$H$604,2,FALSE)</f>
        <v>325</v>
      </c>
      <c r="Y72" s="37">
        <v>3</v>
      </c>
      <c r="Z72" s="38">
        <f>VLOOKUP(Y69,'Location Summary'!$G$2:$H$604,2,FALSE)</f>
        <v>395</v>
      </c>
      <c r="AA72" s="37">
        <v>3</v>
      </c>
      <c r="AB72" s="38">
        <f>VLOOKUP(AA69,'Location Summary'!$G$2:$H$604,2,FALSE)</f>
        <v>345</v>
      </c>
      <c r="AC72" s="37">
        <v>3</v>
      </c>
      <c r="AD72" s="38">
        <f>VLOOKUP(AC69,'Location Summary'!$G$2:$H$604,2,FALSE)</f>
        <v>365</v>
      </c>
      <c r="AE72" s="37">
        <v>3</v>
      </c>
      <c r="AF72" s="38">
        <f>VLOOKUP(AE69,'Location Summary'!$G$2:$H$604,2,FALSE)</f>
        <v>420</v>
      </c>
      <c r="AG72" s="37">
        <v>3</v>
      </c>
      <c r="AH72" s="38">
        <f>VLOOKUP(AG69,'Location Summary'!$G$2:$H$604,2,FALSE)</f>
        <v>364.00700000000001</v>
      </c>
      <c r="AI72" s="37">
        <v>3</v>
      </c>
      <c r="AJ72" s="38">
        <f>VLOOKUP(AI69,'Location Summary'!$G$2:$H$604,2,FALSE)</f>
        <v>295.99299999999999</v>
      </c>
      <c r="AK72" s="37">
        <v>3</v>
      </c>
      <c r="AL72" s="38">
        <f>VLOOKUP(AK69,'Location Summary'!$G$2:$H$604,2,FALSE)</f>
        <v>425</v>
      </c>
      <c r="AM72" s="37">
        <v>3</v>
      </c>
      <c r="AN72" s="38">
        <f>VLOOKUP(AM69,'Location Summary'!$G$2:$H$604,2,FALSE)</f>
        <v>315</v>
      </c>
      <c r="AO72" s="37">
        <v>3</v>
      </c>
      <c r="AP72" s="38">
        <f>VLOOKUP(AO69,'Location Summary'!$G$2:$H$604,2,FALSE)</f>
        <v>380</v>
      </c>
      <c r="AQ72" s="37">
        <v>3</v>
      </c>
      <c r="AR72" s="38">
        <f>VLOOKUP(AQ69,'Location Summary'!$G$2:$H$604,2,FALSE)</f>
        <v>430</v>
      </c>
      <c r="AS72" s="37">
        <v>3</v>
      </c>
      <c r="AT72" s="39">
        <f>VLOOKUP(AS69,'Location Summary'!$G$2:$H$604,2,FALSE)</f>
        <v>380</v>
      </c>
    </row>
    <row r="73" spans="2:48" s="67" customFormat="1" ht="15" customHeight="1" x14ac:dyDescent="0.2">
      <c r="B73" s="64"/>
      <c r="C73" s="42">
        <v>2</v>
      </c>
      <c r="D73" s="11"/>
      <c r="E73" s="42">
        <v>2</v>
      </c>
      <c r="F73" s="11"/>
      <c r="G73" s="42">
        <v>2</v>
      </c>
      <c r="H73" s="11"/>
      <c r="I73" s="42">
        <v>2</v>
      </c>
      <c r="J73" s="11"/>
      <c r="K73" s="42">
        <v>2</v>
      </c>
      <c r="L73" s="11"/>
      <c r="M73" s="42">
        <v>2</v>
      </c>
      <c r="N73" s="11"/>
      <c r="O73" s="42">
        <v>2</v>
      </c>
      <c r="P73" s="11"/>
      <c r="Q73" s="42">
        <v>2</v>
      </c>
      <c r="R73" s="11"/>
      <c r="S73" s="42">
        <v>2</v>
      </c>
      <c r="T73" s="11"/>
      <c r="U73" s="42">
        <v>2</v>
      </c>
      <c r="V73" s="11"/>
      <c r="W73" s="42">
        <v>2</v>
      </c>
      <c r="X73" s="11"/>
      <c r="Y73" s="42">
        <v>2</v>
      </c>
      <c r="Z73" s="11"/>
      <c r="AA73" s="42">
        <v>2</v>
      </c>
      <c r="AB73" s="11"/>
      <c r="AC73" s="42">
        <v>2</v>
      </c>
      <c r="AD73" s="11"/>
      <c r="AE73" s="42">
        <v>2</v>
      </c>
      <c r="AF73" s="11"/>
      <c r="AG73" s="42">
        <v>2</v>
      </c>
      <c r="AH73" s="11"/>
      <c r="AI73" s="42">
        <v>2</v>
      </c>
      <c r="AJ73" s="11"/>
      <c r="AK73" s="42">
        <v>2</v>
      </c>
      <c r="AL73" s="11"/>
      <c r="AM73" s="42">
        <v>2</v>
      </c>
      <c r="AN73" s="11"/>
      <c r="AO73" s="42">
        <v>2</v>
      </c>
      <c r="AP73" s="11"/>
      <c r="AQ73" s="42">
        <v>2</v>
      </c>
      <c r="AR73" s="11"/>
      <c r="AS73" s="42">
        <v>2</v>
      </c>
      <c r="AT73" s="27"/>
    </row>
    <row r="74" spans="2:48" s="80" customFormat="1" ht="15" customHeight="1" x14ac:dyDescent="0.2">
      <c r="B74" s="79"/>
      <c r="C74" s="15" t="str">
        <f>VLOOKUP(C69,'Location Summary'!$C$2:$J$604,2,FALSE)</f>
        <v>DA-1.5</v>
      </c>
      <c r="D74" s="29"/>
      <c r="E74" s="15" t="str">
        <f>VLOOKUP(E69,'Location Summary'!$C$2:$J$604,2,FALSE)</f>
        <v>DA-3</v>
      </c>
      <c r="F74" s="29"/>
      <c r="G74" s="69" t="str">
        <f>VLOOKUP(G69,'Location Summary'!$C$2:$J$604,2,FALSE)</f>
        <v>DC2-3</v>
      </c>
      <c r="H74" s="29"/>
      <c r="I74" s="15" t="str">
        <f>VLOOKUP(I69,'Location Summary'!$C$2:$J$604,2,FALSE)</f>
        <v>DC1+0</v>
      </c>
      <c r="J74" s="29"/>
      <c r="K74" s="15" t="str">
        <f>VLOOKUP(K69,'Location Summary'!$C$2:$J$604,2,FALSE)</f>
        <v>DA+6</v>
      </c>
      <c r="L74" s="29"/>
      <c r="M74" s="15" t="str">
        <f>VLOOKUP(M69,'Location Summary'!$C$2:$J$604,2,FALSE)</f>
        <v>DA+0</v>
      </c>
      <c r="N74" s="29"/>
      <c r="O74" s="15" t="str">
        <f>VLOOKUP(O69,'Location Summary'!$C$2:$J$604,2,FALSE)</f>
        <v>DA+0</v>
      </c>
      <c r="P74" s="29"/>
      <c r="Q74" s="15" t="str">
        <f>VLOOKUP(Q69,'Location Summary'!$C$2:$J$604,2,FALSE)</f>
        <v>DA+3</v>
      </c>
      <c r="R74" s="29"/>
      <c r="S74" s="15" t="str">
        <f>VLOOKUP(S69,'Location Summary'!$C$2:$J$604,2,FALSE)</f>
        <v>DA+0</v>
      </c>
      <c r="T74" s="43"/>
      <c r="U74" s="15" t="str">
        <f>VLOOKUP(U69,'Location Summary'!$C$2:$J$604,2,FALSE)</f>
        <v>DB1+0</v>
      </c>
      <c r="V74" s="43"/>
      <c r="W74" s="15" t="str">
        <f>VLOOKUP(W69,'Location Summary'!$C$2:$J$604,2,FALSE)</f>
        <v>DA+6</v>
      </c>
      <c r="X74" s="43"/>
      <c r="Y74" s="15" t="str">
        <f>VLOOKUP(Y69,'Location Summary'!$C$2:$J$604,2,FALSE)</f>
        <v>DA+6</v>
      </c>
      <c r="Z74" s="43"/>
      <c r="AA74" s="15" t="str">
        <f>VLOOKUP(AA69,'Location Summary'!$C$2:$J$604,2,FALSE)</f>
        <v>DA+6</v>
      </c>
      <c r="AB74" s="43"/>
      <c r="AC74" s="15" t="str">
        <f>VLOOKUP(AC69,'Location Summary'!$C$2:$J$604,2,FALSE)</f>
        <v>DA+3</v>
      </c>
      <c r="AD74" s="43"/>
      <c r="AE74" s="15" t="str">
        <f>VLOOKUP(AE69,'Location Summary'!$C$2:$J$604,2,FALSE)</f>
        <v>DA+6</v>
      </c>
      <c r="AF74" s="43"/>
      <c r="AG74" s="15" t="str">
        <f>VLOOKUP(AG69,'Location Summary'!$C$2:$J$604,2,FALSE)</f>
        <v>DA+9</v>
      </c>
      <c r="AH74" s="43"/>
      <c r="AI74" s="15" t="str">
        <f>VLOOKUP(AI69,'Location Summary'!$C$2:$J$604,2,FALSE)</f>
        <v>DB1+0</v>
      </c>
      <c r="AJ74" s="43"/>
      <c r="AK74" s="15" t="str">
        <f>VLOOKUP(AK69,'Location Summary'!$C$2:$J$604,2,FALSE)</f>
        <v>DA+0</v>
      </c>
      <c r="AL74" s="43"/>
      <c r="AM74" s="15" t="str">
        <f>VLOOKUP(AM69,'Location Summary'!$C$2:$J$604,2,FALSE)</f>
        <v>DA+9</v>
      </c>
      <c r="AN74" s="43"/>
      <c r="AO74" s="15" t="str">
        <f>VLOOKUP(AO69,'Location Summary'!$C$2:$J$604,2,FALSE)</f>
        <v>DA+3</v>
      </c>
      <c r="AP74" s="43"/>
      <c r="AQ74" s="15" t="str">
        <f>VLOOKUP(AQ69,'Location Summary'!$C$2:$J$604,2,FALSE)</f>
        <v>DA+9</v>
      </c>
      <c r="AR74" s="11"/>
      <c r="AS74" s="15" t="str">
        <f>VLOOKUP(AS69,'Location Summary'!$C$2:$J$604,2,FALSE)</f>
        <v>DA+0</v>
      </c>
      <c r="AT74" s="27"/>
    </row>
    <row r="75" spans="2:48" ht="15" customHeight="1" x14ac:dyDescent="0.2">
      <c r="B75" s="81"/>
      <c r="C75" s="15"/>
      <c r="D75" s="15"/>
      <c r="E75" s="15"/>
      <c r="F75" s="15"/>
      <c r="G75" s="477" t="s">
        <v>398</v>
      </c>
      <c r="H75" s="477"/>
      <c r="I75" s="477"/>
      <c r="J75" s="15"/>
      <c r="K75" s="15"/>
      <c r="L75" s="15"/>
      <c r="M75" s="44"/>
      <c r="N75" s="15"/>
      <c r="O75" s="15"/>
      <c r="P75" s="15"/>
      <c r="Q75" s="15"/>
      <c r="R75" s="15"/>
      <c r="S75" s="15"/>
      <c r="T75" s="15"/>
      <c r="U75" s="15"/>
      <c r="W75" s="15"/>
      <c r="X75" s="15"/>
      <c r="Y75" s="15"/>
      <c r="Z75" s="15"/>
      <c r="AA75" s="44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82"/>
      <c r="AN75" s="15"/>
      <c r="AO75" s="82"/>
      <c r="AP75" s="15"/>
      <c r="AQ75" s="15"/>
      <c r="AR75" s="15"/>
      <c r="AS75" s="44"/>
      <c r="AT75" s="27"/>
      <c r="AV75" s="52"/>
    </row>
    <row r="76" spans="2:48" ht="15" customHeight="1" x14ac:dyDescent="0.2">
      <c r="B76" s="46"/>
      <c r="C76" s="44">
        <f>AS68+1</f>
        <v>170</v>
      </c>
      <c r="D76" s="25"/>
      <c r="E76" s="44">
        <f>C76+1</f>
        <v>171</v>
      </c>
      <c r="F76" s="44"/>
      <c r="G76" s="44">
        <f>E76+1</f>
        <v>172</v>
      </c>
      <c r="H76" s="44"/>
      <c r="I76" s="44">
        <f>G76+1</f>
        <v>173</v>
      </c>
      <c r="J76" s="44"/>
      <c r="K76" s="44">
        <f>I76+1</f>
        <v>174</v>
      </c>
      <c r="L76" s="44"/>
      <c r="M76" s="44">
        <f>K76+1</f>
        <v>175</v>
      </c>
      <c r="N76" s="44"/>
      <c r="O76" s="44">
        <f>M76+1</f>
        <v>176</v>
      </c>
      <c r="P76" s="44"/>
      <c r="Q76" s="44">
        <f>O76+1</f>
        <v>177</v>
      </c>
      <c r="R76" s="44"/>
      <c r="S76" s="44">
        <f>Q76+1</f>
        <v>178</v>
      </c>
      <c r="T76" s="44"/>
      <c r="U76" s="44">
        <f>S76+1</f>
        <v>179</v>
      </c>
      <c r="V76" s="44"/>
      <c r="W76" s="44">
        <f>U76+1</f>
        <v>180</v>
      </c>
      <c r="X76" s="44"/>
      <c r="Y76" s="44">
        <f>W76+1</f>
        <v>181</v>
      </c>
      <c r="Z76" s="44"/>
      <c r="AA76" s="44">
        <f>Y76+1</f>
        <v>182</v>
      </c>
      <c r="AB76" s="44"/>
      <c r="AC76" s="44">
        <f>AA76+1</f>
        <v>183</v>
      </c>
      <c r="AD76" s="44"/>
      <c r="AE76" s="44">
        <f>AC76+1</f>
        <v>184</v>
      </c>
      <c r="AF76" s="44"/>
      <c r="AG76" s="44">
        <f>AE76+1</f>
        <v>185</v>
      </c>
      <c r="AH76" s="44"/>
      <c r="AI76" s="44">
        <f>AG76+1</f>
        <v>186</v>
      </c>
      <c r="AJ76" s="44"/>
      <c r="AK76" s="44">
        <f>AI76+1</f>
        <v>187</v>
      </c>
      <c r="AL76" s="44"/>
      <c r="AM76" s="44">
        <f>AK76+1</f>
        <v>188</v>
      </c>
      <c r="AO76" s="44">
        <f>AM76+1</f>
        <v>189</v>
      </c>
      <c r="AP76" s="44"/>
      <c r="AQ76" s="44">
        <f>AO76+1</f>
        <v>190</v>
      </c>
      <c r="AR76" s="44"/>
      <c r="AS76" s="44">
        <f>AQ76+1</f>
        <v>191</v>
      </c>
      <c r="AT76" s="27"/>
    </row>
    <row r="77" spans="2:48" s="49" customFormat="1" ht="15" customHeight="1" x14ac:dyDescent="0.2">
      <c r="B77" s="62"/>
      <c r="C77" s="56" t="s">
        <v>208</v>
      </c>
      <c r="D77" s="56"/>
      <c r="E77" s="56" t="s">
        <v>209</v>
      </c>
      <c r="F77" s="56"/>
      <c r="G77" s="56" t="s">
        <v>210</v>
      </c>
      <c r="H77" s="56"/>
      <c r="I77" s="56" t="s">
        <v>211</v>
      </c>
      <c r="J77" s="56"/>
      <c r="K77" s="56" t="s">
        <v>212</v>
      </c>
      <c r="L77" s="56"/>
      <c r="M77" s="56" t="s">
        <v>9</v>
      </c>
      <c r="N77" s="56"/>
      <c r="O77" s="56" t="s">
        <v>50</v>
      </c>
      <c r="P77" s="56"/>
      <c r="Q77" s="56" t="s">
        <v>64</v>
      </c>
      <c r="R77" s="56"/>
      <c r="S77" s="56" t="s">
        <v>65</v>
      </c>
      <c r="T77" s="56"/>
      <c r="U77" s="56" t="s">
        <v>213</v>
      </c>
      <c r="V77" s="56"/>
      <c r="W77" s="56" t="s">
        <v>214</v>
      </c>
      <c r="X77" s="56"/>
      <c r="Y77" s="56" t="s">
        <v>215</v>
      </c>
      <c r="Z77" s="56"/>
      <c r="AA77" s="56" t="s">
        <v>216</v>
      </c>
      <c r="AB77" s="56"/>
      <c r="AC77" s="56" t="s">
        <v>217</v>
      </c>
      <c r="AD77" s="56"/>
      <c r="AE77" s="56" t="s">
        <v>218</v>
      </c>
      <c r="AF77" s="56"/>
      <c r="AG77" s="56" t="s">
        <v>219</v>
      </c>
      <c r="AH77" s="56"/>
      <c r="AI77" s="56" t="s">
        <v>10</v>
      </c>
      <c r="AK77" s="54" t="s">
        <v>35</v>
      </c>
      <c r="AM77" s="30" t="s">
        <v>66</v>
      </c>
      <c r="AO77" s="49" t="s">
        <v>412</v>
      </c>
      <c r="AQ77" s="49" t="s">
        <v>413</v>
      </c>
      <c r="AS77" s="49" t="s">
        <v>414</v>
      </c>
      <c r="AT77" s="83"/>
    </row>
    <row r="78" spans="2:48" ht="15" customHeight="1" x14ac:dyDescent="0.2">
      <c r="B78" s="53"/>
      <c r="T78" s="15"/>
      <c r="V78" s="15"/>
      <c r="X78" s="15"/>
      <c r="Z78" s="15"/>
      <c r="AB78" s="15"/>
      <c r="AD78" s="15"/>
      <c r="AF78" s="15"/>
      <c r="AH78" s="15"/>
      <c r="AJ78" s="15"/>
      <c r="AL78" s="15"/>
      <c r="AN78" s="49"/>
      <c r="AP78" s="15"/>
      <c r="AR78" s="15"/>
      <c r="AT78" s="27"/>
    </row>
    <row r="79" spans="2:48" ht="15" customHeight="1" x14ac:dyDescent="0.2">
      <c r="B79" s="58"/>
      <c r="AT79" s="27"/>
    </row>
    <row r="80" spans="2:48" s="67" customFormat="1" ht="20.25" customHeight="1" x14ac:dyDescent="0.2">
      <c r="B80" s="58"/>
      <c r="C80" s="37">
        <v>3</v>
      </c>
      <c r="D80" s="38">
        <f>VLOOKUP(C77,'Location Summary'!$G$2:$H$604,2,FALSE)</f>
        <v>335</v>
      </c>
      <c r="E80" s="37">
        <v>3</v>
      </c>
      <c r="F80" s="38">
        <f>VLOOKUP(E77,'Location Summary'!$G$2:$H$604,2,FALSE)</f>
        <v>395</v>
      </c>
      <c r="G80" s="37">
        <v>3</v>
      </c>
      <c r="H80" s="38">
        <f>VLOOKUP(G77,'Location Summary'!$G$2:$H$604,2,FALSE)</f>
        <v>390</v>
      </c>
      <c r="I80" s="37">
        <v>3</v>
      </c>
      <c r="J80" s="38">
        <f>VLOOKUP(I77,'Location Summary'!$G$2:$H$604,2,FALSE)</f>
        <v>350</v>
      </c>
      <c r="K80" s="37">
        <v>3</v>
      </c>
      <c r="L80" s="38">
        <f>VLOOKUP(K77,'Location Summary'!$G$2:$H$604,2,FALSE)</f>
        <v>428.23899999999998</v>
      </c>
      <c r="M80" s="37">
        <v>3</v>
      </c>
      <c r="N80" s="38">
        <f>VLOOKUP(M77,'Location Summary'!$G$2:$H$604,2,FALSE)</f>
        <v>376.76100000000002</v>
      </c>
      <c r="O80" s="37">
        <v>3</v>
      </c>
      <c r="P80" s="38">
        <f>VLOOKUP(O77,'Location Summary'!$G$2:$H$604,2,FALSE)</f>
        <v>410</v>
      </c>
      <c r="Q80" s="37">
        <v>3</v>
      </c>
      <c r="R80" s="38">
        <f>VLOOKUP(Q77,'Location Summary'!$G$2:$H$604,2,FALSE)</f>
        <v>430</v>
      </c>
      <c r="S80" s="37">
        <v>3</v>
      </c>
      <c r="T80" s="38">
        <f>VLOOKUP(S77,'Location Summary'!$G$2:$H$604,2,FALSE)</f>
        <v>380</v>
      </c>
      <c r="U80" s="37">
        <v>3</v>
      </c>
      <c r="V80" s="38">
        <f>VLOOKUP(U77,'Location Summary'!$G$2:$H$604,2,FALSE)</f>
        <v>445</v>
      </c>
      <c r="W80" s="37">
        <v>3</v>
      </c>
      <c r="X80" s="38">
        <f>VLOOKUP(W77,'Location Summary'!$G$2:$H$604,2,FALSE)</f>
        <v>385</v>
      </c>
      <c r="Y80" s="37">
        <v>3</v>
      </c>
      <c r="Z80" s="38">
        <f>VLOOKUP(Y77,'Location Summary'!$G$2:$H$604,2,FALSE)</f>
        <v>420</v>
      </c>
      <c r="AA80" s="37">
        <v>3</v>
      </c>
      <c r="AB80" s="38">
        <f>VLOOKUP(AA77,'Location Summary'!$G$2:$H$604,2,FALSE)</f>
        <v>415</v>
      </c>
      <c r="AC80" s="37">
        <v>3</v>
      </c>
      <c r="AD80" s="38">
        <f>VLOOKUP(AC77,'Location Summary'!$G$2:$H$604,2,FALSE)</f>
        <v>310</v>
      </c>
      <c r="AE80" s="37">
        <v>3</v>
      </c>
      <c r="AF80" s="38">
        <f>VLOOKUP(AE77,'Location Summary'!$G$2:$H$604,2,FALSE)</f>
        <v>445</v>
      </c>
      <c r="AG80" s="37">
        <v>3</v>
      </c>
      <c r="AH80" s="38">
        <f>VLOOKUP(AG77,'Location Summary'!$G$2:$H$604,2,FALSE)</f>
        <v>316.608</v>
      </c>
      <c r="AI80" s="37">
        <v>3</v>
      </c>
      <c r="AJ80" s="38">
        <f>VLOOKUP(AI77,'Location Summary'!$G$2:$H$604,2,FALSE)</f>
        <v>385.51</v>
      </c>
      <c r="AK80" s="37">
        <v>3</v>
      </c>
      <c r="AL80" s="38">
        <f>VLOOKUP(AK77,'Location Summary'!$G$2:$H$604,2,FALSE)</f>
        <v>390</v>
      </c>
      <c r="AM80" s="37">
        <v>3</v>
      </c>
      <c r="AN80" s="38">
        <f>VLOOKUP(AM77,'Location Summary'!$G$2:$H$604,2,FALSE)</f>
        <v>410</v>
      </c>
      <c r="AO80" s="37">
        <v>3</v>
      </c>
      <c r="AP80" s="38">
        <f>VLOOKUP(AO77,'Location Summary'!$G$2:$H$604,2,FALSE)</f>
        <v>430</v>
      </c>
      <c r="AQ80" s="37">
        <v>3</v>
      </c>
      <c r="AR80" s="38">
        <f>VLOOKUP(AQ77,'Location Summary'!$G$2:$H$604,2,FALSE)</f>
        <v>390</v>
      </c>
      <c r="AS80" s="37">
        <v>3</v>
      </c>
      <c r="AT80" s="39">
        <f>VLOOKUP(AS77,'Location Summary'!$G$2:$H$604,2,FALSE)</f>
        <v>439</v>
      </c>
    </row>
    <row r="81" spans="2:48" s="67" customFormat="1" ht="15" customHeight="1" x14ac:dyDescent="0.2">
      <c r="B81" s="64"/>
      <c r="C81" s="42">
        <v>2</v>
      </c>
      <c r="D81" s="11"/>
      <c r="E81" s="42">
        <v>2</v>
      </c>
      <c r="F81" s="11"/>
      <c r="G81" s="42">
        <v>2</v>
      </c>
      <c r="H81" s="11"/>
      <c r="I81" s="42">
        <v>2</v>
      </c>
      <c r="J81" s="11"/>
      <c r="K81" s="42">
        <v>2</v>
      </c>
      <c r="L81" s="11"/>
      <c r="M81" s="42">
        <v>2</v>
      </c>
      <c r="N81" s="11"/>
      <c r="O81" s="42">
        <v>2</v>
      </c>
      <c r="P81" s="11"/>
      <c r="Q81" s="42">
        <v>2</v>
      </c>
      <c r="R81" s="11"/>
      <c r="S81" s="42">
        <v>2</v>
      </c>
      <c r="T81" s="11"/>
      <c r="U81" s="61">
        <v>2</v>
      </c>
      <c r="V81" s="11"/>
      <c r="W81" s="42">
        <v>2</v>
      </c>
      <c r="X81" s="11"/>
      <c r="Y81" s="42">
        <v>2</v>
      </c>
      <c r="Z81" s="11"/>
      <c r="AA81" s="42">
        <v>2</v>
      </c>
      <c r="AB81" s="11"/>
      <c r="AC81" s="42">
        <v>2</v>
      </c>
      <c r="AD81" s="11"/>
      <c r="AE81" s="42">
        <v>2</v>
      </c>
      <c r="AF81" s="11"/>
      <c r="AG81" s="42">
        <v>2</v>
      </c>
      <c r="AH81" s="11"/>
      <c r="AI81" s="42">
        <v>2</v>
      </c>
      <c r="AJ81" s="11"/>
      <c r="AK81" s="42">
        <v>2</v>
      </c>
      <c r="AL81" s="11"/>
      <c r="AM81" s="42">
        <v>2</v>
      </c>
      <c r="AN81" s="11"/>
      <c r="AO81" s="42">
        <v>2</v>
      </c>
      <c r="AP81" s="11"/>
      <c r="AQ81" s="42">
        <v>2</v>
      </c>
      <c r="AR81" s="11"/>
      <c r="AS81" s="42">
        <v>2</v>
      </c>
      <c r="AT81" s="27"/>
    </row>
    <row r="82" spans="2:48" ht="15" customHeight="1" x14ac:dyDescent="0.2">
      <c r="B82" s="53"/>
      <c r="C82" s="15" t="str">
        <f>VLOOKUP(C77,'Location Summary'!$C$2:$J$604,2,FALSE)</f>
        <v>DA+6</v>
      </c>
      <c r="D82" s="29"/>
      <c r="E82" s="15" t="str">
        <f>VLOOKUP(E77,'Location Summary'!$C$2:$J$604,2,FALSE)</f>
        <v>DA-3</v>
      </c>
      <c r="F82" s="29"/>
      <c r="G82" s="15" t="str">
        <f>VLOOKUP(G77,'Location Summary'!$C$2:$J$604,2,FALSE)</f>
        <v>DA+3</v>
      </c>
      <c r="H82" s="29"/>
      <c r="I82" s="15" t="str">
        <f>VLOOKUP(I77,'Location Summary'!$C$2:$J$604,2,FALSE)</f>
        <v>DA-3</v>
      </c>
      <c r="J82" s="29"/>
      <c r="K82" s="15" t="str">
        <f>VLOOKUP(K77,'Location Summary'!$C$2:$J$604,2,FALSE)</f>
        <v>DA+3</v>
      </c>
      <c r="L82" s="29"/>
      <c r="M82" s="15" t="str">
        <f>VLOOKUP(M77,'Location Summary'!$C$2:$J$604,2,FALSE)</f>
        <v>DB1+0</v>
      </c>
      <c r="N82" s="29"/>
      <c r="O82" s="15" t="str">
        <f>VLOOKUP(O77,'Location Summary'!$C$2:$J$604,2,FALSE)</f>
        <v>DA+3</v>
      </c>
      <c r="P82" s="29"/>
      <c r="Q82" s="15" t="str">
        <f>VLOOKUP(Q77,'Location Summary'!$C$2:$J$604,2,FALSE)</f>
        <v>DA+1.5</v>
      </c>
      <c r="R82" s="29"/>
      <c r="S82" s="15" t="str">
        <f>VLOOKUP(S77,'Location Summary'!$C$2:$J$604,2,FALSE)</f>
        <v>DA+3</v>
      </c>
      <c r="T82" s="43"/>
      <c r="U82" s="15" t="str">
        <f>VLOOKUP(U77,'Location Summary'!$C$2:$J$604,2,FALSE)</f>
        <v>DA-1.5</v>
      </c>
      <c r="V82" s="43"/>
      <c r="W82" s="15" t="str">
        <f>VLOOKUP(W77,'Location Summary'!$C$2:$J$604,2,FALSE)</f>
        <v>DA+6</v>
      </c>
      <c r="X82" s="43"/>
      <c r="Y82" s="15" t="str">
        <f>VLOOKUP(Y77,'Location Summary'!$C$2:$J$604,2,FALSE)</f>
        <v>DA+9</v>
      </c>
      <c r="Z82" s="43"/>
      <c r="AA82" s="15" t="str">
        <f>VLOOKUP(AA77,'Location Summary'!$C$2:$J$604,2,FALSE)</f>
        <v>DA+0</v>
      </c>
      <c r="AB82" s="43"/>
      <c r="AC82" s="15" t="str">
        <f>VLOOKUP(AC77,'Location Summary'!$C$2:$J$604,2,FALSE)</f>
        <v>DA+0</v>
      </c>
      <c r="AD82" s="43"/>
      <c r="AE82" s="15" t="str">
        <f>VLOOKUP(AE77,'Location Summary'!$C$2:$J$604,2,FALSE)</f>
        <v>DA+1.5</v>
      </c>
      <c r="AF82" s="43"/>
      <c r="AG82" s="15" t="str">
        <f>VLOOKUP(AG77,'Location Summary'!$C$2:$J$604,2,FALSE)</f>
        <v>DA+4.5</v>
      </c>
      <c r="AH82" s="43"/>
      <c r="AI82" s="15" t="str">
        <f>VLOOKUP(AI77,'Location Summary'!$C$2:$J$604,2,FALSE)</f>
        <v>DB2+0</v>
      </c>
      <c r="AJ82" s="43"/>
      <c r="AK82" s="15" t="str">
        <f>VLOOKUP(AK77,'Location Summary'!$C$2:$J$604,2,FALSE)</f>
        <v>DA+6</v>
      </c>
      <c r="AL82" s="43"/>
      <c r="AM82" s="15" t="str">
        <f>VLOOKUP(AM77,'Location Summary'!$C$2:$J$604,2,FALSE)</f>
        <v>DA+9</v>
      </c>
      <c r="AN82" s="43"/>
      <c r="AO82" s="15" t="str">
        <f>VLOOKUP(AO77,'Location Summary'!$C$2:$J$604,2,FALSE)</f>
        <v>DA+6</v>
      </c>
      <c r="AP82" s="43"/>
      <c r="AQ82" s="15" t="str">
        <f>VLOOKUP(AQ77,'Location Summary'!$C$2:$J$604,2,FALSE)</f>
        <v>DA+9</v>
      </c>
      <c r="AS82" s="15" t="str">
        <f>VLOOKUP(AS77,'Location Summary'!$C$2:$J$604,2,FALSE)</f>
        <v>DA+9</v>
      </c>
      <c r="AT82" s="27"/>
    </row>
    <row r="83" spans="2:48" ht="15" customHeight="1" x14ac:dyDescent="0.2">
      <c r="B83" s="46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44"/>
      <c r="AN83" s="15"/>
      <c r="AO83" s="82"/>
      <c r="AP83" s="15"/>
      <c r="AQ83" s="15"/>
      <c r="AR83" s="135"/>
      <c r="AS83" s="136" t="s">
        <v>464</v>
      </c>
      <c r="AT83" s="142"/>
      <c r="AV83" s="52"/>
    </row>
    <row r="84" spans="2:48" ht="15" customHeight="1" x14ac:dyDescent="0.2">
      <c r="B84" s="46"/>
      <c r="C84" s="44">
        <f>AS76+1</f>
        <v>192</v>
      </c>
      <c r="D84" s="25"/>
      <c r="E84" s="44">
        <f>C84+1</f>
        <v>193</v>
      </c>
      <c r="F84" s="44"/>
      <c r="G84" s="44">
        <f>E84+1</f>
        <v>194</v>
      </c>
      <c r="H84" s="44"/>
      <c r="I84" s="44">
        <f>G84+1</f>
        <v>195</v>
      </c>
      <c r="J84" s="44"/>
      <c r="K84" s="44">
        <f>I84+1</f>
        <v>196</v>
      </c>
      <c r="L84" s="44"/>
      <c r="M84" s="44">
        <f>K84+1</f>
        <v>197</v>
      </c>
      <c r="N84" s="44"/>
      <c r="O84" s="44">
        <f>M84+1</f>
        <v>198</v>
      </c>
      <c r="P84" s="44"/>
      <c r="Q84" s="44">
        <f>O84+1</f>
        <v>199</v>
      </c>
      <c r="R84" s="44"/>
      <c r="S84" s="44">
        <f>Q84+1</f>
        <v>200</v>
      </c>
      <c r="T84" s="44"/>
      <c r="U84" s="44">
        <f>S84+1</f>
        <v>201</v>
      </c>
      <c r="V84" s="44"/>
      <c r="W84" s="44">
        <f>U84+1</f>
        <v>202</v>
      </c>
      <c r="X84" s="44"/>
      <c r="Y84" s="44">
        <f>W84+1</f>
        <v>203</v>
      </c>
      <c r="Z84" s="44"/>
      <c r="AA84" s="44">
        <f>Y84+1</f>
        <v>204</v>
      </c>
      <c r="AB84" s="44"/>
      <c r="AC84" s="44">
        <f>AA84+1</f>
        <v>205</v>
      </c>
      <c r="AD84" s="44"/>
      <c r="AE84" s="44">
        <f>AC84+1</f>
        <v>206</v>
      </c>
      <c r="AF84" s="44"/>
      <c r="AG84" s="44">
        <f>AE84+1</f>
        <v>207</v>
      </c>
      <c r="AH84" s="44"/>
      <c r="AI84" s="44">
        <f>AG84+1</f>
        <v>208</v>
      </c>
      <c r="AJ84" s="44"/>
      <c r="AK84" s="44">
        <f>AI84+1</f>
        <v>209</v>
      </c>
      <c r="AL84" s="44"/>
      <c r="AM84" s="44">
        <f>AK84+1</f>
        <v>210</v>
      </c>
      <c r="AO84" s="44">
        <f>AM84+1</f>
        <v>211</v>
      </c>
      <c r="AP84" s="44"/>
      <c r="AQ84" s="44">
        <f>AO84+1</f>
        <v>212</v>
      </c>
      <c r="AR84" s="44"/>
      <c r="AS84" s="44">
        <f>AQ84+1</f>
        <v>213</v>
      </c>
      <c r="AT84" s="27"/>
    </row>
    <row r="85" spans="2:48" s="49" customFormat="1" ht="15" customHeight="1" x14ac:dyDescent="0.2">
      <c r="B85" s="62"/>
      <c r="C85" s="49" t="s">
        <v>415</v>
      </c>
      <c r="E85" s="49" t="s">
        <v>416</v>
      </c>
      <c r="G85" s="49" t="s">
        <v>401</v>
      </c>
      <c r="I85" s="49" t="s">
        <v>402</v>
      </c>
      <c r="K85" s="49" t="s">
        <v>36</v>
      </c>
      <c r="M85" s="49" t="s">
        <v>37</v>
      </c>
      <c r="O85" s="49" t="s">
        <v>38</v>
      </c>
      <c r="Q85" s="49" t="s">
        <v>39</v>
      </c>
      <c r="S85" s="49" t="s">
        <v>88</v>
      </c>
      <c r="U85" s="49" t="s">
        <v>305</v>
      </c>
      <c r="W85" s="49" t="s">
        <v>306</v>
      </c>
      <c r="Y85" s="49" t="s">
        <v>307</v>
      </c>
      <c r="AA85" s="49" t="s">
        <v>308</v>
      </c>
      <c r="AC85" s="49" t="s">
        <v>309</v>
      </c>
      <c r="AE85" s="49" t="s">
        <v>67</v>
      </c>
      <c r="AG85" s="49" t="s">
        <v>311</v>
      </c>
      <c r="AI85" s="49" t="s">
        <v>312</v>
      </c>
      <c r="AK85" s="49" t="s">
        <v>313</v>
      </c>
      <c r="AM85" s="49" t="s">
        <v>314</v>
      </c>
      <c r="AO85" s="49" t="s">
        <v>315</v>
      </c>
      <c r="AQ85" s="49" t="s">
        <v>316</v>
      </c>
      <c r="AS85" s="49" t="s">
        <v>317</v>
      </c>
      <c r="AT85" s="27"/>
    </row>
    <row r="86" spans="2:48" ht="15" customHeight="1" x14ac:dyDescent="0.2">
      <c r="B86" s="53"/>
      <c r="T86" s="15"/>
      <c r="V86" s="15"/>
      <c r="X86" s="15"/>
      <c r="Z86" s="15"/>
      <c r="AB86" s="15"/>
      <c r="AD86" s="15"/>
      <c r="AF86" s="15">
        <v>5</v>
      </c>
      <c r="AH86" s="15">
        <v>5</v>
      </c>
      <c r="AJ86" s="15">
        <v>5</v>
      </c>
      <c r="AL86" s="15">
        <v>5</v>
      </c>
      <c r="AN86" s="15">
        <v>5</v>
      </c>
      <c r="AP86" s="15">
        <v>5</v>
      </c>
      <c r="AR86" s="15">
        <v>5</v>
      </c>
      <c r="AT86" s="27">
        <v>5</v>
      </c>
    </row>
    <row r="87" spans="2:48" ht="15" customHeight="1" x14ac:dyDescent="0.2">
      <c r="B87" s="58"/>
      <c r="AT87" s="27"/>
    </row>
    <row r="88" spans="2:48" s="67" customFormat="1" ht="20.25" customHeight="1" x14ac:dyDescent="0.2">
      <c r="B88" s="58"/>
      <c r="C88" s="37">
        <v>3</v>
      </c>
      <c r="D88" s="38">
        <f>VLOOKUP(C85,'Location Summary'!$G$2:$H$604,2,FALSE)</f>
        <v>360</v>
      </c>
      <c r="E88" s="37">
        <v>3</v>
      </c>
      <c r="F88" s="38">
        <f>VLOOKUP(E85,'Location Summary'!$G$2:$H$604,2,FALSE)</f>
        <v>479</v>
      </c>
      <c r="G88" s="37">
        <v>3</v>
      </c>
      <c r="H88" s="38">
        <f>VLOOKUP(G85,'Location Summary'!$G$2:$H$604,2,FALSE)</f>
        <v>402</v>
      </c>
      <c r="I88" s="152">
        <v>3</v>
      </c>
      <c r="J88" s="38">
        <f>VLOOKUP(I85,'Location Summary'!$G$2:$H$604,2,FALSE)</f>
        <v>438.43900000000002</v>
      </c>
      <c r="K88" s="37">
        <v>3</v>
      </c>
      <c r="L88" s="84">
        <f>VLOOKUP(K85,'Location Summary'!$G$2:$H$604,2,FALSE)</f>
        <v>441.56099999999998</v>
      </c>
      <c r="M88" s="37">
        <v>3</v>
      </c>
      <c r="N88" s="84">
        <f>VLOOKUP(M85,'Location Summary'!$G$2:$H$604,2,FALSE)</f>
        <v>395</v>
      </c>
      <c r="O88" s="37">
        <v>3</v>
      </c>
      <c r="P88" s="38">
        <f>VLOOKUP(O85,'Location Summary'!$G$2:$H$604,2,FALSE)</f>
        <v>435</v>
      </c>
      <c r="Q88" s="37">
        <v>3</v>
      </c>
      <c r="R88" s="38">
        <f>VLOOKUP(Q85,'Location Summary'!$G$2:$H$604,2,FALSE)</f>
        <v>405</v>
      </c>
      <c r="S88" s="37">
        <v>3</v>
      </c>
      <c r="T88" s="38">
        <f>VLOOKUP(S85,'Location Summary'!$G$2:$H$604,2,FALSE)</f>
        <v>420</v>
      </c>
      <c r="U88" s="37">
        <v>3</v>
      </c>
      <c r="V88" s="38">
        <f>VLOOKUP(U85,'Location Summary'!$G$2:$H$604,2,FALSE)</f>
        <v>405</v>
      </c>
      <c r="W88" s="37">
        <v>3</v>
      </c>
      <c r="X88" s="38">
        <f>VLOOKUP(W85,'Location Summary'!$G$2:$H$604,2,FALSE)</f>
        <v>415</v>
      </c>
      <c r="Y88" s="37">
        <v>3</v>
      </c>
      <c r="Z88" s="38">
        <f>VLOOKUP(Y85,'Location Summary'!$G$2:$H$604,2,FALSE)</f>
        <v>355</v>
      </c>
      <c r="AA88" s="37">
        <v>3</v>
      </c>
      <c r="AB88" s="38">
        <f>VLOOKUP(AA85,'Location Summary'!$G$2:$H$604,2,FALSE)</f>
        <v>380</v>
      </c>
      <c r="AC88" s="37">
        <v>3</v>
      </c>
      <c r="AD88" s="38">
        <f>VLOOKUP(AC85,'Location Summary'!$G$2:$H$604,2,FALSE)</f>
        <v>398.20299999999997</v>
      </c>
      <c r="AE88" s="37">
        <v>3</v>
      </c>
      <c r="AF88" s="38">
        <f>VLOOKUP(AE85,'Location Summary'!$G$2:$H$604,2,FALSE)</f>
        <v>441.798</v>
      </c>
      <c r="AG88" s="37">
        <v>3</v>
      </c>
      <c r="AH88" s="38">
        <f>VLOOKUP(AG85,'Location Summary'!$G$2:$H$604,2,FALSE)</f>
        <v>395</v>
      </c>
      <c r="AI88" s="37">
        <v>3</v>
      </c>
      <c r="AJ88" s="38">
        <f>VLOOKUP(AI85,'Location Summary'!$G$2:$H$604,2,FALSE)</f>
        <v>375</v>
      </c>
      <c r="AK88" s="37">
        <v>3</v>
      </c>
      <c r="AL88" s="38">
        <f>VLOOKUP(AK85,'Location Summary'!$G$2:$H$604,2,FALSE)</f>
        <v>445</v>
      </c>
      <c r="AM88" s="37">
        <v>3</v>
      </c>
      <c r="AN88" s="38">
        <f>VLOOKUP(AM85,'Location Summary'!$G$2:$H$604,2,FALSE)</f>
        <v>395</v>
      </c>
      <c r="AO88" s="37">
        <v>3</v>
      </c>
      <c r="AP88" s="38">
        <f>VLOOKUP(AO85,'Location Summary'!$G$2:$H$604,2,FALSE)</f>
        <v>435</v>
      </c>
      <c r="AQ88" s="37">
        <v>3</v>
      </c>
      <c r="AR88" s="38">
        <f>VLOOKUP(AQ85,'Location Summary'!$G$2:$H$604,2,FALSE)</f>
        <v>330</v>
      </c>
      <c r="AS88" s="37">
        <v>3</v>
      </c>
      <c r="AT88" s="39">
        <f>VLOOKUP(AS85,'Location Summary'!$G$2:$H$604,2,FALSE)</f>
        <v>330</v>
      </c>
    </row>
    <row r="89" spans="2:48" s="67" customFormat="1" ht="15" customHeight="1" x14ac:dyDescent="0.2">
      <c r="B89" s="64"/>
      <c r="C89" s="42">
        <v>2</v>
      </c>
      <c r="D89" s="11"/>
      <c r="E89" s="42">
        <v>2</v>
      </c>
      <c r="F89" s="11"/>
      <c r="G89" s="42">
        <v>2</v>
      </c>
      <c r="H89" s="11"/>
      <c r="I89" s="61">
        <v>2</v>
      </c>
      <c r="J89" s="11"/>
      <c r="K89" s="42">
        <v>2</v>
      </c>
      <c r="L89" s="11"/>
      <c r="M89" s="42">
        <v>2</v>
      </c>
      <c r="N89" s="11"/>
      <c r="O89" s="42">
        <v>2</v>
      </c>
      <c r="P89" s="11"/>
      <c r="Q89" s="42">
        <v>2</v>
      </c>
      <c r="R89" s="11"/>
      <c r="S89" s="42">
        <v>2</v>
      </c>
      <c r="T89" s="11"/>
      <c r="U89" s="42">
        <v>2</v>
      </c>
      <c r="V89" s="11"/>
      <c r="W89" s="42">
        <v>2</v>
      </c>
      <c r="X89" s="11"/>
      <c r="Y89" s="42">
        <v>2</v>
      </c>
      <c r="Z89" s="11"/>
      <c r="AA89" s="42">
        <v>2</v>
      </c>
      <c r="AB89" s="11"/>
      <c r="AC89" s="42">
        <v>2</v>
      </c>
      <c r="AD89" s="11"/>
      <c r="AE89" s="42">
        <v>2</v>
      </c>
      <c r="AF89" s="11"/>
      <c r="AG89" s="42">
        <v>2</v>
      </c>
      <c r="AH89" s="11"/>
      <c r="AI89" s="42">
        <v>2</v>
      </c>
      <c r="AJ89" s="11"/>
      <c r="AK89" s="42">
        <v>2</v>
      </c>
      <c r="AL89" s="11"/>
      <c r="AM89" s="42">
        <v>2</v>
      </c>
      <c r="AN89" s="11"/>
      <c r="AO89" s="42">
        <v>2</v>
      </c>
      <c r="AP89" s="11"/>
      <c r="AQ89" s="42">
        <v>2</v>
      </c>
      <c r="AR89" s="11"/>
      <c r="AS89" s="42">
        <v>2</v>
      </c>
      <c r="AT89" s="27"/>
    </row>
    <row r="90" spans="2:48" ht="15" customHeight="1" x14ac:dyDescent="0.2">
      <c r="B90" s="53"/>
      <c r="C90" s="15" t="str">
        <f>VLOOKUP(C85,'Location Summary'!$C$2:$J$604,2,FALSE)</f>
        <v>DA+9</v>
      </c>
      <c r="D90" s="29"/>
      <c r="E90" s="15" t="str">
        <f>VLOOKUP(E85,'Location Summary'!$C$2:$J$604,2,FALSE)</f>
        <v>DA+3</v>
      </c>
      <c r="F90" s="29"/>
      <c r="G90" s="15" t="str">
        <f>VLOOKUP(G85,'Location Summary'!$C$2:$J$604,2,FALSE)</f>
        <v>DB1+9</v>
      </c>
      <c r="H90" s="29"/>
      <c r="I90" s="15" t="str">
        <f>VLOOKUP(I85,'Location Summary'!$C$2:$J$604,2,FALSE)</f>
        <v>DA+6</v>
      </c>
      <c r="J90" s="29"/>
      <c r="K90" s="15" t="str">
        <f>VLOOKUP(K85,'Location Summary'!$C$2:$J$604,2,FALSE)</f>
        <v>DB1+9</v>
      </c>
      <c r="L90" s="29"/>
      <c r="M90" s="15" t="str">
        <f>VLOOKUP(M85,'Location Summary'!$C$2:$J$604,2,FALSE)</f>
        <v>DA+9</v>
      </c>
      <c r="N90" s="29"/>
      <c r="O90" s="15" t="str">
        <f>VLOOKUP(O85,'Location Summary'!$C$2:$J$604,2,FALSE)</f>
        <v>DA+9</v>
      </c>
      <c r="P90" s="29"/>
      <c r="Q90" s="15" t="str">
        <f>VLOOKUP(Q85,'Location Summary'!$C$2:$J$604,2,FALSE)</f>
        <v>DA+3</v>
      </c>
      <c r="R90" s="29"/>
      <c r="S90" s="15" t="str">
        <f>VLOOKUP(S85,'Location Summary'!$C$2:$J$604,2,FALSE)</f>
        <v>DA+3</v>
      </c>
      <c r="T90" s="43"/>
      <c r="U90" s="15" t="str">
        <f>VLOOKUP(U85,'Location Summary'!$C$2:$J$604,2,FALSE)</f>
        <v>DA+0</v>
      </c>
      <c r="V90" s="43"/>
      <c r="W90" s="15" t="str">
        <f>VLOOKUP(W85,'Location Summary'!$C$2:$J$604,2,FALSE)</f>
        <v>DA+6</v>
      </c>
      <c r="X90" s="43"/>
      <c r="Y90" s="15" t="str">
        <f>VLOOKUP(Y85,'Location Summary'!$C$2:$J$604,2,FALSE)</f>
        <v>DA+6</v>
      </c>
      <c r="Z90" s="43"/>
      <c r="AA90" s="15" t="str">
        <f>VLOOKUP(AA85,'Location Summary'!$C$2:$J$604,2,FALSE)</f>
        <v>DA+3</v>
      </c>
      <c r="AB90" s="43"/>
      <c r="AC90" s="15" t="str">
        <f>VLOOKUP(AC85,'Location Summary'!$C$2:$J$604,2,FALSE)</f>
        <v>DA+1.5</v>
      </c>
      <c r="AD90" s="43"/>
      <c r="AE90" s="15" t="str">
        <f>VLOOKUP(AE85,'Location Summary'!$C$2:$J$604,2,FALSE)</f>
        <v>DB1+6</v>
      </c>
      <c r="AF90" s="43"/>
      <c r="AG90" s="15" t="str">
        <f>VLOOKUP(AG85,'Location Summary'!$C$2:$J$604,2,FALSE)</f>
        <v>DA+9</v>
      </c>
      <c r="AH90" s="43"/>
      <c r="AI90" s="15" t="str">
        <f>VLOOKUP(AI85,'Location Summary'!$C$2:$J$604,2,FALSE)</f>
        <v>DA+9</v>
      </c>
      <c r="AJ90" s="43"/>
      <c r="AK90" s="15" t="str">
        <f>VLOOKUP(AK85,'Location Summary'!$C$2:$J$604,2,FALSE)</f>
        <v>DA+1.5</v>
      </c>
      <c r="AL90" s="43"/>
      <c r="AM90" s="15" t="str">
        <f>VLOOKUP(AM85,'Location Summary'!$C$2:$J$604,2,FALSE)</f>
        <v>DA+6</v>
      </c>
      <c r="AN90" s="43"/>
      <c r="AO90" s="15" t="str">
        <f>VLOOKUP(AO85,'Location Summary'!$C$2:$J$604,2,FALSE)</f>
        <v>DA+9</v>
      </c>
      <c r="AP90" s="43"/>
      <c r="AQ90" s="15" t="str">
        <f>VLOOKUP(AQ85,'Location Summary'!$C$2:$J$604,2,FALSE)</f>
        <v>DA+3</v>
      </c>
      <c r="AS90" s="15" t="str">
        <f>VLOOKUP(AS85,'Location Summary'!$C$2:$J$604,2,FALSE)</f>
        <v>DA+0</v>
      </c>
      <c r="AT90" s="27"/>
    </row>
    <row r="91" spans="2:48" ht="15" customHeight="1" x14ac:dyDescent="0.2">
      <c r="B91" s="143"/>
      <c r="C91" s="136" t="s">
        <v>464</v>
      </c>
      <c r="D91" s="135"/>
      <c r="E91" s="44"/>
      <c r="F91" s="15"/>
      <c r="G91" s="15"/>
      <c r="H91" s="15"/>
      <c r="I91" s="15"/>
      <c r="J91" s="136"/>
      <c r="K91" s="136" t="s">
        <v>464</v>
      </c>
      <c r="L91" s="136"/>
      <c r="M91" s="136" t="s">
        <v>464</v>
      </c>
      <c r="N91" s="136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27"/>
      <c r="AV91" s="52"/>
    </row>
    <row r="92" spans="2:48" ht="15" customHeight="1" x14ac:dyDescent="0.2">
      <c r="B92" s="46"/>
      <c r="C92" s="44">
        <f>AS84+1</f>
        <v>214</v>
      </c>
      <c r="D92" s="25"/>
      <c r="E92" s="44">
        <f>C92+1</f>
        <v>215</v>
      </c>
      <c r="F92" s="44"/>
      <c r="G92" s="44">
        <f>E92+1</f>
        <v>216</v>
      </c>
      <c r="H92" s="44"/>
      <c r="I92" s="44">
        <f>G92+1</f>
        <v>217</v>
      </c>
      <c r="J92" s="44"/>
      <c r="K92" s="44">
        <f>I92+1</f>
        <v>218</v>
      </c>
      <c r="L92" s="44"/>
      <c r="M92" s="44">
        <f>K92+1</f>
        <v>219</v>
      </c>
      <c r="N92" s="44"/>
      <c r="O92" s="44">
        <f>M92+1</f>
        <v>220</v>
      </c>
      <c r="P92" s="44"/>
      <c r="Q92" s="44">
        <f>O92+1</f>
        <v>221</v>
      </c>
      <c r="R92" s="44"/>
      <c r="S92" s="44">
        <f>Q92+1</f>
        <v>222</v>
      </c>
      <c r="T92" s="44"/>
      <c r="U92" s="44">
        <f>S92+1</f>
        <v>223</v>
      </c>
      <c r="V92" s="44"/>
      <c r="W92" s="44">
        <f>U92+1</f>
        <v>224</v>
      </c>
      <c r="X92" s="44"/>
      <c r="Y92" s="44">
        <f>W92+1</f>
        <v>225</v>
      </c>
      <c r="Z92" s="44"/>
      <c r="AA92" s="44">
        <f>Y92+1</f>
        <v>226</v>
      </c>
      <c r="AB92" s="44"/>
      <c r="AC92" s="44">
        <f>AA92+1</f>
        <v>227</v>
      </c>
      <c r="AD92" s="44"/>
      <c r="AE92" s="44">
        <f>AC92+1</f>
        <v>228</v>
      </c>
      <c r="AF92" s="44"/>
      <c r="AG92" s="44">
        <f>AE92+1</f>
        <v>229</v>
      </c>
      <c r="AH92" s="44"/>
      <c r="AI92" s="44">
        <f>AG92+1</f>
        <v>230</v>
      </c>
      <c r="AJ92" s="44"/>
      <c r="AK92" s="44">
        <f>AI92+1</f>
        <v>231</v>
      </c>
      <c r="AL92" s="44"/>
      <c r="AM92" s="44">
        <f>AK92+1</f>
        <v>232</v>
      </c>
      <c r="AO92" s="44">
        <f>AM92+1</f>
        <v>233</v>
      </c>
      <c r="AP92" s="44"/>
      <c r="AQ92" s="44">
        <f>AO92+1</f>
        <v>234</v>
      </c>
      <c r="AR92" s="44"/>
      <c r="AS92" s="44">
        <f>AQ92+1</f>
        <v>235</v>
      </c>
      <c r="AT92" s="27"/>
    </row>
    <row r="93" spans="2:48" s="49" customFormat="1" ht="15" customHeight="1" x14ac:dyDescent="0.2">
      <c r="B93" s="62"/>
      <c r="C93" s="49" t="s">
        <v>318</v>
      </c>
      <c r="E93" s="49" t="s">
        <v>319</v>
      </c>
      <c r="G93" s="49" t="s">
        <v>320</v>
      </c>
      <c r="I93" s="49" t="s">
        <v>321</v>
      </c>
      <c r="K93" s="49" t="s">
        <v>322</v>
      </c>
      <c r="M93" s="49" t="s">
        <v>40</v>
      </c>
      <c r="O93" s="49" t="s">
        <v>324</v>
      </c>
      <c r="Q93" s="49" t="s">
        <v>325</v>
      </c>
      <c r="S93" s="49" t="s">
        <v>326</v>
      </c>
      <c r="U93" s="49" t="s">
        <v>327</v>
      </c>
      <c r="W93" s="49" t="s">
        <v>328</v>
      </c>
      <c r="Y93" s="49" t="s">
        <v>329</v>
      </c>
      <c r="AA93" s="49" t="s">
        <v>330</v>
      </c>
      <c r="AC93" s="49" t="s">
        <v>331</v>
      </c>
      <c r="AE93" s="49" t="s">
        <v>332</v>
      </c>
      <c r="AG93" s="49" t="s">
        <v>333</v>
      </c>
      <c r="AI93" s="49" t="s">
        <v>334</v>
      </c>
      <c r="AK93" s="49" t="s">
        <v>8</v>
      </c>
      <c r="AM93" s="49" t="s">
        <v>457</v>
      </c>
      <c r="AO93" s="49" t="s">
        <v>458</v>
      </c>
      <c r="AQ93" s="49" t="s">
        <v>459</v>
      </c>
      <c r="AS93" s="49" t="s">
        <v>69</v>
      </c>
      <c r="AT93" s="27"/>
    </row>
    <row r="94" spans="2:48" ht="15" customHeight="1" x14ac:dyDescent="0.2">
      <c r="B94" s="53"/>
      <c r="D94" s="11">
        <v>5</v>
      </c>
      <c r="F94" s="11">
        <v>5</v>
      </c>
      <c r="H94" s="11">
        <v>5</v>
      </c>
      <c r="J94" s="11">
        <v>5</v>
      </c>
      <c r="T94" s="15"/>
      <c r="V94" s="15"/>
      <c r="X94" s="15"/>
      <c r="Z94" s="15"/>
      <c r="AB94" s="15"/>
      <c r="AD94" s="15"/>
      <c r="AF94" s="15"/>
      <c r="AH94" s="15"/>
      <c r="AJ94" s="15"/>
      <c r="AL94" s="15"/>
      <c r="AN94" s="15"/>
      <c r="AP94" s="15"/>
      <c r="AR94" s="15"/>
      <c r="AT94" s="27"/>
    </row>
    <row r="95" spans="2:48" ht="15" customHeight="1" x14ac:dyDescent="0.2">
      <c r="B95" s="58"/>
      <c r="AT95" s="27"/>
    </row>
    <row r="96" spans="2:48" s="67" customFormat="1" ht="20.25" customHeight="1" x14ac:dyDescent="0.2">
      <c r="B96" s="58"/>
      <c r="C96" s="37">
        <v>3</v>
      </c>
      <c r="D96" s="38">
        <f>VLOOKUP(C93,'Location Summary'!$G$2:$H$604,2,FALSE)</f>
        <v>400</v>
      </c>
      <c r="E96" s="37">
        <v>3</v>
      </c>
      <c r="F96" s="38">
        <f>VLOOKUP(E93,'Location Summary'!$G$2:$H$604,2,FALSE)</f>
        <v>310</v>
      </c>
      <c r="G96" s="37">
        <v>3</v>
      </c>
      <c r="H96" s="38">
        <f>VLOOKUP(G93,'Location Summary'!$G$2:$H$604,2,FALSE)</f>
        <v>315</v>
      </c>
      <c r="I96" s="37">
        <v>3</v>
      </c>
      <c r="J96" s="38">
        <f>VLOOKUP(I93,'Location Summary'!$G$2:$H$604,2,FALSE)</f>
        <v>375</v>
      </c>
      <c r="K96" s="37">
        <v>3</v>
      </c>
      <c r="L96" s="38">
        <f>VLOOKUP(K93,'Location Summary'!$G$2:$H$604,2,FALSE)</f>
        <v>351.79</v>
      </c>
      <c r="M96" s="37">
        <v>3</v>
      </c>
      <c r="N96" s="38">
        <f>VLOOKUP(M93,'Location Summary'!$G$2:$H$604,2,FALSE)</f>
        <v>393.209</v>
      </c>
      <c r="O96" s="37">
        <v>3</v>
      </c>
      <c r="P96" s="38">
        <f>VLOOKUP(O93,'Location Summary'!$G$2:$H$604,2,FALSE)</f>
        <v>435</v>
      </c>
      <c r="Q96" s="149">
        <v>3</v>
      </c>
      <c r="R96" s="38">
        <f>VLOOKUP(Q93,'Location Summary'!$G$2:$H$604,2,FALSE)</f>
        <v>390</v>
      </c>
      <c r="S96" s="149">
        <v>3</v>
      </c>
      <c r="T96" s="38">
        <f>VLOOKUP(S93,'Location Summary'!$G$2:$H$604,2,FALSE)</f>
        <v>405</v>
      </c>
      <c r="U96" s="37">
        <v>3</v>
      </c>
      <c r="V96" s="38">
        <f>VLOOKUP(U93,'Location Summary'!$G$2:$H$604,2,FALSE)</f>
        <v>435</v>
      </c>
      <c r="W96" s="37">
        <v>3</v>
      </c>
      <c r="X96" s="38">
        <f>VLOOKUP(W93,'Location Summary'!$G$2:$H$604,2,FALSE)</f>
        <v>360</v>
      </c>
      <c r="Y96" s="37">
        <v>3</v>
      </c>
      <c r="Z96" s="38">
        <f>VLOOKUP(Y93,'Location Summary'!$G$2:$H$604,2,FALSE)</f>
        <v>395</v>
      </c>
      <c r="AA96" s="37">
        <v>3</v>
      </c>
      <c r="AB96" s="38">
        <f>VLOOKUP(AA93,'Location Summary'!$G$2:$H$604,2,FALSE)</f>
        <v>440</v>
      </c>
      <c r="AC96" s="37">
        <v>3</v>
      </c>
      <c r="AD96" s="38">
        <f>VLOOKUP(AC93,'Location Summary'!$G$2:$H$604,2,FALSE)</f>
        <v>400</v>
      </c>
      <c r="AE96" s="37">
        <v>3</v>
      </c>
      <c r="AF96" s="38">
        <f>VLOOKUP(AE93,'Location Summary'!$G$2:$H$604,2,FALSE)</f>
        <v>440</v>
      </c>
      <c r="AG96" s="149">
        <v>3</v>
      </c>
      <c r="AH96" s="38">
        <f>VLOOKUP(AG93,'Location Summary'!$G$2:$H$604,2,FALSE)</f>
        <v>330</v>
      </c>
      <c r="AI96" s="37">
        <v>3</v>
      </c>
      <c r="AJ96" s="38">
        <f>VLOOKUP(AI93,'Location Summary'!$G$2:$H$604,2,FALSE)</f>
        <v>493.084</v>
      </c>
      <c r="AK96" s="37">
        <v>3</v>
      </c>
      <c r="AL96" s="38">
        <f>VLOOKUP(AK93,'Location Summary'!$G$2:$H$604,2,FALSE)</f>
        <v>453.99900000000002</v>
      </c>
      <c r="AM96" s="37">
        <v>3</v>
      </c>
      <c r="AN96" s="38">
        <f>VLOOKUP(AM93,'Location Summary'!$G$2:$H$604,2,FALSE)</f>
        <v>451</v>
      </c>
      <c r="AO96" s="37">
        <v>3</v>
      </c>
      <c r="AP96" s="38">
        <f>VLOOKUP(AO93,'Location Summary'!$G$2:$H$604,2,FALSE)</f>
        <v>389</v>
      </c>
      <c r="AQ96" s="37">
        <v>3</v>
      </c>
      <c r="AR96" s="38">
        <f>VLOOKUP(AQ93,'Location Summary'!$G$2:$H$604,2,FALSE)</f>
        <v>451.52300000000002</v>
      </c>
      <c r="AS96" s="37">
        <v>3</v>
      </c>
      <c r="AT96" s="39">
        <f>VLOOKUP(AS93,'Location Summary'!$G$2:$H$604,2,FALSE)</f>
        <v>401.39400000000001</v>
      </c>
    </row>
    <row r="97" spans="2:51" s="67" customFormat="1" ht="15" customHeight="1" x14ac:dyDescent="0.2">
      <c r="B97" s="64"/>
      <c r="C97" s="42">
        <v>2</v>
      </c>
      <c r="D97" s="11"/>
      <c r="E97" s="42">
        <v>2</v>
      </c>
      <c r="F97" s="11"/>
      <c r="G97" s="42">
        <v>2</v>
      </c>
      <c r="H97" s="11"/>
      <c r="I97" s="42">
        <v>2</v>
      </c>
      <c r="J97" s="11"/>
      <c r="K97" s="42">
        <v>2</v>
      </c>
      <c r="L97" s="11"/>
      <c r="M97" s="42">
        <v>2</v>
      </c>
      <c r="N97" s="11"/>
      <c r="O97" s="42">
        <v>2</v>
      </c>
      <c r="P97" s="11"/>
      <c r="Q97" s="42">
        <v>2</v>
      </c>
      <c r="R97" s="11"/>
      <c r="S97" s="42">
        <v>2</v>
      </c>
      <c r="T97" s="11"/>
      <c r="U97" s="42">
        <v>2</v>
      </c>
      <c r="V97" s="11"/>
      <c r="W97" s="42">
        <v>2</v>
      </c>
      <c r="X97" s="11"/>
      <c r="Y97" s="42">
        <v>2</v>
      </c>
      <c r="Z97" s="11"/>
      <c r="AA97" s="42">
        <v>2</v>
      </c>
      <c r="AB97" s="11"/>
      <c r="AC97" s="42">
        <v>2</v>
      </c>
      <c r="AD97" s="11"/>
      <c r="AE97" s="42">
        <v>2</v>
      </c>
      <c r="AF97" s="11"/>
      <c r="AG97" s="42">
        <v>2</v>
      </c>
      <c r="AH97" s="11"/>
      <c r="AI97" s="42">
        <v>2</v>
      </c>
      <c r="AJ97" s="11"/>
      <c r="AK97" s="42">
        <v>2</v>
      </c>
      <c r="AL97" s="11"/>
      <c r="AM97" s="42">
        <v>2</v>
      </c>
      <c r="AN97" s="11"/>
      <c r="AO97" s="42">
        <v>2</v>
      </c>
      <c r="AP97" s="11"/>
      <c r="AQ97" s="42">
        <v>2</v>
      </c>
      <c r="AR97" s="11"/>
      <c r="AS97" s="42">
        <v>2</v>
      </c>
      <c r="AT97" s="27"/>
    </row>
    <row r="98" spans="2:51" ht="15" customHeight="1" x14ac:dyDescent="0.2">
      <c r="B98" s="53"/>
      <c r="C98" s="15" t="str">
        <f>VLOOKUP(C93,'Location Summary'!$C$2:$J$604,2,FALSE)</f>
        <v>DA+0</v>
      </c>
      <c r="D98" s="29"/>
      <c r="E98" s="15" t="str">
        <f>VLOOKUP(E93,'Location Summary'!$C$2:$J$604,2,FALSE)</f>
        <v>DA+1.5</v>
      </c>
      <c r="F98" s="29"/>
      <c r="G98" s="15" t="str">
        <f>VLOOKUP(G93,'Location Summary'!$C$2:$J$604,2,FALSE)</f>
        <v>DA-3</v>
      </c>
      <c r="H98" s="29"/>
      <c r="I98" s="15" t="str">
        <f>VLOOKUP(I93,'Location Summary'!$C$2:$J$604,2,FALSE)</f>
        <v>DA+1.5</v>
      </c>
      <c r="J98" s="29"/>
      <c r="K98" s="15" t="str">
        <f>VLOOKUP(K93,'Location Summary'!$C$2:$J$604,2,FALSE)</f>
        <v>DA+3</v>
      </c>
      <c r="L98" s="29"/>
      <c r="M98" s="15" t="str">
        <f>VLOOKUP(M93,'Location Summary'!$C$2:$J$604,2,FALSE)</f>
        <v>DB2+0</v>
      </c>
      <c r="N98" s="29"/>
      <c r="O98" s="15" t="str">
        <f>VLOOKUP(O93,'Location Summary'!$C$2:$J$604,2,FALSE)</f>
        <v>DA+6</v>
      </c>
      <c r="P98" s="29"/>
      <c r="Q98" s="15" t="str">
        <f>VLOOKUP(Q93,'Location Summary'!$C$2:$J$604,2,FALSE)</f>
        <v>DA+6</v>
      </c>
      <c r="R98" s="29"/>
      <c r="S98" s="15" t="str">
        <f>VLOOKUP(S93,'Location Summary'!$C$2:$J$604,2,FALSE)</f>
        <v>DA-3</v>
      </c>
      <c r="T98" s="43"/>
      <c r="U98" s="15" t="str">
        <f>VLOOKUP(U93,'Location Summary'!$C$2:$J$604,2,FALSE)</f>
        <v>DA+9</v>
      </c>
      <c r="V98" s="43"/>
      <c r="W98" s="15" t="str">
        <f>VLOOKUP(W93,'Location Summary'!$C$2:$J$604,2,FALSE)</f>
        <v>DA+9</v>
      </c>
      <c r="X98" s="43"/>
      <c r="Y98" s="15" t="str">
        <f>VLOOKUP(Y93,'Location Summary'!$C$2:$J$604,2,FALSE)</f>
        <v>DA+6</v>
      </c>
      <c r="Z98" s="43"/>
      <c r="AA98" s="15" t="str">
        <f>VLOOKUP(AA93,'Location Summary'!$C$2:$J$604,2,FALSE)</f>
        <v>DA+3</v>
      </c>
      <c r="AB98" s="43"/>
      <c r="AC98" s="15" t="str">
        <f>VLOOKUP(AC93,'Location Summary'!$C$2:$J$604,2,FALSE)</f>
        <v>DA+6</v>
      </c>
      <c r="AD98" s="43"/>
      <c r="AE98" s="15" t="str">
        <f>VLOOKUP(AE93,'Location Summary'!$C$2:$J$604,2,FALSE)</f>
        <v>DA+1.5</v>
      </c>
      <c r="AF98" s="43"/>
      <c r="AG98" s="15" t="str">
        <f>VLOOKUP(AG93,'Location Summary'!$C$2:$J$604,2,FALSE)</f>
        <v>DA+3</v>
      </c>
      <c r="AH98" s="43"/>
      <c r="AI98" s="15" t="str">
        <f>VLOOKUP(AI93,'Location Summary'!$C$2:$J$604,2,FALSE)</f>
        <v>DA+3</v>
      </c>
      <c r="AJ98" s="43"/>
      <c r="AK98" s="15" t="str">
        <f>VLOOKUP(AK93,'Location Summary'!$C$2:$J$604,2,FALSE)</f>
        <v>DB2+3</v>
      </c>
      <c r="AL98" s="43"/>
      <c r="AM98" s="15" t="str">
        <f>VLOOKUP(AM93,'Location Summary'!$C$2:$J$604,2,FALSE)</f>
        <v>DB1+9</v>
      </c>
      <c r="AN98" s="43"/>
      <c r="AO98" s="15" t="str">
        <f>VLOOKUP(AO93,'Location Summary'!$C$2:$J$604,2,FALSE)</f>
        <v>DA+3</v>
      </c>
      <c r="AP98" s="43"/>
      <c r="AQ98" s="15" t="str">
        <f>VLOOKUP(AQ93,'Location Summary'!$C$2:$J$604,2,FALSE)</f>
        <v>DA+9</v>
      </c>
      <c r="AS98" s="15" t="str">
        <f>VLOOKUP(AS93,'Location Summary'!$C$2:$J$604,2,FALSE)</f>
        <v>DB2+3</v>
      </c>
      <c r="AT98" s="27"/>
    </row>
    <row r="99" spans="2:51" ht="15" customHeight="1" thickBot="1" x14ac:dyDescent="0.25">
      <c r="B99" s="71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137"/>
      <c r="N99" s="137"/>
      <c r="O99" s="137"/>
      <c r="P99" s="455"/>
      <c r="Q99" s="455"/>
      <c r="R99" s="455"/>
      <c r="S99" s="371"/>
      <c r="U99" s="151"/>
      <c r="V99" s="137"/>
      <c r="W99" s="137"/>
      <c r="X99" s="137"/>
      <c r="Y99" s="137"/>
      <c r="Z99" s="137"/>
      <c r="AA99" s="137"/>
      <c r="AB99" s="137"/>
      <c r="AC99" s="137"/>
      <c r="AD99" s="137"/>
      <c r="AE99" s="137"/>
      <c r="AF99" s="425" t="s">
        <v>509</v>
      </c>
      <c r="AG99" s="425"/>
      <c r="AH99" s="425"/>
      <c r="AI99" s="72"/>
      <c r="AK99" s="352" t="s">
        <v>509</v>
      </c>
      <c r="AL99" s="72"/>
      <c r="AM99" s="72"/>
      <c r="AN99" s="72"/>
      <c r="AO99" s="72"/>
      <c r="AP99" s="72"/>
      <c r="AQ99" s="423" t="s">
        <v>507</v>
      </c>
      <c r="AR99" s="423"/>
      <c r="AS99" s="423"/>
      <c r="AT99" s="73"/>
      <c r="AV99" s="52"/>
    </row>
    <row r="100" spans="2:51" ht="15" customHeight="1" x14ac:dyDescent="0.2">
      <c r="B100" s="46"/>
      <c r="C100" s="44">
        <f>AS92+1</f>
        <v>236</v>
      </c>
      <c r="D100" s="25"/>
      <c r="E100" s="44">
        <f>C100+1</f>
        <v>237</v>
      </c>
      <c r="F100" s="44"/>
      <c r="G100" s="44">
        <f>E100+1</f>
        <v>238</v>
      </c>
      <c r="H100" s="44"/>
      <c r="I100" s="44">
        <f>G100+1</f>
        <v>239</v>
      </c>
      <c r="J100" s="44"/>
      <c r="K100" s="44">
        <f>I100+1</f>
        <v>240</v>
      </c>
      <c r="L100" s="44"/>
      <c r="M100" s="44">
        <f>K100+1</f>
        <v>241</v>
      </c>
      <c r="N100" s="44"/>
      <c r="O100" s="44">
        <f>M100+1</f>
        <v>242</v>
      </c>
      <c r="P100" s="44"/>
      <c r="Q100" s="44">
        <f>O100+1</f>
        <v>243</v>
      </c>
      <c r="R100" s="44"/>
      <c r="S100" s="44">
        <f>Q100+1</f>
        <v>244</v>
      </c>
      <c r="T100" s="44"/>
      <c r="U100" s="44">
        <f>S100+1</f>
        <v>245</v>
      </c>
      <c r="V100" s="44"/>
      <c r="W100" s="44">
        <f>U100+1</f>
        <v>246</v>
      </c>
      <c r="X100" s="44"/>
      <c r="Y100" s="44">
        <f>W100+1</f>
        <v>247</v>
      </c>
      <c r="Z100" s="44"/>
      <c r="AA100" s="44">
        <f>Y100+1</f>
        <v>248</v>
      </c>
      <c r="AB100" s="44"/>
      <c r="AC100" s="44">
        <f>AA100+1</f>
        <v>249</v>
      </c>
      <c r="AD100" s="44" t="s">
        <v>16</v>
      </c>
      <c r="AE100" s="44">
        <f>AC100+1</f>
        <v>250</v>
      </c>
      <c r="AF100" s="44"/>
      <c r="AG100" s="44">
        <f>AE100+1</f>
        <v>251</v>
      </c>
      <c r="AH100" s="44"/>
      <c r="AI100" s="44">
        <f>AG100+1</f>
        <v>252</v>
      </c>
      <c r="AJ100" s="44"/>
      <c r="AK100" s="44">
        <f>AI100+1</f>
        <v>253</v>
      </c>
      <c r="AL100" s="44"/>
      <c r="AM100" s="44">
        <f>AK100+1</f>
        <v>254</v>
      </c>
      <c r="AO100" s="44">
        <f>AM100+1</f>
        <v>255</v>
      </c>
      <c r="AP100" s="44"/>
      <c r="AQ100" s="44">
        <f>AO100+1</f>
        <v>256</v>
      </c>
      <c r="AR100" s="44"/>
      <c r="AS100" s="44">
        <f>AQ100+1</f>
        <v>257</v>
      </c>
      <c r="AT100" s="27"/>
    </row>
    <row r="101" spans="2:51" s="49" customFormat="1" ht="15" customHeight="1" x14ac:dyDescent="0.2">
      <c r="B101" s="62"/>
      <c r="C101" s="49" t="s">
        <v>337</v>
      </c>
      <c r="E101" s="49" t="s">
        <v>338</v>
      </c>
      <c r="G101" s="49" t="s">
        <v>339</v>
      </c>
      <c r="I101" s="49" t="s">
        <v>340</v>
      </c>
      <c r="K101" s="49" t="s">
        <v>341</v>
      </c>
      <c r="M101" s="49" t="s">
        <v>403</v>
      </c>
      <c r="O101" s="49" t="s">
        <v>404</v>
      </c>
      <c r="Q101" s="49" t="s">
        <v>405</v>
      </c>
      <c r="S101" s="49" t="s">
        <v>406</v>
      </c>
      <c r="U101" s="49" t="s">
        <v>407</v>
      </c>
      <c r="W101" s="49" t="s">
        <v>408</v>
      </c>
      <c r="Y101" s="49" t="s">
        <v>409</v>
      </c>
      <c r="AA101" s="49" t="s">
        <v>41</v>
      </c>
      <c r="AC101" s="49" t="s">
        <v>343</v>
      </c>
      <c r="AE101" s="49" t="s">
        <v>344</v>
      </c>
      <c r="AG101" s="49" t="s">
        <v>345</v>
      </c>
      <c r="AI101" s="49" t="s">
        <v>346</v>
      </c>
      <c r="AK101" s="49" t="s">
        <v>347</v>
      </c>
      <c r="AM101" s="49" t="s">
        <v>348</v>
      </c>
      <c r="AO101" s="49" t="s">
        <v>349</v>
      </c>
      <c r="AQ101" s="49" t="s">
        <v>350</v>
      </c>
      <c r="AS101" s="49" t="s">
        <v>351</v>
      </c>
      <c r="AT101" s="27"/>
    </row>
    <row r="102" spans="2:51" ht="15" customHeight="1" x14ac:dyDescent="0.2">
      <c r="B102" s="53"/>
      <c r="N102" s="11">
        <v>5</v>
      </c>
      <c r="P102" s="11">
        <v>5</v>
      </c>
      <c r="R102" s="11">
        <v>5</v>
      </c>
      <c r="T102" s="15">
        <v>5</v>
      </c>
      <c r="V102" s="15">
        <v>5</v>
      </c>
      <c r="X102" s="15">
        <v>5</v>
      </c>
      <c r="Z102" s="15">
        <v>5</v>
      </c>
      <c r="AB102" s="15">
        <v>5</v>
      </c>
      <c r="AD102" s="15">
        <v>5</v>
      </c>
      <c r="AF102" s="15">
        <v>5</v>
      </c>
      <c r="AH102" s="15">
        <v>5</v>
      </c>
      <c r="AJ102" s="15">
        <v>5</v>
      </c>
      <c r="AL102" s="15">
        <v>5</v>
      </c>
      <c r="AN102" s="15">
        <v>5</v>
      </c>
      <c r="AP102" s="15">
        <v>5</v>
      </c>
      <c r="AR102" s="15">
        <v>5</v>
      </c>
      <c r="AT102" s="27">
        <v>5</v>
      </c>
    </row>
    <row r="103" spans="2:51" ht="15" customHeight="1" x14ac:dyDescent="0.2">
      <c r="B103" s="58"/>
      <c r="AT103" s="27"/>
    </row>
    <row r="104" spans="2:51" s="67" customFormat="1" ht="20.25" customHeight="1" x14ac:dyDescent="0.2">
      <c r="B104" s="58"/>
      <c r="C104" s="37">
        <v>3</v>
      </c>
      <c r="D104" s="38">
        <f>VLOOKUP(C101,'Location Summary'!$G$2:$H$604,2,FALSE)</f>
        <v>430</v>
      </c>
      <c r="E104" s="37">
        <v>3</v>
      </c>
      <c r="F104" s="38">
        <f>VLOOKUP(E101,'Location Summary'!$G$2:$H$604,2,FALSE)</f>
        <v>405</v>
      </c>
      <c r="G104" s="37">
        <v>3</v>
      </c>
      <c r="H104" s="38">
        <f>VLOOKUP(G101,'Location Summary'!$G$2:$H$604,2,FALSE)</f>
        <v>430</v>
      </c>
      <c r="I104" s="37">
        <v>3</v>
      </c>
      <c r="J104" s="38">
        <f>VLOOKUP(I101,'Location Summary'!$G$2:$H$604,2,FALSE)</f>
        <v>410</v>
      </c>
      <c r="K104" s="37">
        <v>3</v>
      </c>
      <c r="L104" s="38">
        <f>VLOOKUP(K101,'Location Summary'!$G$2:$H$604,2,FALSE)</f>
        <v>420</v>
      </c>
      <c r="M104" s="37">
        <v>3</v>
      </c>
      <c r="N104" s="38">
        <f>VLOOKUP(M101,'Location Summary'!$G$2:$H$604,2,FALSE)</f>
        <v>280</v>
      </c>
      <c r="O104" s="37">
        <v>3</v>
      </c>
      <c r="P104" s="38">
        <f>VLOOKUP(O101,'Location Summary'!$G$2:$H$604,2,FALSE)</f>
        <v>345</v>
      </c>
      <c r="Q104" s="37">
        <v>3</v>
      </c>
      <c r="R104" s="38">
        <f>VLOOKUP(Q101,'Location Summary'!$G$2:$H$604,2,FALSE)</f>
        <v>330</v>
      </c>
      <c r="S104" s="37">
        <v>3</v>
      </c>
      <c r="T104" s="38">
        <f>VLOOKUP(S101,'Location Summary'!$G$2:$H$604,2,FALSE)</f>
        <v>455</v>
      </c>
      <c r="U104" s="37">
        <v>3</v>
      </c>
      <c r="V104" s="38">
        <f>VLOOKUP(U101,'Location Summary'!$G$2:$H$604,2,FALSE)</f>
        <v>340</v>
      </c>
      <c r="W104" s="37">
        <v>3</v>
      </c>
      <c r="X104" s="38">
        <f>VLOOKUP(W101,'Location Summary'!$G$2:$H$604,2,FALSE)</f>
        <v>435</v>
      </c>
      <c r="Y104" s="37">
        <v>3</v>
      </c>
      <c r="Z104" s="38">
        <f>VLOOKUP(Y101,'Location Summary'!$G$2:$H$604,2,FALSE)</f>
        <v>398.589</v>
      </c>
      <c r="AA104" s="37">
        <v>3</v>
      </c>
      <c r="AB104" s="38">
        <f>VLOOKUP(AA101,'Location Summary'!$G$2:$H$604,2,FALSE)</f>
        <v>426.411</v>
      </c>
      <c r="AC104" s="37">
        <v>3</v>
      </c>
      <c r="AD104" s="38">
        <f>VLOOKUP(AC101,'Location Summary'!$G$2:$H$604,2,FALSE)</f>
        <v>390</v>
      </c>
      <c r="AE104" s="37">
        <v>3</v>
      </c>
      <c r="AF104" s="38">
        <f>VLOOKUP(AE101,'Location Summary'!$G$2:$H$604,2,FALSE)</f>
        <v>335</v>
      </c>
      <c r="AG104" s="37">
        <v>3</v>
      </c>
      <c r="AH104" s="38">
        <f>VLOOKUP(AG101,'Location Summary'!$G$2:$H$604,2,FALSE)</f>
        <v>440</v>
      </c>
      <c r="AI104" s="37">
        <v>3</v>
      </c>
      <c r="AJ104" s="38">
        <f>VLOOKUP(AI101,'Location Summary'!$G$2:$H$604,2,FALSE)</f>
        <v>280</v>
      </c>
      <c r="AK104" s="37">
        <v>3</v>
      </c>
      <c r="AL104" s="38">
        <f>VLOOKUP(AK101,'Location Summary'!$G$2:$H$604,2,FALSE)</f>
        <v>450</v>
      </c>
      <c r="AM104" s="37">
        <v>3</v>
      </c>
      <c r="AN104" s="38">
        <f>VLOOKUP(AM101,'Location Summary'!$G$2:$H$604,2,FALSE)</f>
        <v>285</v>
      </c>
      <c r="AO104" s="37">
        <v>3</v>
      </c>
      <c r="AP104" s="38">
        <f>VLOOKUP(AO101,'Location Summary'!$G$2:$H$604,2,FALSE)</f>
        <v>445</v>
      </c>
      <c r="AQ104" s="37">
        <v>3</v>
      </c>
      <c r="AR104" s="38">
        <f>VLOOKUP(AQ101,'Location Summary'!$G$2:$H$604,2,FALSE)</f>
        <v>360</v>
      </c>
      <c r="AS104" s="37">
        <v>3</v>
      </c>
      <c r="AT104" s="39">
        <f>VLOOKUP(AS101,'Location Summary'!$G$2:$H$604,2,FALSE)</f>
        <v>430</v>
      </c>
    </row>
    <row r="105" spans="2:51" s="67" customFormat="1" ht="15" customHeight="1" x14ac:dyDescent="0.2">
      <c r="B105" s="64"/>
      <c r="C105" s="42">
        <v>2</v>
      </c>
      <c r="D105" s="11"/>
      <c r="E105" s="42">
        <v>2</v>
      </c>
      <c r="F105" s="11"/>
      <c r="G105" s="42">
        <v>2</v>
      </c>
      <c r="H105" s="11"/>
      <c r="I105" s="42">
        <v>2</v>
      </c>
      <c r="J105" s="11"/>
      <c r="K105" s="42">
        <v>2</v>
      </c>
      <c r="L105" s="11"/>
      <c r="M105" s="42">
        <v>2</v>
      </c>
      <c r="N105" s="11"/>
      <c r="O105" s="42">
        <v>2</v>
      </c>
      <c r="P105" s="11"/>
      <c r="Q105" s="42">
        <v>2</v>
      </c>
      <c r="R105" s="11"/>
      <c r="S105" s="42">
        <v>2</v>
      </c>
      <c r="T105" s="11"/>
      <c r="U105" s="42">
        <v>2</v>
      </c>
      <c r="V105" s="11"/>
      <c r="W105" s="42">
        <v>2</v>
      </c>
      <c r="X105" s="11"/>
      <c r="Y105" s="42">
        <v>2</v>
      </c>
      <c r="Z105" s="11"/>
      <c r="AA105" s="42">
        <v>2</v>
      </c>
      <c r="AB105" s="11"/>
      <c r="AC105" s="42">
        <v>2</v>
      </c>
      <c r="AD105" s="11"/>
      <c r="AE105" s="42">
        <v>2</v>
      </c>
      <c r="AF105" s="11"/>
      <c r="AG105" s="42">
        <v>2</v>
      </c>
      <c r="AH105" s="11"/>
      <c r="AI105" s="42">
        <v>2</v>
      </c>
      <c r="AJ105" s="11"/>
      <c r="AK105" s="42">
        <v>2</v>
      </c>
      <c r="AL105" s="11"/>
      <c r="AM105" s="42">
        <v>2</v>
      </c>
      <c r="AN105" s="11"/>
      <c r="AO105" s="42">
        <v>2</v>
      </c>
      <c r="AP105" s="11"/>
      <c r="AQ105" s="42">
        <v>2</v>
      </c>
      <c r="AR105" s="11"/>
      <c r="AS105" s="42">
        <v>2</v>
      </c>
      <c r="AT105" s="27"/>
    </row>
    <row r="106" spans="2:51" ht="15" customHeight="1" x14ac:dyDescent="0.2">
      <c r="B106" s="53"/>
      <c r="C106" s="15" t="str">
        <f>VLOOKUP(C101,'Location Summary'!$C$2:$J$604,2,FALSE)</f>
        <v>DA+3</v>
      </c>
      <c r="D106" s="29"/>
      <c r="E106" s="15" t="str">
        <f>VLOOKUP(E101,'Location Summary'!$C$2:$J$604,2,FALSE)</f>
        <v>DA+3</v>
      </c>
      <c r="F106" s="29"/>
      <c r="G106" s="15" t="str">
        <f>VLOOKUP(G101,'Location Summary'!$C$2:$J$604,2,FALSE)</f>
        <v>DA-1.5</v>
      </c>
      <c r="H106" s="29"/>
      <c r="I106" s="15" t="str">
        <f>VLOOKUP(I101,'Location Summary'!$C$2:$J$604,2,FALSE)</f>
        <v>DA+9</v>
      </c>
      <c r="J106" s="29"/>
      <c r="K106" s="15" t="str">
        <f>VLOOKUP(K101,'Location Summary'!$C$2:$J$604,2,FALSE)</f>
        <v>DA+3</v>
      </c>
      <c r="L106" s="29"/>
      <c r="M106" s="15" t="str">
        <f>VLOOKUP(M101,'Location Summary'!$C$2:$J$604,2,FALSE)</f>
        <v>DB1+0</v>
      </c>
      <c r="N106" s="29"/>
      <c r="O106" s="15" t="str">
        <f>VLOOKUP(O101,'Location Summary'!$C$2:$J$604,2,FALSE)</f>
        <v>DA+3</v>
      </c>
      <c r="P106" s="29"/>
      <c r="Q106" s="15" t="str">
        <f>VLOOKUP(Q101,'Location Summary'!$C$2:$J$604,2,FALSE)</f>
        <v>DA+1.5</v>
      </c>
      <c r="R106" s="29"/>
      <c r="S106" s="15" t="str">
        <f>VLOOKUP(S101,'Location Summary'!$C$2:$J$604,2,FALSE)</f>
        <v>DA+3</v>
      </c>
      <c r="T106" s="43"/>
      <c r="U106" s="15" t="str">
        <f>VLOOKUP(U101,'Location Summary'!$C$2:$J$604,2,FALSE)</f>
        <v>DA+9</v>
      </c>
      <c r="V106" s="43"/>
      <c r="W106" s="15" t="str">
        <f>VLOOKUP(W101,'Location Summary'!$C$2:$J$604,2,FALSE)</f>
        <v>DA+3</v>
      </c>
      <c r="X106" s="43"/>
      <c r="Y106" s="15" t="str">
        <f>VLOOKUP(Y101,'Location Summary'!$C$2:$J$604,2,FALSE)</f>
        <v>DA+3</v>
      </c>
      <c r="Z106" s="43"/>
      <c r="AA106" s="15" t="str">
        <f>VLOOKUP(AA101,'Location Summary'!$C$2:$J$604,2,FALSE)</f>
        <v>DB1+3</v>
      </c>
      <c r="AB106" s="43"/>
      <c r="AC106" s="15" t="str">
        <f>VLOOKUP(AC101,'Location Summary'!$C$2:$J$604,2,FALSE)</f>
        <v>DA+0</v>
      </c>
      <c r="AD106" s="43"/>
      <c r="AE106" s="15" t="str">
        <f>VLOOKUP(AE101,'Location Summary'!$C$2:$J$604,2,FALSE)</f>
        <v>DA+0</v>
      </c>
      <c r="AF106" s="43"/>
      <c r="AG106" s="15" t="str">
        <f>VLOOKUP(AG101,'Location Summary'!$C$2:$J$604,2,FALSE)</f>
        <v>DA+3</v>
      </c>
      <c r="AH106" s="43"/>
      <c r="AI106" s="15" t="str">
        <f>VLOOKUP(AI101,'Location Summary'!$C$2:$J$604,2,FALSE)</f>
        <v>DA+1.5</v>
      </c>
      <c r="AJ106" s="43"/>
      <c r="AK106" s="15" t="str">
        <f>VLOOKUP(AK101,'Location Summary'!$C$2:$J$604,2,FALSE)</f>
        <v>DA+3</v>
      </c>
      <c r="AL106" s="43"/>
      <c r="AM106" s="15" t="str">
        <f>VLOOKUP(AM101,'Location Summary'!$C$2:$J$604,2,FALSE)</f>
        <v>DA+6</v>
      </c>
      <c r="AN106" s="43"/>
      <c r="AO106" s="15" t="str">
        <f>VLOOKUP(AO101,'Location Summary'!$C$2:$J$604,2,FALSE)</f>
        <v>DA+9</v>
      </c>
      <c r="AP106" s="43"/>
      <c r="AQ106" s="15" t="str">
        <f>VLOOKUP(AQ101,'Location Summary'!$C$2:$J$604,2,FALSE)</f>
        <v>DA+1.5</v>
      </c>
      <c r="AS106" s="15" t="str">
        <f>VLOOKUP(AS101,'Location Summary'!$C$2:$J$604,2,FALSE)</f>
        <v>DA+0</v>
      </c>
      <c r="AT106" s="27"/>
    </row>
    <row r="107" spans="2:51" ht="15" customHeight="1" x14ac:dyDescent="0.2">
      <c r="B107" s="46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44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27"/>
      <c r="AV107" s="52"/>
    </row>
    <row r="108" spans="2:51" ht="15" customHeight="1" x14ac:dyDescent="0.2">
      <c r="B108" s="46"/>
      <c r="C108" s="44">
        <f>AS100+1</f>
        <v>258</v>
      </c>
      <c r="D108" s="25"/>
      <c r="E108" s="44">
        <f>C108+1</f>
        <v>259</v>
      </c>
      <c r="F108" s="44"/>
      <c r="G108" s="44">
        <f>E108+1</f>
        <v>260</v>
      </c>
      <c r="H108" s="44"/>
      <c r="I108" s="44">
        <f>G108+1</f>
        <v>261</v>
      </c>
      <c r="J108" s="44"/>
      <c r="K108" s="44">
        <f>I108+1</f>
        <v>262</v>
      </c>
      <c r="L108" s="44"/>
      <c r="M108" s="44">
        <f>K108+1</f>
        <v>263</v>
      </c>
      <c r="N108" s="44"/>
      <c r="O108" s="44">
        <f>M108+1</f>
        <v>264</v>
      </c>
      <c r="P108" s="44"/>
      <c r="Q108" s="44">
        <f>O108+1</f>
        <v>265</v>
      </c>
      <c r="R108" s="44"/>
      <c r="S108" s="44">
        <f>Q108+1</f>
        <v>266</v>
      </c>
      <c r="T108" s="44"/>
      <c r="U108" s="44">
        <f>S108+1</f>
        <v>267</v>
      </c>
      <c r="V108" s="44"/>
      <c r="W108" s="44">
        <f>U108+1</f>
        <v>268</v>
      </c>
      <c r="X108" s="44"/>
      <c r="Y108" s="44">
        <f>W108+1</f>
        <v>269</v>
      </c>
      <c r="Z108" s="44"/>
      <c r="AA108" s="44">
        <f>Y108+1</f>
        <v>270</v>
      </c>
      <c r="AB108" s="44"/>
      <c r="AC108" s="44">
        <f>AA108+1</f>
        <v>271</v>
      </c>
      <c r="AD108" s="44"/>
      <c r="AE108" s="44">
        <f>AC108+1</f>
        <v>272</v>
      </c>
      <c r="AF108" s="44"/>
      <c r="AG108" s="44">
        <f>AE108+1</f>
        <v>273</v>
      </c>
      <c r="AH108" s="44"/>
      <c r="AI108" s="44">
        <f>AG108+1</f>
        <v>274</v>
      </c>
      <c r="AJ108" s="44"/>
      <c r="AK108" s="44">
        <f>AI108+1</f>
        <v>275</v>
      </c>
      <c r="AL108" s="44"/>
      <c r="AM108" s="44">
        <f>AK108+1</f>
        <v>276</v>
      </c>
      <c r="AO108" s="44">
        <f>AM108+1</f>
        <v>277</v>
      </c>
      <c r="AP108" s="44"/>
      <c r="AQ108" s="44">
        <f>AO108+1</f>
        <v>278</v>
      </c>
      <c r="AR108" s="44"/>
      <c r="AS108" s="44">
        <f>AQ108+1</f>
        <v>279</v>
      </c>
      <c r="AT108" s="27"/>
    </row>
    <row r="109" spans="2:51" s="56" customFormat="1" ht="15" customHeight="1" x14ac:dyDescent="0.2">
      <c r="B109" s="47"/>
      <c r="C109" s="49" t="s">
        <v>352</v>
      </c>
      <c r="D109" s="49"/>
      <c r="E109" s="49" t="s">
        <v>42</v>
      </c>
      <c r="F109" s="49"/>
      <c r="G109" s="49" t="s">
        <v>354</v>
      </c>
      <c r="H109" s="49"/>
      <c r="I109" s="49" t="s">
        <v>355</v>
      </c>
      <c r="J109" s="49"/>
      <c r="K109" s="49" t="s">
        <v>356</v>
      </c>
      <c r="L109" s="49"/>
      <c r="M109" s="49" t="s">
        <v>357</v>
      </c>
      <c r="N109" s="49"/>
      <c r="O109" s="49" t="s">
        <v>358</v>
      </c>
      <c r="P109" s="49"/>
      <c r="Q109" s="49" t="s">
        <v>359</v>
      </c>
      <c r="R109" s="49"/>
      <c r="S109" s="49" t="s">
        <v>360</v>
      </c>
      <c r="T109" s="49"/>
      <c r="U109" s="49" t="s">
        <v>361</v>
      </c>
      <c r="V109" s="49"/>
      <c r="W109" s="49" t="s">
        <v>362</v>
      </c>
      <c r="X109" s="49"/>
      <c r="Y109" s="49" t="s">
        <v>363</v>
      </c>
      <c r="Z109" s="49"/>
      <c r="AA109" s="49" t="s">
        <v>364</v>
      </c>
      <c r="AB109" s="49"/>
      <c r="AC109" s="49" t="s">
        <v>43</v>
      </c>
      <c r="AD109" s="49"/>
      <c r="AE109" s="49" t="s">
        <v>105</v>
      </c>
      <c r="AF109" s="49"/>
      <c r="AG109" s="49" t="s">
        <v>106</v>
      </c>
      <c r="AH109" s="49"/>
      <c r="AI109" s="49" t="s">
        <v>5</v>
      </c>
      <c r="AJ109" s="49"/>
      <c r="AK109" s="49" t="s">
        <v>6</v>
      </c>
      <c r="AL109" s="49"/>
      <c r="AM109" s="49" t="s">
        <v>366</v>
      </c>
      <c r="AN109" s="49"/>
      <c r="AO109" s="49" t="s">
        <v>367</v>
      </c>
      <c r="AP109" s="49"/>
      <c r="AQ109" s="49" t="s">
        <v>368</v>
      </c>
      <c r="AR109" s="49"/>
      <c r="AS109" s="49" t="s">
        <v>369</v>
      </c>
      <c r="AT109" s="57"/>
      <c r="AY109" s="56" t="s">
        <v>16</v>
      </c>
    </row>
    <row r="110" spans="2:51" ht="15" customHeight="1" x14ac:dyDescent="0.2">
      <c r="B110" s="53">
        <v>5</v>
      </c>
      <c r="D110" s="11">
        <v>5</v>
      </c>
      <c r="F110" s="11">
        <v>5</v>
      </c>
      <c r="H110" s="11">
        <v>5</v>
      </c>
      <c r="J110" s="11">
        <v>5</v>
      </c>
      <c r="L110" s="11">
        <v>5</v>
      </c>
      <c r="N110" s="11">
        <v>5</v>
      </c>
      <c r="P110" s="11">
        <v>5</v>
      </c>
      <c r="T110" s="15"/>
      <c r="V110" s="15"/>
      <c r="X110" s="15"/>
      <c r="Z110" s="15"/>
      <c r="AB110" s="15"/>
      <c r="AD110" s="15"/>
      <c r="AF110" s="15"/>
      <c r="AH110" s="15"/>
      <c r="AJ110" s="15"/>
      <c r="AL110" s="15"/>
      <c r="AN110" s="15"/>
      <c r="AP110" s="15"/>
      <c r="AR110" s="15"/>
      <c r="AT110" s="27"/>
    </row>
    <row r="111" spans="2:51" ht="15" customHeight="1" x14ac:dyDescent="0.2">
      <c r="B111" s="58"/>
      <c r="AT111" s="27"/>
    </row>
    <row r="112" spans="2:51" s="67" customFormat="1" ht="20.25" customHeight="1" x14ac:dyDescent="0.2">
      <c r="B112" s="58"/>
      <c r="C112" s="37">
        <v>3</v>
      </c>
      <c r="D112" s="38">
        <f>VLOOKUP(C109,'Location Summary'!$G$2:$H$604,2,FALSE)</f>
        <v>322.26600000000002</v>
      </c>
      <c r="E112" s="37">
        <v>3</v>
      </c>
      <c r="F112" s="38">
        <f>VLOOKUP(E109,'Location Summary'!$G$2:$H$604,2,FALSE)</f>
        <v>392.73</v>
      </c>
      <c r="G112" s="37">
        <v>3</v>
      </c>
      <c r="H112" s="38">
        <f>VLOOKUP(G109,'Location Summary'!$G$2:$H$604,2,FALSE)</f>
        <v>395</v>
      </c>
      <c r="I112" s="37">
        <v>3</v>
      </c>
      <c r="J112" s="38">
        <f>VLOOKUP(I109,'Location Summary'!$G$2:$H$604,2,FALSE)</f>
        <v>385</v>
      </c>
      <c r="K112" s="37">
        <v>3</v>
      </c>
      <c r="L112" s="38">
        <f>VLOOKUP(K109,'Location Summary'!$G$2:$H$604,2,FALSE)</f>
        <v>340</v>
      </c>
      <c r="M112" s="37">
        <v>3</v>
      </c>
      <c r="N112" s="38">
        <f>VLOOKUP(M109,'Location Summary'!$G$2:$H$604,2,FALSE)</f>
        <v>395</v>
      </c>
      <c r="O112" s="37">
        <v>3</v>
      </c>
      <c r="P112" s="38">
        <f>VLOOKUP(O109,'Location Summary'!$G$2:$H$604,2,FALSE)</f>
        <v>410</v>
      </c>
      <c r="Q112" s="37">
        <v>3</v>
      </c>
      <c r="R112" s="38">
        <f>VLOOKUP(Q109,'Location Summary'!$G$2:$H$604,2,FALSE)</f>
        <v>415</v>
      </c>
      <c r="S112" s="37">
        <v>3</v>
      </c>
      <c r="T112" s="38">
        <f>VLOOKUP(S109,'Location Summary'!$G$2:$H$604,2,FALSE)</f>
        <v>415</v>
      </c>
      <c r="U112" s="37">
        <v>3</v>
      </c>
      <c r="V112" s="38">
        <f>VLOOKUP(U109,'Location Summary'!$G$2:$H$604,2,FALSE)</f>
        <v>350</v>
      </c>
      <c r="W112" s="37">
        <v>3</v>
      </c>
      <c r="X112" s="38">
        <f>VLOOKUP(W109,'Location Summary'!$G$2:$H$604,2,FALSE)</f>
        <v>425</v>
      </c>
      <c r="Y112" s="37">
        <v>3</v>
      </c>
      <c r="Z112" s="38">
        <f>VLOOKUP(Y109,'Location Summary'!$G$2:$H$604,2,FALSE)</f>
        <v>350</v>
      </c>
      <c r="AA112" s="37">
        <v>3</v>
      </c>
      <c r="AB112" s="38">
        <f>VLOOKUP(AA109,'Location Summary'!$G$2:$H$604,2,FALSE)</f>
        <v>444.08100000000002</v>
      </c>
      <c r="AC112" s="37">
        <v>3</v>
      </c>
      <c r="AD112" s="38">
        <f>VLOOKUP(AC109,'Location Summary'!$G$2:$H$604,2,FALSE)</f>
        <v>260.91800000000001</v>
      </c>
      <c r="AE112" s="37">
        <v>3</v>
      </c>
      <c r="AF112" s="38">
        <f>VLOOKUP(AE109,'Location Summary'!$G$2:$H$604,2,FALSE)</f>
        <v>385</v>
      </c>
      <c r="AG112" s="37">
        <v>3</v>
      </c>
      <c r="AH112" s="38">
        <f>VLOOKUP(AG109,'Location Summary'!$G$2:$H$604,2,FALSE)</f>
        <v>435</v>
      </c>
      <c r="AI112" s="37">
        <v>3</v>
      </c>
      <c r="AJ112" s="38">
        <f>VLOOKUP(AI109,'Location Summary'!$G$2:$H$604,2,FALSE)</f>
        <v>385</v>
      </c>
      <c r="AK112" s="37">
        <v>3</v>
      </c>
      <c r="AL112" s="38">
        <f>VLOOKUP(AK109,'Location Summary'!$G$2:$H$604,2,FALSE)</f>
        <v>455</v>
      </c>
      <c r="AM112" s="37">
        <v>3</v>
      </c>
      <c r="AN112" s="38">
        <f>VLOOKUP(AM109,'Location Summary'!$G$2:$H$604,2,FALSE)</f>
        <v>370</v>
      </c>
      <c r="AO112" s="37">
        <v>3</v>
      </c>
      <c r="AP112" s="38">
        <f>VLOOKUP(AO109,'Location Summary'!$G$2:$H$604,2,FALSE)</f>
        <v>400</v>
      </c>
      <c r="AQ112" s="37">
        <v>3</v>
      </c>
      <c r="AR112" s="38">
        <f>VLOOKUP(AQ109,'Location Summary'!$G$2:$H$604,2,FALSE)</f>
        <v>350</v>
      </c>
      <c r="AS112" s="37">
        <v>3</v>
      </c>
      <c r="AT112" s="39">
        <f>VLOOKUP(AS109,'Location Summary'!$G$2:$H$604,2,FALSE)</f>
        <v>470</v>
      </c>
    </row>
    <row r="113" spans="2:48" s="67" customFormat="1" ht="15" customHeight="1" x14ac:dyDescent="0.2">
      <c r="B113" s="64"/>
      <c r="C113" s="42">
        <v>2</v>
      </c>
      <c r="D113" s="11"/>
      <c r="E113" s="42">
        <v>2</v>
      </c>
      <c r="F113" s="11"/>
      <c r="G113" s="42">
        <v>2</v>
      </c>
      <c r="H113" s="11"/>
      <c r="I113" s="42">
        <v>2</v>
      </c>
      <c r="J113" s="11"/>
      <c r="K113" s="42">
        <v>2</v>
      </c>
      <c r="L113" s="11"/>
      <c r="M113" s="42">
        <v>2</v>
      </c>
      <c r="N113" s="11"/>
      <c r="O113" s="42">
        <v>2</v>
      </c>
      <c r="P113" s="11"/>
      <c r="Q113" s="42">
        <v>2</v>
      </c>
      <c r="R113" s="11"/>
      <c r="S113" s="42">
        <v>2</v>
      </c>
      <c r="T113" s="11"/>
      <c r="U113" s="42">
        <v>2</v>
      </c>
      <c r="V113" s="11"/>
      <c r="W113" s="42">
        <v>2</v>
      </c>
      <c r="X113" s="11"/>
      <c r="Y113" s="42">
        <v>2</v>
      </c>
      <c r="Z113" s="11"/>
      <c r="AA113" s="42">
        <v>2</v>
      </c>
      <c r="AB113" s="11"/>
      <c r="AC113" s="42">
        <v>2</v>
      </c>
      <c r="AD113" s="11"/>
      <c r="AE113" s="42">
        <v>2</v>
      </c>
      <c r="AF113" s="11"/>
      <c r="AG113" s="42">
        <v>2</v>
      </c>
      <c r="AH113" s="11"/>
      <c r="AI113" s="42">
        <v>2</v>
      </c>
      <c r="AJ113" s="11"/>
      <c r="AK113" s="42">
        <v>2</v>
      </c>
      <c r="AL113" s="11"/>
      <c r="AM113" s="42">
        <v>2</v>
      </c>
      <c r="AN113" s="11"/>
      <c r="AO113" s="42">
        <v>2</v>
      </c>
      <c r="AP113" s="11"/>
      <c r="AQ113" s="42">
        <v>2</v>
      </c>
      <c r="AR113" s="11"/>
      <c r="AS113" s="42">
        <v>2</v>
      </c>
      <c r="AT113" s="27"/>
    </row>
    <row r="114" spans="2:48" ht="15" customHeight="1" x14ac:dyDescent="0.2">
      <c r="B114" s="53"/>
      <c r="C114" s="15" t="str">
        <f>VLOOKUP(C109,'Location Summary'!$C$2:$J$604,2,FALSE)</f>
        <v>DA+3</v>
      </c>
      <c r="D114" s="29"/>
      <c r="E114" s="15" t="str">
        <f>VLOOKUP(E109,'Location Summary'!$C$2:$J$604,2,FALSE)</f>
        <v>DB2+0</v>
      </c>
      <c r="F114" s="29"/>
      <c r="G114" s="15" t="str">
        <f>VLOOKUP(G109,'Location Summary'!$C$2:$J$604,2,FALSE)</f>
        <v>DA-1.5</v>
      </c>
      <c r="H114" s="29"/>
      <c r="I114" s="15" t="str">
        <f>VLOOKUP(I109,'Location Summary'!$C$2:$J$604,2,FALSE)</f>
        <v>DA+3</v>
      </c>
      <c r="J114" s="29"/>
      <c r="K114" s="15" t="str">
        <f>VLOOKUP(K109,'Location Summary'!$C$2:$J$604,2,FALSE)</f>
        <v>DA+1.5</v>
      </c>
      <c r="L114" s="29"/>
      <c r="M114" s="15" t="str">
        <f>VLOOKUP(M109,'Location Summary'!$C$2:$J$604,2,FALSE)</f>
        <v>DA+3</v>
      </c>
      <c r="N114" s="29"/>
      <c r="O114" s="15" t="str">
        <f>VLOOKUP(O109,'Location Summary'!$C$2:$J$604,2,FALSE)</f>
        <v>DA+1.5</v>
      </c>
      <c r="P114" s="29"/>
      <c r="Q114" s="15" t="str">
        <f>VLOOKUP(Q109,'Location Summary'!$C$2:$J$604,2,FALSE)</f>
        <v>DA+1.5</v>
      </c>
      <c r="R114" s="29"/>
      <c r="S114" s="15" t="str">
        <f>VLOOKUP(S109,'Location Summary'!$C$2:$J$604,2,FALSE)</f>
        <v>DA+3</v>
      </c>
      <c r="T114" s="43"/>
      <c r="U114" s="15" t="str">
        <f>VLOOKUP(U109,'Location Summary'!$C$2:$J$604,2,FALSE)</f>
        <v>DA+1.5</v>
      </c>
      <c r="V114" s="43"/>
      <c r="W114" s="15" t="str">
        <f>VLOOKUP(W109,'Location Summary'!$C$2:$J$604,2,FALSE)</f>
        <v>DA+6</v>
      </c>
      <c r="X114" s="43"/>
      <c r="Y114" s="15" t="str">
        <f>VLOOKUP(Y109,'Location Summary'!$C$2:$J$604,2,FALSE)</f>
        <v>DA+3</v>
      </c>
      <c r="Z114" s="43"/>
      <c r="AA114" s="15" t="str">
        <f>VLOOKUP(AA109,'Location Summary'!$C$2:$J$604,2,FALSE)</f>
        <v>DA+6</v>
      </c>
      <c r="AB114" s="43"/>
      <c r="AC114" s="15" t="str">
        <f>VLOOKUP(AC109,'Location Summary'!$C$2:$J$604,2,FALSE)</f>
        <v>DB1+6</v>
      </c>
      <c r="AD114" s="43"/>
      <c r="AE114" s="15" t="str">
        <f>VLOOKUP(AE109,'Location Summary'!$C$2:$J$604,2,FALSE)</f>
        <v>DA+9</v>
      </c>
      <c r="AF114" s="43"/>
      <c r="AG114" s="15" t="str">
        <f>VLOOKUP(AG109,'Location Summary'!$C$2:$J$604,2,FALSE)</f>
        <v>DA+6</v>
      </c>
      <c r="AH114" s="43"/>
      <c r="AI114" s="15" t="str">
        <f>VLOOKUP(AI109,'Location Summary'!$C$2:$J$604,2,FALSE)</f>
        <v>DA+3</v>
      </c>
      <c r="AJ114" s="43"/>
      <c r="AK114" s="15" t="str">
        <f>VLOOKUP(AK109,'Location Summary'!$C$2:$J$604,2,FALSE)</f>
        <v>DA+6</v>
      </c>
      <c r="AL114" s="43"/>
      <c r="AM114" s="15" t="str">
        <f>VLOOKUP(AM109,'Location Summary'!$C$2:$J$604,2,FALSE)</f>
        <v>DA+9</v>
      </c>
      <c r="AN114" s="43"/>
      <c r="AO114" s="15" t="str">
        <f>VLOOKUP(AO109,'Location Summary'!$C$2:$J$604,2,FALSE)</f>
        <v>DA+9</v>
      </c>
      <c r="AP114" s="43"/>
      <c r="AQ114" s="15" t="str">
        <f>VLOOKUP(AQ109,'Location Summary'!$C$2:$J$604,2,FALSE)</f>
        <v>DA+3</v>
      </c>
      <c r="AS114" s="15" t="str">
        <f>VLOOKUP(AS109,'Location Summary'!$C$2:$J$604,2,FALSE)</f>
        <v>DA-1.5</v>
      </c>
      <c r="AT114" s="27"/>
    </row>
    <row r="115" spans="2:48" ht="15" customHeight="1" x14ac:dyDescent="0.2">
      <c r="B115" s="46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35"/>
      <c r="AE115" s="136" t="s">
        <v>464</v>
      </c>
      <c r="AF115" s="135"/>
      <c r="AG115" s="15"/>
      <c r="AH115" s="15"/>
      <c r="AI115" s="15"/>
      <c r="AJ115" s="15"/>
      <c r="AK115" s="44"/>
      <c r="AL115" s="15"/>
      <c r="AM115" s="44"/>
      <c r="AN115" s="15"/>
      <c r="AO115" s="44"/>
      <c r="AP115" s="15"/>
      <c r="AQ115" s="15"/>
      <c r="AR115" s="15"/>
      <c r="AS115" s="15"/>
      <c r="AT115" s="27"/>
      <c r="AV115" s="52"/>
    </row>
    <row r="116" spans="2:48" ht="15" customHeight="1" x14ac:dyDescent="0.2">
      <c r="B116" s="46"/>
      <c r="C116" s="44">
        <f>AS108+1</f>
        <v>280</v>
      </c>
      <c r="D116" s="25"/>
      <c r="E116" s="44">
        <f>C116+1</f>
        <v>281</v>
      </c>
      <c r="F116" s="44"/>
      <c r="G116" s="44">
        <f>E116+1</f>
        <v>282</v>
      </c>
      <c r="H116" s="44"/>
      <c r="I116" s="44">
        <f>G116+1</f>
        <v>283</v>
      </c>
      <c r="J116" s="44"/>
      <c r="K116" s="44">
        <f>I116+1</f>
        <v>284</v>
      </c>
      <c r="L116" s="44"/>
      <c r="M116" s="44">
        <f>K116+1</f>
        <v>285</v>
      </c>
      <c r="N116" s="44"/>
      <c r="O116" s="44">
        <f>M116+1</f>
        <v>286</v>
      </c>
      <c r="P116" s="25"/>
      <c r="Q116" s="26">
        <f>O116+1</f>
        <v>287</v>
      </c>
      <c r="R116" s="25"/>
      <c r="S116" s="26">
        <f>Q116+1</f>
        <v>288</v>
      </c>
      <c r="T116" s="25"/>
      <c r="U116" s="26">
        <f>S116+1</f>
        <v>289</v>
      </c>
      <c r="V116" s="25"/>
      <c r="W116" s="26">
        <f>U116+1</f>
        <v>290</v>
      </c>
      <c r="X116" s="25"/>
      <c r="Y116" s="26">
        <f>W116+1</f>
        <v>291</v>
      </c>
      <c r="Z116" s="25"/>
      <c r="AA116" s="26">
        <f>Y116+1</f>
        <v>292</v>
      </c>
      <c r="AB116" s="25"/>
      <c r="AC116" s="26">
        <f>AA116+1</f>
        <v>293</v>
      </c>
      <c r="AD116" s="25"/>
      <c r="AE116" s="26">
        <f>AC116+1</f>
        <v>294</v>
      </c>
      <c r="AF116" s="25"/>
      <c r="AG116" s="26">
        <f>AE116+1</f>
        <v>295</v>
      </c>
      <c r="AH116" s="25"/>
      <c r="AI116" s="26">
        <f>AG116+1</f>
        <v>296</v>
      </c>
      <c r="AJ116" s="25"/>
      <c r="AK116" s="26">
        <f>AI116+1</f>
        <v>297</v>
      </c>
      <c r="AL116" s="25"/>
      <c r="AM116" s="44">
        <f>AK116+1</f>
        <v>298</v>
      </c>
      <c r="AO116" s="44">
        <f>AM116+1</f>
        <v>299</v>
      </c>
      <c r="AP116" s="44"/>
      <c r="AQ116" s="44">
        <v>300</v>
      </c>
      <c r="AR116" s="44"/>
      <c r="AS116" s="44">
        <v>301</v>
      </c>
      <c r="AT116" s="27"/>
    </row>
    <row r="117" spans="2:48" s="56" customFormat="1" ht="15" customHeight="1" x14ac:dyDescent="0.2">
      <c r="B117" s="47"/>
      <c r="C117" s="49" t="s">
        <v>370</v>
      </c>
      <c r="D117" s="49"/>
      <c r="E117" s="49" t="s">
        <v>371</v>
      </c>
      <c r="F117" s="49"/>
      <c r="G117" s="49" t="s">
        <v>372</v>
      </c>
      <c r="H117" s="49"/>
      <c r="I117" s="49" t="s">
        <v>374</v>
      </c>
      <c r="J117" s="49"/>
      <c r="K117" s="49" t="s">
        <v>44</v>
      </c>
      <c r="L117" s="49"/>
      <c r="M117" s="49" t="s">
        <v>45</v>
      </c>
      <c r="N117" s="49"/>
      <c r="O117" s="49" t="s">
        <v>46</v>
      </c>
      <c r="P117" s="49"/>
      <c r="Q117" s="49" t="s">
        <v>72</v>
      </c>
      <c r="R117" s="49"/>
      <c r="S117" s="49" t="s">
        <v>73</v>
      </c>
      <c r="T117" s="49"/>
      <c r="U117" s="49" t="s">
        <v>70</v>
      </c>
      <c r="V117" s="49"/>
      <c r="W117" s="49" t="s">
        <v>47</v>
      </c>
      <c r="X117" s="49"/>
      <c r="Y117" s="49" t="s">
        <v>378</v>
      </c>
      <c r="Z117" s="49"/>
      <c r="AA117" s="49" t="s">
        <v>379</v>
      </c>
      <c r="AB117" s="49"/>
      <c r="AC117" s="49" t="s">
        <v>380</v>
      </c>
      <c r="AD117" s="49"/>
      <c r="AE117" s="49" t="s">
        <v>381</v>
      </c>
      <c r="AF117" s="49"/>
      <c r="AG117" s="49" t="s">
        <v>382</v>
      </c>
      <c r="AH117" s="49"/>
      <c r="AI117" s="49" t="s">
        <v>383</v>
      </c>
      <c r="AJ117" s="49"/>
      <c r="AK117" s="49" t="s">
        <v>384</v>
      </c>
      <c r="AL117" s="49"/>
      <c r="AM117" s="49" t="s">
        <v>385</v>
      </c>
      <c r="AN117" s="49"/>
      <c r="AO117" s="49" t="s">
        <v>7</v>
      </c>
      <c r="AP117" s="49"/>
      <c r="AQ117" s="49" t="s">
        <v>469</v>
      </c>
      <c r="AR117" s="49"/>
      <c r="AS117" s="49" t="s">
        <v>470</v>
      </c>
      <c r="AT117" s="57"/>
    </row>
    <row r="118" spans="2:48" ht="15" customHeight="1" x14ac:dyDescent="0.2">
      <c r="B118" s="53"/>
      <c r="T118" s="15"/>
      <c r="V118" s="15"/>
      <c r="X118" s="15"/>
      <c r="Z118" s="15"/>
      <c r="AB118" s="15"/>
      <c r="AD118" s="15"/>
      <c r="AF118" s="15"/>
      <c r="AH118" s="15"/>
      <c r="AJ118" s="15"/>
      <c r="AL118" s="15"/>
      <c r="AN118" s="15"/>
      <c r="AP118" s="15"/>
      <c r="AR118" s="15"/>
      <c r="AT118" s="27"/>
    </row>
    <row r="119" spans="2:48" ht="15" customHeight="1" x14ac:dyDescent="0.2">
      <c r="B119" s="58"/>
      <c r="AT119" s="27"/>
    </row>
    <row r="120" spans="2:48" s="67" customFormat="1" ht="20.25" customHeight="1" x14ac:dyDescent="0.2">
      <c r="B120" s="58"/>
      <c r="C120" s="37">
        <v>3</v>
      </c>
      <c r="D120" s="38">
        <f>VLOOKUP(C117,'Location Summary'!$G$2:$H$604,2,FALSE)</f>
        <v>355</v>
      </c>
      <c r="E120" s="37">
        <v>3</v>
      </c>
      <c r="F120" s="38">
        <f>VLOOKUP(E117,'Location Summary'!$G$2:$H$604,2,FALSE)</f>
        <v>485</v>
      </c>
      <c r="G120" s="37">
        <v>3</v>
      </c>
      <c r="H120" s="38">
        <f>VLOOKUP(G117,'Location Summary'!$G$2:$H$604,2,FALSE)</f>
        <v>315</v>
      </c>
      <c r="I120" s="37">
        <v>3</v>
      </c>
      <c r="J120" s="38">
        <f>VLOOKUP(I117,'Location Summary'!$G$2:$H$604,2,FALSE)</f>
        <v>410.60700000000003</v>
      </c>
      <c r="K120" s="37">
        <v>3</v>
      </c>
      <c r="L120" s="38">
        <f>VLOOKUP(K117,'Location Summary'!$G$2:$H$604,2,FALSE)</f>
        <v>358</v>
      </c>
      <c r="M120" s="37">
        <v>3</v>
      </c>
      <c r="N120" s="38">
        <f>VLOOKUP(M117,'Location Summary'!$G$2:$H$604,2,FALSE)</f>
        <v>465.78199999999998</v>
      </c>
      <c r="O120" s="37">
        <v>3</v>
      </c>
      <c r="P120" s="38">
        <f>VLOOKUP(O117,'Location Summary'!$G$2:$H$604,2,FALSE)</f>
        <v>419.99799999999999</v>
      </c>
      <c r="Q120" s="149">
        <v>3</v>
      </c>
      <c r="R120" s="38">
        <f>VLOOKUP(Q117,'Location Summary'!$G$2:$H$604,2,FALSE)</f>
        <v>375</v>
      </c>
      <c r="S120" s="37">
        <v>3</v>
      </c>
      <c r="T120" s="38">
        <f>VLOOKUP(S117,'Location Summary'!$G$2:$H$604,2,FALSE)</f>
        <v>464</v>
      </c>
      <c r="U120" s="37">
        <v>3</v>
      </c>
      <c r="V120" s="38">
        <f>VLOOKUP(U117,'Location Summary'!$G$2:$H$604,2,FALSE)</f>
        <v>424.89100000000002</v>
      </c>
      <c r="W120" s="37">
        <v>3</v>
      </c>
      <c r="X120" s="38">
        <f>VLOOKUP(W117,'Location Summary'!$G$2:$H$604,2,FALSE)</f>
        <v>341.86599999999999</v>
      </c>
      <c r="Y120" s="60">
        <v>3</v>
      </c>
      <c r="Z120" s="38">
        <f>VLOOKUP(Y117,'Location Summary'!$G$2:$H$604,2,FALSE)</f>
        <v>375</v>
      </c>
      <c r="AA120" s="60">
        <v>3</v>
      </c>
      <c r="AB120" s="38">
        <f>VLOOKUP(AA117,'Location Summary'!$G$2:$H$604,2,FALSE)</f>
        <v>375</v>
      </c>
      <c r="AC120" s="37">
        <v>3</v>
      </c>
      <c r="AD120" s="38">
        <f>VLOOKUP(AC117,'Location Summary'!$G$2:$H$604,2,FALSE)</f>
        <v>355</v>
      </c>
      <c r="AE120" s="37">
        <v>3</v>
      </c>
      <c r="AF120" s="38">
        <f>VLOOKUP(AE117,'Location Summary'!$G$2:$H$604,2,FALSE)</f>
        <v>405</v>
      </c>
      <c r="AG120" s="37">
        <v>3</v>
      </c>
      <c r="AH120" s="38">
        <f>VLOOKUP(AG117,'Location Summary'!$G$2:$H$604,2,FALSE)</f>
        <v>375</v>
      </c>
      <c r="AI120" s="37">
        <v>3</v>
      </c>
      <c r="AJ120" s="38">
        <f>VLOOKUP(AI117,'Location Summary'!$G$2:$H$604,2,FALSE)</f>
        <v>385</v>
      </c>
      <c r="AK120" s="37">
        <v>3</v>
      </c>
      <c r="AL120" s="38">
        <f>VLOOKUP(AK117,'Location Summary'!$G$2:$H$604,2,FALSE)</f>
        <v>415</v>
      </c>
      <c r="AM120" s="37">
        <v>3</v>
      </c>
      <c r="AN120" s="38">
        <f>VLOOKUP(AM117,'Location Summary'!$G$2:$H$604,2,FALSE)</f>
        <v>409.54599999999999</v>
      </c>
      <c r="AO120" s="37">
        <v>3</v>
      </c>
      <c r="AP120" s="38">
        <f>VLOOKUP(AO117,'Location Summary'!$G$2:$H$604,2,FALSE)</f>
        <v>400</v>
      </c>
      <c r="AQ120" s="152">
        <v>3</v>
      </c>
      <c r="AR120" s="38">
        <f>VLOOKUP(AQ117,'Location Summary'!$G$2:$H$678,2,FALSE)</f>
        <v>427</v>
      </c>
      <c r="AS120" s="152">
        <v>3</v>
      </c>
      <c r="AT120" s="38">
        <f>VLOOKUP(AS117,'Location Summary'!$G$2:$H$678,2,FALSE)</f>
        <v>366</v>
      </c>
    </row>
    <row r="121" spans="2:48" s="67" customFormat="1" ht="15" customHeight="1" x14ac:dyDescent="0.2">
      <c r="B121" s="64"/>
      <c r="C121" s="42">
        <v>2</v>
      </c>
      <c r="D121" s="11"/>
      <c r="E121" s="42">
        <v>2</v>
      </c>
      <c r="F121" s="11"/>
      <c r="G121" s="42">
        <v>2</v>
      </c>
      <c r="H121" s="11"/>
      <c r="I121" s="42">
        <v>2</v>
      </c>
      <c r="J121" s="11"/>
      <c r="K121" s="42">
        <v>2</v>
      </c>
      <c r="L121" s="11"/>
      <c r="M121" s="42">
        <v>2</v>
      </c>
      <c r="N121" s="11"/>
      <c r="O121" s="42">
        <v>2</v>
      </c>
      <c r="P121" s="11"/>
      <c r="Q121" s="42">
        <v>2</v>
      </c>
      <c r="R121" s="11"/>
      <c r="S121" s="42">
        <v>2</v>
      </c>
      <c r="T121" s="11"/>
      <c r="U121" s="42">
        <v>2</v>
      </c>
      <c r="V121" s="11"/>
      <c r="W121" s="42">
        <v>2</v>
      </c>
      <c r="X121" s="11"/>
      <c r="Y121" s="42">
        <v>2</v>
      </c>
      <c r="Z121" s="11"/>
      <c r="AA121" s="42">
        <v>2</v>
      </c>
      <c r="AB121" s="11"/>
      <c r="AC121" s="42">
        <v>2</v>
      </c>
      <c r="AD121" s="11"/>
      <c r="AE121" s="42">
        <v>2</v>
      </c>
      <c r="AF121" s="11"/>
      <c r="AG121" s="42">
        <v>2</v>
      </c>
      <c r="AH121" s="11"/>
      <c r="AI121" s="42">
        <v>2</v>
      </c>
      <c r="AJ121" s="11"/>
      <c r="AK121" s="42">
        <v>2</v>
      </c>
      <c r="AL121" s="11"/>
      <c r="AM121" s="42">
        <v>2</v>
      </c>
      <c r="AN121" s="11"/>
      <c r="AO121" s="42">
        <v>2</v>
      </c>
      <c r="AP121" s="11"/>
      <c r="AQ121" s="61">
        <v>2</v>
      </c>
      <c r="AR121" s="11"/>
      <c r="AS121" s="61">
        <v>2</v>
      </c>
      <c r="AT121" s="27"/>
    </row>
    <row r="122" spans="2:48" ht="15" customHeight="1" x14ac:dyDescent="0.2">
      <c r="B122" s="53"/>
      <c r="C122" s="15" t="str">
        <f>VLOOKUP(C117,'Location Summary'!$C$2:$J$604,2,FALSE)</f>
        <v>DA+9</v>
      </c>
      <c r="D122" s="29"/>
      <c r="E122" s="15" t="str">
        <f>VLOOKUP(E117,'Location Summary'!$C$2:$J$604,2,FALSE)</f>
        <v>DA+3</v>
      </c>
      <c r="F122" s="29"/>
      <c r="G122" s="15" t="str">
        <f>VLOOKUP(G117,'Location Summary'!$C$2:$J$604,2,FALSE)</f>
        <v>DA+9</v>
      </c>
      <c r="H122" s="29"/>
      <c r="I122" s="15" t="str">
        <f>VLOOKUP(I117,'Location Summary'!$C$2:$J$604,2,FALSE)</f>
        <v>DB1+9</v>
      </c>
      <c r="J122" s="29"/>
      <c r="K122" s="15" t="str">
        <f>VLOOKUP(K117,'Location Summary'!$C$2:$J$604,2,FALSE)</f>
        <v>DB1+9</v>
      </c>
      <c r="L122" s="29"/>
      <c r="M122" s="15" t="str">
        <f>VLOOKUP(M117,'Location Summary'!$C$2:$J$604,2,FALSE)</f>
        <v>DA+9</v>
      </c>
      <c r="N122" s="29"/>
      <c r="O122" s="15" t="str">
        <f>VLOOKUP(O117,'Location Summary'!$C$2:$J$604,2,FALSE)</f>
        <v>DB2+0</v>
      </c>
      <c r="P122" s="29"/>
      <c r="Q122" s="15" t="str">
        <f>VLOOKUP(Q117,'Location Summary'!$C$2:$J$604,2,FALSE)</f>
        <v>DA+3</v>
      </c>
      <c r="R122" s="29"/>
      <c r="S122" s="15" t="str">
        <f>VLOOKUP(S117,'Location Summary'!$C$2:$J$604,2,FALSE)</f>
        <v>DA+9</v>
      </c>
      <c r="T122" s="43"/>
      <c r="U122" s="15" t="str">
        <f>VLOOKUP(U117,'Location Summary'!$C$2:$J$604,2,FALSE)</f>
        <v>DB1+9</v>
      </c>
      <c r="V122" s="43"/>
      <c r="W122" s="15" t="str">
        <f>VLOOKUP(W117,'Location Summary'!$C$2:$J$604,2,FALSE)</f>
        <v>DB1+0</v>
      </c>
      <c r="X122" s="43"/>
      <c r="Y122" s="15" t="str">
        <f>VLOOKUP(Y117,'Location Summary'!$C$2:$J$604,2,FALSE)</f>
        <v>DA-1.5</v>
      </c>
      <c r="Z122" s="43"/>
      <c r="AA122" s="15" t="str">
        <f>VLOOKUP(AA117,'Location Summary'!$C$2:$J$604,2,FALSE)</f>
        <v>DA+6</v>
      </c>
      <c r="AB122" s="43"/>
      <c r="AC122" s="15" t="str">
        <f>VLOOKUP(AC117,'Location Summary'!$C$2:$J$604,2,FALSE)</f>
        <v>DA-1.5</v>
      </c>
      <c r="AD122" s="43"/>
      <c r="AE122" s="15" t="str">
        <f>VLOOKUP(AE117,'Location Summary'!$C$2:$J$604,2,FALSE)</f>
        <v>DA+0</v>
      </c>
      <c r="AF122" s="43"/>
      <c r="AG122" s="15" t="str">
        <f>VLOOKUP(AG117,'Location Summary'!$C$2:$J$604,2,FALSE)</f>
        <v>DC2+0</v>
      </c>
      <c r="AH122" s="43"/>
      <c r="AI122" s="15" t="str">
        <f>VLOOKUP(AI117,'Location Summary'!$C$2:$J$604,2,FALSE)</f>
        <v>DA+3</v>
      </c>
      <c r="AJ122" s="43"/>
      <c r="AK122" s="15" t="str">
        <f>VLOOKUP(AK117,'Location Summary'!$C$2:$J$604,2,FALSE)</f>
        <v>DA+0</v>
      </c>
      <c r="AL122" s="43"/>
      <c r="AM122" s="15" t="str">
        <f>VLOOKUP(AM117,'Location Summary'!$C$2:$J$604,2,FALSE)</f>
        <v>DA+9</v>
      </c>
      <c r="AN122" s="43"/>
      <c r="AO122" s="15" t="str">
        <f>VLOOKUP(AO117,'Location Summary'!$C$2:$J$604,2,FALSE)</f>
        <v>DB1+6</v>
      </c>
      <c r="AP122" s="43"/>
      <c r="AQ122" s="15" t="str">
        <f>VLOOKUP(AQ117,'Location Summary'!$C$2:$J$604,2,FALSE)</f>
        <v>DA+3</v>
      </c>
      <c r="AS122" s="15" t="str">
        <f>VLOOKUP(AS117,'Location Summary'!$C$2:$J$678,2,FALSE)</f>
        <v>DA+3</v>
      </c>
      <c r="AT122" s="27"/>
    </row>
    <row r="123" spans="2:48" ht="15" customHeight="1" x14ac:dyDescent="0.2">
      <c r="B123" s="53"/>
      <c r="C123" s="15"/>
      <c r="D123" s="29"/>
      <c r="E123" s="15"/>
      <c r="F123" s="29"/>
      <c r="G123" s="15"/>
      <c r="H123" s="29"/>
      <c r="I123" s="15"/>
      <c r="J123" s="29"/>
      <c r="K123" s="15"/>
      <c r="L123" s="29"/>
      <c r="M123" s="15"/>
      <c r="N123" s="29"/>
      <c r="O123" s="15"/>
      <c r="P123" s="29"/>
      <c r="Q123" s="15"/>
      <c r="R123" s="29"/>
      <c r="S123" s="15"/>
      <c r="T123" s="43"/>
      <c r="U123" s="15"/>
      <c r="V123" s="43"/>
      <c r="W123" s="433"/>
      <c r="X123" s="433"/>
      <c r="Y123" s="433"/>
      <c r="Z123" s="43"/>
      <c r="AA123" s="15"/>
      <c r="AB123" s="43"/>
      <c r="AC123" s="15"/>
      <c r="AD123" s="43"/>
      <c r="AE123" s="15"/>
      <c r="AF123" s="427" t="s">
        <v>503</v>
      </c>
      <c r="AG123" s="427"/>
      <c r="AH123" s="427"/>
      <c r="AI123" s="15"/>
      <c r="AJ123" s="43"/>
      <c r="AK123" s="44"/>
      <c r="AL123" s="43"/>
      <c r="AM123" s="15"/>
      <c r="AN123" s="43"/>
      <c r="AO123" s="183"/>
      <c r="AP123" s="43"/>
      <c r="AQ123" s="43"/>
      <c r="AR123" s="43"/>
      <c r="AS123" s="43"/>
      <c r="AT123" s="27"/>
      <c r="AV123" s="52"/>
    </row>
    <row r="124" spans="2:48" ht="15" customHeight="1" x14ac:dyDescent="0.2">
      <c r="B124" s="46"/>
      <c r="C124" s="44">
        <v>302</v>
      </c>
      <c r="D124" s="44"/>
      <c r="E124" s="44">
        <v>303</v>
      </c>
      <c r="F124" s="44"/>
      <c r="G124" s="44">
        <v>304</v>
      </c>
      <c r="H124" s="44"/>
      <c r="I124" s="44">
        <v>305</v>
      </c>
      <c r="J124" s="44"/>
      <c r="K124" s="44">
        <v>306</v>
      </c>
      <c r="L124" s="44"/>
      <c r="M124" s="44" t="s">
        <v>399</v>
      </c>
      <c r="P124" s="25"/>
      <c r="Q124" s="26"/>
      <c r="R124" s="25"/>
      <c r="S124" s="26"/>
      <c r="T124" s="25"/>
      <c r="U124" s="26"/>
      <c r="V124" s="25"/>
      <c r="W124" s="26"/>
      <c r="X124" s="25"/>
      <c r="Y124" s="26"/>
      <c r="Z124" s="25"/>
      <c r="AA124" s="26"/>
      <c r="AB124" s="25"/>
      <c r="AC124" s="26"/>
      <c r="AD124" s="25"/>
      <c r="AE124" s="26"/>
      <c r="AF124" s="25"/>
      <c r="AG124" s="26"/>
      <c r="AH124" s="25"/>
      <c r="AI124" s="26"/>
      <c r="AJ124" s="25"/>
      <c r="AK124" s="26"/>
      <c r="AL124" s="25"/>
      <c r="AM124" s="44"/>
      <c r="AO124" s="44"/>
      <c r="AP124" s="44"/>
      <c r="AR124" s="44"/>
      <c r="AS124" s="44"/>
      <c r="AT124" s="27"/>
    </row>
    <row r="125" spans="2:48" s="56" customFormat="1" ht="15" customHeight="1" x14ac:dyDescent="0.2">
      <c r="B125" s="47"/>
      <c r="C125" s="49" t="s">
        <v>471</v>
      </c>
      <c r="D125" s="49"/>
      <c r="E125" s="49" t="s">
        <v>472</v>
      </c>
      <c r="F125" s="49"/>
      <c r="G125" s="49" t="s">
        <v>473</v>
      </c>
      <c r="H125" s="49"/>
      <c r="I125" s="49" t="s">
        <v>474</v>
      </c>
      <c r="J125" s="49"/>
      <c r="K125" s="49" t="s">
        <v>475</v>
      </c>
      <c r="L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  <c r="AD125" s="49"/>
      <c r="AE125" s="49"/>
      <c r="AF125" s="49"/>
      <c r="AG125" s="49"/>
      <c r="AH125" s="49"/>
      <c r="AI125" s="49"/>
      <c r="AJ125" s="49"/>
      <c r="AK125" s="49"/>
      <c r="AL125" s="49"/>
      <c r="AM125" s="49"/>
      <c r="AN125" s="49"/>
      <c r="AO125" s="49"/>
      <c r="AP125" s="49"/>
      <c r="AQ125" s="49"/>
      <c r="AR125" s="49"/>
      <c r="AS125" s="49"/>
      <c r="AT125" s="57"/>
    </row>
    <row r="126" spans="2:48" ht="15" customHeight="1" x14ac:dyDescent="0.2">
      <c r="B126" s="53"/>
      <c r="J126" s="164" t="s">
        <v>477</v>
      </c>
      <c r="T126" s="15"/>
      <c r="V126" s="15"/>
      <c r="X126" s="15"/>
      <c r="Z126" s="15"/>
      <c r="AB126" s="15"/>
      <c r="AD126" s="15"/>
      <c r="AF126" s="15"/>
      <c r="AH126" s="15"/>
      <c r="AJ126" s="15"/>
      <c r="AL126" s="15"/>
      <c r="AN126" s="15"/>
      <c r="AP126" s="15"/>
      <c r="AR126" s="15"/>
      <c r="AT126" s="27"/>
    </row>
    <row r="127" spans="2:48" ht="15" customHeight="1" x14ac:dyDescent="0.2">
      <c r="B127" s="58"/>
      <c r="AT127" s="27"/>
    </row>
    <row r="128" spans="2:48" s="67" customFormat="1" ht="20.25" customHeight="1" x14ac:dyDescent="0.2">
      <c r="B128" s="58"/>
      <c r="C128" s="37">
        <v>3</v>
      </c>
      <c r="D128" s="38">
        <f>VLOOKUP(C125,'Location Summary'!$G$2:$H$678,2,FALSE)</f>
        <v>350</v>
      </c>
      <c r="E128" s="37">
        <v>3</v>
      </c>
      <c r="F128" s="38">
        <f>VLOOKUP(E125,'Location Summary'!$G$2:$H$678,2,FALSE)</f>
        <v>383</v>
      </c>
      <c r="G128" s="37">
        <v>3</v>
      </c>
      <c r="H128" s="38">
        <f>VLOOKUP(G125,'Location Summary'!$G$2:$H$678,2,FALSE)</f>
        <v>457.15499999999997</v>
      </c>
      <c r="I128" s="37">
        <v>3</v>
      </c>
      <c r="J128" s="38">
        <f>VLOOKUP(I125,'Location Summary'!$G$2:$H$678,2,FALSE)</f>
        <v>208.53</v>
      </c>
      <c r="K128" s="37">
        <v>3</v>
      </c>
      <c r="L128" s="38"/>
      <c r="M128" s="174"/>
      <c r="P128" s="38"/>
      <c r="Q128" s="161"/>
      <c r="R128" s="38"/>
      <c r="S128" s="85"/>
      <c r="T128" s="38"/>
      <c r="U128" s="85"/>
      <c r="V128" s="38"/>
      <c r="W128" s="85"/>
      <c r="X128" s="38"/>
      <c r="Y128" s="162"/>
      <c r="Z128" s="38"/>
      <c r="AA128" s="162"/>
      <c r="AB128" s="38"/>
      <c r="AC128" s="85"/>
      <c r="AD128" s="38"/>
      <c r="AE128" s="85"/>
      <c r="AF128" s="38"/>
      <c r="AG128" s="85"/>
      <c r="AH128" s="38"/>
      <c r="AI128" s="85"/>
      <c r="AJ128" s="38"/>
      <c r="AK128" s="85"/>
      <c r="AL128" s="38"/>
      <c r="AM128" s="85"/>
      <c r="AN128" s="38"/>
      <c r="AO128" s="85"/>
      <c r="AP128" s="38"/>
      <c r="AQ128" s="163"/>
      <c r="AR128" s="38"/>
      <c r="AS128" s="85"/>
      <c r="AT128" s="39"/>
    </row>
    <row r="129" spans="2:48" s="67" customFormat="1" ht="15" customHeight="1" x14ac:dyDescent="0.2">
      <c r="B129" s="64"/>
      <c r="C129" s="42">
        <v>2</v>
      </c>
      <c r="D129" s="11"/>
      <c r="E129" s="42">
        <v>2</v>
      </c>
      <c r="F129" s="11"/>
      <c r="G129" s="42">
        <v>2</v>
      </c>
      <c r="H129" s="11"/>
      <c r="I129" s="42">
        <v>2</v>
      </c>
      <c r="J129" s="11"/>
      <c r="K129" s="42">
        <v>2</v>
      </c>
      <c r="L129" s="11"/>
      <c r="M129" s="175"/>
      <c r="P129" s="11"/>
      <c r="Q129" s="85"/>
      <c r="R129" s="11"/>
      <c r="S129" s="85"/>
      <c r="T129" s="11"/>
      <c r="U129" s="85"/>
      <c r="V129" s="11"/>
      <c r="W129" s="85"/>
      <c r="X129" s="11"/>
      <c r="Y129" s="85"/>
      <c r="Z129" s="11"/>
      <c r="AA129" s="85"/>
      <c r="AB129" s="11"/>
      <c r="AC129" s="85"/>
      <c r="AD129" s="11"/>
      <c r="AE129" s="85"/>
      <c r="AF129" s="11"/>
      <c r="AG129" s="85"/>
      <c r="AH129" s="11"/>
      <c r="AI129" s="85"/>
      <c r="AJ129" s="11"/>
      <c r="AK129" s="85"/>
      <c r="AL129" s="11"/>
      <c r="AM129" s="85"/>
      <c r="AN129" s="11"/>
      <c r="AO129" s="85"/>
      <c r="AP129" s="11"/>
      <c r="AQ129" s="163"/>
      <c r="AR129" s="11"/>
      <c r="AS129" s="85"/>
      <c r="AT129" s="27"/>
    </row>
    <row r="130" spans="2:48" ht="15" customHeight="1" x14ac:dyDescent="0.2">
      <c r="B130" s="53"/>
      <c r="C130" s="15" t="str">
        <f>VLOOKUP(C125,'Location Summary'!$C$2:$J$678,2,FALSE)</f>
        <v>DA+3</v>
      </c>
      <c r="D130" s="29"/>
      <c r="E130" s="15" t="str">
        <f>VLOOKUP(E125,'Location Summary'!$C$2:$J$678,2,FALSE)</f>
        <v>DA+0</v>
      </c>
      <c r="F130" s="29"/>
      <c r="G130" s="15" t="str">
        <f>VLOOKUP(G125,'Location Summary'!$C$2:$J$678,2,FALSE)</f>
        <v>DA+0</v>
      </c>
      <c r="H130" s="29"/>
      <c r="I130" s="15" t="str">
        <f>VLOOKUP(I125,'Location Summary'!$C$2:$J$678,2,FALSE)</f>
        <v>DB1+9</v>
      </c>
      <c r="J130" s="29"/>
      <c r="K130" s="15" t="str">
        <f>VLOOKUP(K125,'Location Summary'!$C$2:$J$678,2,FALSE)</f>
        <v>DB1+12</v>
      </c>
      <c r="L130" s="29"/>
      <c r="M130" s="15"/>
      <c r="P130" s="29"/>
      <c r="Q130" s="15"/>
      <c r="R130" s="29"/>
      <c r="S130" s="15"/>
      <c r="T130" s="43"/>
      <c r="U130" s="15"/>
      <c r="V130" s="43"/>
      <c r="W130" s="15"/>
      <c r="X130" s="43"/>
      <c r="Y130" s="15"/>
      <c r="Z130" s="43"/>
      <c r="AA130" s="15"/>
      <c r="AB130" s="43"/>
      <c r="AC130" s="15"/>
      <c r="AD130" s="43"/>
      <c r="AE130" s="15"/>
      <c r="AF130" s="43"/>
      <c r="AG130" s="15"/>
      <c r="AH130" s="43"/>
      <c r="AI130" s="15"/>
      <c r="AJ130" s="43"/>
      <c r="AK130" s="15"/>
      <c r="AL130" s="43"/>
      <c r="AM130" s="15"/>
      <c r="AN130" s="43"/>
      <c r="AO130" s="15"/>
      <c r="AP130" s="43"/>
      <c r="AQ130" s="15"/>
      <c r="AS130" s="15"/>
      <c r="AT130" s="27"/>
    </row>
    <row r="131" spans="2:48" ht="16.5" customHeight="1" thickBot="1" x14ac:dyDescent="0.25">
      <c r="B131" s="150"/>
      <c r="C131" s="44"/>
      <c r="D131" s="72"/>
      <c r="E131" s="72"/>
      <c r="F131" s="72"/>
      <c r="G131" s="72"/>
      <c r="H131" s="72"/>
      <c r="I131" s="44"/>
      <c r="J131" s="72"/>
      <c r="K131" s="186" t="s">
        <v>506</v>
      </c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86"/>
      <c r="AC131" s="72"/>
      <c r="AD131" s="87"/>
      <c r="AE131" s="72"/>
      <c r="AF131" s="86"/>
      <c r="AH131" s="72"/>
      <c r="AI131" s="72"/>
      <c r="AJ131" s="72"/>
      <c r="AK131" s="72"/>
      <c r="AL131" s="88"/>
      <c r="AM131" s="72"/>
      <c r="AN131" s="88"/>
      <c r="AO131" s="72"/>
      <c r="AP131" s="88"/>
      <c r="AQ131" s="72"/>
      <c r="AR131" s="88"/>
      <c r="AS131" s="86"/>
      <c r="AT131" s="73"/>
      <c r="AV131" s="52"/>
    </row>
    <row r="132" spans="2:48" ht="16.5" customHeight="1" x14ac:dyDescent="0.25">
      <c r="C132" s="456" t="s">
        <v>434</v>
      </c>
      <c r="D132" s="456"/>
      <c r="E132" s="456"/>
      <c r="F132" s="456"/>
      <c r="G132" s="456"/>
      <c r="H132" s="456"/>
      <c r="I132" s="456"/>
      <c r="J132" s="456"/>
      <c r="K132" s="456"/>
      <c r="L132" s="456"/>
      <c r="M132" s="456"/>
      <c r="N132" s="91"/>
      <c r="O132" s="91"/>
      <c r="P132" s="91"/>
      <c r="Q132" s="91"/>
      <c r="R132" s="91"/>
      <c r="S132" s="91"/>
      <c r="T132" s="91"/>
      <c r="U132" s="91"/>
      <c r="V132" s="91"/>
      <c r="W132" s="89"/>
      <c r="X132" s="89"/>
      <c r="Y132" s="90"/>
      <c r="Z132" s="90"/>
      <c r="AA132" s="90"/>
      <c r="AB132" s="90"/>
      <c r="AC132" s="90"/>
      <c r="AD132" s="90"/>
      <c r="AE132" s="90"/>
      <c r="AF132" s="90"/>
      <c r="AG132" s="90"/>
      <c r="AH132" s="92"/>
    </row>
    <row r="133" spans="2:48" x14ac:dyDescent="0.2">
      <c r="C133" s="457" t="s">
        <v>435</v>
      </c>
      <c r="D133" s="458"/>
      <c r="E133" s="461" t="s">
        <v>436</v>
      </c>
      <c r="F133" s="462"/>
      <c r="G133" s="382" t="s">
        <v>437</v>
      </c>
      <c r="H133" s="383"/>
      <c r="I133" s="384"/>
      <c r="J133" s="382" t="s">
        <v>147</v>
      </c>
      <c r="K133" s="383"/>
      <c r="L133" s="383"/>
      <c r="M133" s="384"/>
      <c r="O133" s="145"/>
    </row>
    <row r="134" spans="2:48" ht="15.75" customHeight="1" x14ac:dyDescent="0.3">
      <c r="C134" s="459"/>
      <c r="D134" s="460"/>
      <c r="E134" s="463"/>
      <c r="F134" s="464"/>
      <c r="G134" s="447" t="s">
        <v>438</v>
      </c>
      <c r="H134" s="448"/>
      <c r="I134" s="93" t="s">
        <v>454</v>
      </c>
      <c r="J134" s="447" t="s">
        <v>438</v>
      </c>
      <c r="K134" s="448"/>
      <c r="L134" s="447" t="s">
        <v>0</v>
      </c>
      <c r="M134" s="448"/>
      <c r="P134" s="475" t="s">
        <v>500</v>
      </c>
      <c r="Q134" s="475"/>
      <c r="R134" s="475"/>
      <c r="S134" s="475"/>
      <c r="T134" s="475"/>
      <c r="U134" s="475"/>
      <c r="V134" s="475"/>
      <c r="W134" s="475"/>
      <c r="X134" s="475"/>
      <c r="Y134" s="475"/>
      <c r="Z134" s="475"/>
      <c r="AA134" s="475"/>
      <c r="AB134" s="475"/>
      <c r="AC134" s="475"/>
      <c r="AD134" s="475"/>
      <c r="AE134" s="475"/>
    </row>
    <row r="135" spans="2:48" x14ac:dyDescent="0.2">
      <c r="C135" s="466" t="s">
        <v>4</v>
      </c>
      <c r="D135" s="467"/>
      <c r="E135" s="445">
        <f>+COUNTIF('Location Summary'!$D$4:$D$616,'Visual Chart'!C135)</f>
        <v>12</v>
      </c>
      <c r="F135" s="446"/>
      <c r="G135" s="470">
        <f>+COUNTIFS('Location Summary'!$D$4:$D$616,'Visual Chart'!C135,'Location Summary'!$K$4:$K$616,"Completed")</f>
        <v>12</v>
      </c>
      <c r="H135" s="471"/>
      <c r="I135" s="178">
        <f>E135-G135</f>
        <v>0</v>
      </c>
      <c r="J135" s="472">
        <f>+COUNTIFS('Location Summary'!$D$4:$D$616,'Visual Chart'!C135,'Location Summary'!$M$4:$M$616,"Completed")</f>
        <v>12</v>
      </c>
      <c r="K135" s="471"/>
      <c r="L135" s="472">
        <f>G135-J135</f>
        <v>0</v>
      </c>
      <c r="M135" s="471"/>
    </row>
    <row r="136" spans="2:48" ht="15.75" x14ac:dyDescent="0.25">
      <c r="C136" s="398" t="s">
        <v>58</v>
      </c>
      <c r="D136" s="399"/>
      <c r="E136" s="400">
        <f>+COUNTIF('Location Summary'!$D$4:$D$616,'Visual Chart'!C136)</f>
        <v>12</v>
      </c>
      <c r="F136" s="401"/>
      <c r="G136" s="473">
        <f>+COUNTIFS('Location Summary'!$D$4:$D$616,'Visual Chart'!C136,'Location Summary'!$K$4:$K$616,"Completed")</f>
        <v>12</v>
      </c>
      <c r="H136" s="474"/>
      <c r="I136" s="94">
        <f t="shared" ref="I136:I164" si="8">E136-G136</f>
        <v>0</v>
      </c>
      <c r="J136" s="397">
        <f>+COUNTIFS('Location Summary'!$D$4:$D$616,'Visual Chart'!C136,'Location Summary'!$M$4:$M$616,"Completed")</f>
        <v>11</v>
      </c>
      <c r="K136" s="396"/>
      <c r="L136" s="397">
        <f t="shared" ref="L136:L164" si="9">G136-J136</f>
        <v>1</v>
      </c>
      <c r="M136" s="396"/>
      <c r="P136" s="392" t="s">
        <v>467</v>
      </c>
      <c r="Q136" s="393"/>
      <c r="R136" s="393"/>
      <c r="S136" s="393"/>
      <c r="T136" s="393"/>
      <c r="U136" s="393"/>
      <c r="V136" s="394"/>
      <c r="W136" s="158"/>
      <c r="X136" s="476" t="s">
        <v>468</v>
      </c>
      <c r="Y136" s="476"/>
      <c r="Z136" s="476"/>
      <c r="AA136" s="476"/>
      <c r="AB136" s="476"/>
      <c r="AC136" s="476"/>
      <c r="AD136" s="476"/>
      <c r="AE136" s="476"/>
    </row>
    <row r="137" spans="2:48" ht="14.25" customHeight="1" x14ac:dyDescent="0.25">
      <c r="C137" s="398" t="s">
        <v>3</v>
      </c>
      <c r="D137" s="399"/>
      <c r="E137" s="400">
        <f>+COUNTIF('Location Summary'!$D$4:$D$616,'Visual Chart'!C137)</f>
        <v>33</v>
      </c>
      <c r="F137" s="401"/>
      <c r="G137" s="395">
        <f>+COUNTIFS('Location Summary'!$D$4:$D$616,'Visual Chart'!C137,'Location Summary'!$K$4:$K$616,"Completed")</f>
        <v>33</v>
      </c>
      <c r="H137" s="396"/>
      <c r="I137" s="94">
        <f t="shared" si="8"/>
        <v>0</v>
      </c>
      <c r="J137" s="397">
        <f>+COUNTIFS('Location Summary'!$D$4:$D$616,'Visual Chart'!C137,'Location Summary'!$M$4:$M$616,"Completed")</f>
        <v>33</v>
      </c>
      <c r="K137" s="396"/>
      <c r="L137" s="397">
        <f t="shared" si="9"/>
        <v>0</v>
      </c>
      <c r="M137" s="396"/>
      <c r="P137" s="386" t="s">
        <v>465</v>
      </c>
      <c r="Q137" s="387"/>
      <c r="R137" s="387"/>
      <c r="S137" s="387"/>
      <c r="T137" s="387"/>
      <c r="U137" s="387">
        <v>15</v>
      </c>
      <c r="V137" s="388"/>
      <c r="W137" s="158"/>
      <c r="X137" s="385" t="s">
        <v>465</v>
      </c>
      <c r="Y137" s="385"/>
      <c r="Z137" s="385"/>
      <c r="AA137" s="385"/>
      <c r="AB137" s="385"/>
      <c r="AC137" s="385"/>
      <c r="AD137" s="385">
        <v>15</v>
      </c>
      <c r="AE137" s="385"/>
    </row>
    <row r="138" spans="2:48" ht="14.25" customHeight="1" x14ac:dyDescent="0.25">
      <c r="C138" s="398" t="s">
        <v>71</v>
      </c>
      <c r="D138" s="399"/>
      <c r="E138" s="400">
        <f>+COUNTIF('Location Summary'!$D$4:$D$616,'Visual Chart'!C138)</f>
        <v>24</v>
      </c>
      <c r="F138" s="401"/>
      <c r="G138" s="395">
        <f>+COUNTIFS('Location Summary'!$D$4:$D$616,'Visual Chart'!C138,'Location Summary'!$K$4:$K$616,"Completed")</f>
        <v>24</v>
      </c>
      <c r="H138" s="396"/>
      <c r="I138" s="94">
        <f t="shared" si="8"/>
        <v>0</v>
      </c>
      <c r="J138" s="397">
        <f>+COUNTIFS('Location Summary'!$D$4:$D$616,'Visual Chart'!C138,'Location Summary'!$M$4:$M$616,"Completed")</f>
        <v>24</v>
      </c>
      <c r="K138" s="396"/>
      <c r="L138" s="397">
        <f t="shared" si="9"/>
        <v>0</v>
      </c>
      <c r="M138" s="396"/>
      <c r="P138" s="386" t="s">
        <v>159</v>
      </c>
      <c r="Q138" s="387"/>
      <c r="R138" s="387"/>
      <c r="S138" s="387"/>
      <c r="T138" s="387"/>
      <c r="U138" s="387">
        <v>1</v>
      </c>
      <c r="V138" s="388"/>
      <c r="W138" s="158"/>
      <c r="X138" s="385" t="s">
        <v>159</v>
      </c>
      <c r="Y138" s="385"/>
      <c r="Z138" s="385"/>
      <c r="AA138" s="385"/>
      <c r="AB138" s="385"/>
      <c r="AC138" s="385"/>
      <c r="AD138" s="385">
        <v>1</v>
      </c>
      <c r="AE138" s="385"/>
    </row>
    <row r="139" spans="2:48" ht="14.25" customHeight="1" x14ac:dyDescent="0.25">
      <c r="C139" s="398" t="s">
        <v>2</v>
      </c>
      <c r="D139" s="399"/>
      <c r="E139" s="400">
        <f>+COUNTIF('Location Summary'!$D$4:$D$616,'Visual Chart'!C139)</f>
        <v>70</v>
      </c>
      <c r="F139" s="401"/>
      <c r="G139" s="395">
        <f>+COUNTIFS('Location Summary'!$D$4:$D$616,'Visual Chart'!C139,'Location Summary'!$K$4:$K$616,"Completed")</f>
        <v>70</v>
      </c>
      <c r="H139" s="396"/>
      <c r="I139" s="94">
        <f t="shared" si="8"/>
        <v>0</v>
      </c>
      <c r="J139" s="397">
        <f>+COUNTIFS('Location Summary'!$D$4:$D$616,'Visual Chart'!C139,'Location Summary'!$M$4:$M$616,"Completed")</f>
        <v>67</v>
      </c>
      <c r="K139" s="396"/>
      <c r="L139" s="397">
        <f t="shared" si="9"/>
        <v>3</v>
      </c>
      <c r="M139" s="396"/>
      <c r="P139" s="386" t="s">
        <v>158</v>
      </c>
      <c r="Q139" s="387"/>
      <c r="R139" s="387"/>
      <c r="S139" s="387"/>
      <c r="T139" s="387"/>
      <c r="U139" s="387">
        <v>1</v>
      </c>
      <c r="V139" s="388"/>
      <c r="W139" s="158"/>
      <c r="X139" s="385" t="s">
        <v>158</v>
      </c>
      <c r="Y139" s="385"/>
      <c r="Z139" s="385"/>
      <c r="AA139" s="385"/>
      <c r="AB139" s="385"/>
      <c r="AC139" s="385"/>
      <c r="AD139" s="385">
        <v>1</v>
      </c>
      <c r="AE139" s="385"/>
    </row>
    <row r="140" spans="2:48" ht="14.25" customHeight="1" x14ac:dyDescent="0.25">
      <c r="C140" s="398" t="s">
        <v>455</v>
      </c>
      <c r="D140" s="399"/>
      <c r="E140" s="400">
        <f>+COUNTIF('Location Summary'!$D$4:$D$616,'Visual Chart'!C140)</f>
        <v>1</v>
      </c>
      <c r="F140" s="401"/>
      <c r="G140" s="395">
        <f>+COUNTIFS('Location Summary'!$D$4:$D$616,'Visual Chart'!C140,'Location Summary'!$K$4:$K$616,"Completed")</f>
        <v>1</v>
      </c>
      <c r="H140" s="396"/>
      <c r="I140" s="94">
        <f t="shared" si="8"/>
        <v>0</v>
      </c>
      <c r="J140" s="397">
        <f>+COUNTIFS('Location Summary'!$D$4:$D$616,'Visual Chart'!C140,'Location Summary'!$M$4:$M$616,"Completed")</f>
        <v>1</v>
      </c>
      <c r="K140" s="396"/>
      <c r="L140" s="397">
        <f t="shared" si="9"/>
        <v>0</v>
      </c>
      <c r="M140" s="396"/>
      <c r="P140" s="386" t="s">
        <v>466</v>
      </c>
      <c r="Q140" s="387"/>
      <c r="R140" s="387"/>
      <c r="S140" s="387"/>
      <c r="T140" s="387"/>
      <c r="U140" s="387">
        <v>0</v>
      </c>
      <c r="V140" s="388"/>
      <c r="W140" s="158"/>
      <c r="X140" s="385" t="s">
        <v>466</v>
      </c>
      <c r="Y140" s="385"/>
      <c r="Z140" s="385"/>
      <c r="AA140" s="385"/>
      <c r="AB140" s="385"/>
      <c r="AC140" s="385"/>
      <c r="AD140" s="385">
        <v>0</v>
      </c>
      <c r="AE140" s="385"/>
    </row>
    <row r="141" spans="2:48" ht="14.25" customHeight="1" x14ac:dyDescent="0.25">
      <c r="C141" s="398" t="s">
        <v>48</v>
      </c>
      <c r="D141" s="399"/>
      <c r="E141" s="400">
        <f>+COUNTIF('Location Summary'!$D$4:$D$616,'Visual Chart'!C141)</f>
        <v>47</v>
      </c>
      <c r="F141" s="401"/>
      <c r="G141" s="395">
        <f>+COUNTIFS('Location Summary'!$D$4:$D$616,'Visual Chart'!C141,'Location Summary'!$K$4:$K$616,"Completed")</f>
        <v>47</v>
      </c>
      <c r="H141" s="396"/>
      <c r="I141" s="94">
        <f t="shared" si="8"/>
        <v>0</v>
      </c>
      <c r="J141" s="397">
        <f>+COUNTIFS('Location Summary'!$D$4:$D$616,'Visual Chart'!C141,'Location Summary'!$M$4:$M$616,"Completed")</f>
        <v>47</v>
      </c>
      <c r="K141" s="396"/>
      <c r="L141" s="397">
        <f t="shared" si="9"/>
        <v>0</v>
      </c>
      <c r="M141" s="396"/>
      <c r="P141" s="386" t="s">
        <v>257</v>
      </c>
      <c r="Q141" s="387"/>
      <c r="R141" s="387"/>
      <c r="S141" s="387"/>
      <c r="T141" s="387"/>
      <c r="U141" s="387">
        <v>0</v>
      </c>
      <c r="V141" s="388"/>
      <c r="W141" s="158"/>
      <c r="X141" s="385" t="s">
        <v>257</v>
      </c>
      <c r="Y141" s="385"/>
      <c r="Z141" s="385"/>
      <c r="AA141" s="385"/>
      <c r="AB141" s="385"/>
      <c r="AC141" s="385"/>
      <c r="AD141" s="385">
        <v>0</v>
      </c>
      <c r="AE141" s="385"/>
    </row>
    <row r="142" spans="2:48" ht="14.25" customHeight="1" x14ac:dyDescent="0.25">
      <c r="C142" s="398" t="s">
        <v>18</v>
      </c>
      <c r="D142" s="399"/>
      <c r="E142" s="400">
        <f>+COUNTIF('Location Summary'!$D$4:$D$616,'Visual Chart'!C142)</f>
        <v>47</v>
      </c>
      <c r="F142" s="401"/>
      <c r="G142" s="395">
        <f>+COUNTIFS('Location Summary'!$D$4:$D$616,'Visual Chart'!C142,'Location Summary'!$K$4:$K$616,"Completed")</f>
        <v>47</v>
      </c>
      <c r="H142" s="396"/>
      <c r="I142" s="94">
        <f t="shared" si="8"/>
        <v>0</v>
      </c>
      <c r="J142" s="397">
        <f>+COUNTIFS('Location Summary'!$D$4:$D$616,'Visual Chart'!C142,'Location Summary'!$M$4:$M$616,"Completed")</f>
        <v>47</v>
      </c>
      <c r="K142" s="396"/>
      <c r="L142" s="397">
        <f t="shared" si="9"/>
        <v>0</v>
      </c>
      <c r="M142" s="396"/>
      <c r="P142" s="386" t="s">
        <v>258</v>
      </c>
      <c r="Q142" s="387"/>
      <c r="R142" s="387"/>
      <c r="S142" s="387"/>
      <c r="T142" s="387"/>
      <c r="U142" s="387">
        <v>1</v>
      </c>
      <c r="V142" s="388"/>
      <c r="W142" s="158"/>
      <c r="X142" s="385" t="s">
        <v>258</v>
      </c>
      <c r="Y142" s="385"/>
      <c r="Z142" s="385"/>
      <c r="AA142" s="385"/>
      <c r="AB142" s="385"/>
      <c r="AC142" s="385"/>
      <c r="AD142" s="385">
        <v>2</v>
      </c>
      <c r="AE142" s="385"/>
    </row>
    <row r="143" spans="2:48" ht="14.25" customHeight="1" x14ac:dyDescent="0.25">
      <c r="C143" s="398" t="s">
        <v>98</v>
      </c>
      <c r="D143" s="399"/>
      <c r="E143" s="400">
        <f>+COUNTIF('Location Summary'!$D$4:$D$616,'Visual Chart'!C143)</f>
        <v>7</v>
      </c>
      <c r="F143" s="401"/>
      <c r="G143" s="395">
        <f>+COUNTIFS('Location Summary'!$D$4:$D$616,'Visual Chart'!C143,'Location Summary'!$K$4:$K$616,"Completed")</f>
        <v>7</v>
      </c>
      <c r="H143" s="396"/>
      <c r="I143" s="94">
        <f t="shared" si="8"/>
        <v>0</v>
      </c>
      <c r="J143" s="397">
        <f>+COUNTIFS('Location Summary'!$D$4:$D$616,'Visual Chart'!C143,'Location Summary'!$M$4:$M$616,"Completed")</f>
        <v>6</v>
      </c>
      <c r="K143" s="396"/>
      <c r="L143" s="397">
        <f t="shared" si="9"/>
        <v>1</v>
      </c>
      <c r="M143" s="396"/>
      <c r="P143" s="386" t="s">
        <v>157</v>
      </c>
      <c r="Q143" s="387"/>
      <c r="R143" s="387"/>
      <c r="S143" s="387"/>
      <c r="T143" s="387"/>
      <c r="U143" s="387">
        <v>1</v>
      </c>
      <c r="V143" s="388"/>
      <c r="W143" s="158"/>
      <c r="X143" s="385" t="s">
        <v>157</v>
      </c>
      <c r="Y143" s="385"/>
      <c r="Z143" s="385"/>
      <c r="AA143" s="385"/>
      <c r="AB143" s="385"/>
      <c r="AC143" s="385"/>
      <c r="AD143" s="385">
        <v>1</v>
      </c>
      <c r="AE143" s="385"/>
    </row>
    <row r="144" spans="2:48" ht="17.25" customHeight="1" x14ac:dyDescent="0.3">
      <c r="C144" s="398" t="s">
        <v>113</v>
      </c>
      <c r="D144" s="399"/>
      <c r="E144" s="400">
        <f>+COUNTIF('Location Summary'!$D$4:$D$616,'Visual Chart'!C144)</f>
        <v>2</v>
      </c>
      <c r="F144" s="401"/>
      <c r="G144" s="395">
        <f>+COUNTIFS('Location Summary'!$D$4:$D$616,'Visual Chart'!C144,'Location Summary'!$K$4:$K$616,"Completed")</f>
        <v>2</v>
      </c>
      <c r="H144" s="396"/>
      <c r="I144" s="94">
        <f t="shared" si="8"/>
        <v>0</v>
      </c>
      <c r="J144" s="397">
        <f>+COUNTIFS('Location Summary'!$D$4:$D$616,'Visual Chart'!C144,'Location Summary'!$M$4:$M$616,"Completed")</f>
        <v>2</v>
      </c>
      <c r="K144" s="396"/>
      <c r="L144" s="397">
        <f t="shared" si="9"/>
        <v>0</v>
      </c>
      <c r="M144" s="396"/>
      <c r="P144" s="389" t="s">
        <v>49</v>
      </c>
      <c r="Q144" s="390"/>
      <c r="R144" s="390"/>
      <c r="S144" s="390"/>
      <c r="T144" s="390"/>
      <c r="U144" s="390">
        <f>SUM(U137:V143)</f>
        <v>19</v>
      </c>
      <c r="V144" s="391"/>
      <c r="W144" s="159"/>
      <c r="X144" s="381" t="s">
        <v>49</v>
      </c>
      <c r="Y144" s="381"/>
      <c r="Z144" s="381"/>
      <c r="AA144" s="381"/>
      <c r="AB144" s="381"/>
      <c r="AC144" s="381"/>
      <c r="AD144" s="381">
        <f>SUM(AD137:AE143)</f>
        <v>20</v>
      </c>
      <c r="AE144" s="381"/>
    </row>
    <row r="145" spans="3:28" x14ac:dyDescent="0.2">
      <c r="C145" s="398" t="s">
        <v>114</v>
      </c>
      <c r="D145" s="399"/>
      <c r="E145" s="400">
        <f>+COUNTIF('Location Summary'!$D$4:$D$616,'Visual Chart'!C145)</f>
        <v>6</v>
      </c>
      <c r="F145" s="401"/>
      <c r="G145" s="395">
        <f>+COUNTIFS('Location Summary'!$D$4:$D$616,'Visual Chart'!C145,'Location Summary'!$K$4:$K$616,"Completed")</f>
        <v>6</v>
      </c>
      <c r="H145" s="396"/>
      <c r="I145" s="94">
        <f t="shared" si="8"/>
        <v>0</v>
      </c>
      <c r="J145" s="397">
        <f>+COUNTIFS('Location Summary'!$D$4:$D$616,'Visual Chart'!C145,'Location Summary'!$M$4:$M$616,"Completed")</f>
        <v>6</v>
      </c>
      <c r="K145" s="396"/>
      <c r="L145" s="397">
        <f t="shared" si="9"/>
        <v>0</v>
      </c>
      <c r="M145" s="396"/>
    </row>
    <row r="146" spans="3:28" ht="15.75" x14ac:dyDescent="0.25">
      <c r="C146" s="398" t="s">
        <v>108</v>
      </c>
      <c r="D146" s="399"/>
      <c r="E146" s="400">
        <f>+COUNTIF('Location Summary'!$D$4:$D$616,'Visual Chart'!C146)</f>
        <v>12</v>
      </c>
      <c r="F146" s="401"/>
      <c r="G146" s="395">
        <f>+COUNTIFS('Location Summary'!$D$4:$D$616,'Visual Chart'!C146,'Location Summary'!$K$4:$K$616,"Completed")</f>
        <v>12</v>
      </c>
      <c r="H146" s="396"/>
      <c r="I146" s="94">
        <f t="shared" si="8"/>
        <v>0</v>
      </c>
      <c r="J146" s="397">
        <f>+COUNTIFS('Location Summary'!$D$4:$D$616,'Visual Chart'!C146,'Location Summary'!$M$4:$M$616,"Completed")</f>
        <v>11</v>
      </c>
      <c r="K146" s="396"/>
      <c r="L146" s="397">
        <f>G146-J146</f>
        <v>1</v>
      </c>
      <c r="M146" s="396"/>
      <c r="Q146" s="170" t="s">
        <v>501</v>
      </c>
      <c r="R146" s="158"/>
      <c r="S146" s="158"/>
      <c r="T146" s="158"/>
      <c r="U146" s="158"/>
      <c r="V146" s="158"/>
      <c r="W146" s="158"/>
      <c r="X146" s="158"/>
    </row>
    <row r="147" spans="3:28" x14ac:dyDescent="0.2">
      <c r="C147" s="398" t="s">
        <v>171</v>
      </c>
      <c r="D147" s="399"/>
      <c r="E147" s="400">
        <f>+COUNTIF('Location Summary'!$D$4:$D$616,'Visual Chart'!C147)</f>
        <v>4</v>
      </c>
      <c r="F147" s="401"/>
      <c r="G147" s="395">
        <f>+COUNTIFS('Location Summary'!$D$4:$D$616,'Visual Chart'!C147,'Location Summary'!$K$4:$K$616,"Completed")</f>
        <v>4</v>
      </c>
      <c r="H147" s="396"/>
      <c r="I147" s="94">
        <f t="shared" si="8"/>
        <v>0</v>
      </c>
      <c r="J147" s="397">
        <f>+COUNTIFS('Location Summary'!$D$4:$D$616,'Visual Chart'!C147,'Location Summary'!$M$4:$M$616,"Completed")</f>
        <v>4</v>
      </c>
      <c r="K147" s="396"/>
      <c r="L147" s="397">
        <f t="shared" si="9"/>
        <v>0</v>
      </c>
      <c r="M147" s="396"/>
      <c r="R147" s="171"/>
      <c r="S147" s="171"/>
      <c r="T147" s="171"/>
      <c r="U147" s="171"/>
      <c r="V147" s="171"/>
    </row>
    <row r="148" spans="3:28" x14ac:dyDescent="0.2">
      <c r="C148" s="398" t="s">
        <v>85</v>
      </c>
      <c r="D148" s="399"/>
      <c r="E148" s="400">
        <f>+COUNTIF('Location Summary'!$D$4:$D$616,'Visual Chart'!C148)</f>
        <v>5</v>
      </c>
      <c r="F148" s="401"/>
      <c r="G148" s="395">
        <f>+COUNTIFS('Location Summary'!$D$4:$D$616,'Visual Chart'!C148,'Location Summary'!$K$4:$K$616,"Completed")</f>
        <v>5</v>
      </c>
      <c r="H148" s="396"/>
      <c r="I148" s="94">
        <f t="shared" si="8"/>
        <v>0</v>
      </c>
      <c r="J148" s="397">
        <f>+COUNTIFS('Location Summary'!$D$4:$D$616,'Visual Chart'!C148,'Location Summary'!$M$4:$M$616,"Completed")</f>
        <v>5</v>
      </c>
      <c r="K148" s="396"/>
      <c r="L148" s="397">
        <f t="shared" si="9"/>
        <v>0</v>
      </c>
      <c r="M148" s="396"/>
      <c r="Q148" s="25"/>
      <c r="R148" s="25">
        <v>1</v>
      </c>
      <c r="S148" s="172" t="s">
        <v>267</v>
      </c>
      <c r="T148" s="25" t="s">
        <v>48</v>
      </c>
      <c r="V148" s="171" t="s">
        <v>502</v>
      </c>
      <c r="W148" s="171"/>
      <c r="X148" s="171"/>
      <c r="Y148" s="171"/>
      <c r="Z148" s="171"/>
      <c r="AA148" s="171"/>
      <c r="AB148" s="171"/>
    </row>
    <row r="149" spans="3:28" x14ac:dyDescent="0.2">
      <c r="C149" s="398" t="s">
        <v>115</v>
      </c>
      <c r="D149" s="399"/>
      <c r="E149" s="400">
        <f>+COUNTIF('Location Summary'!$D$4:$D$616,'Visual Chart'!C149)</f>
        <v>2</v>
      </c>
      <c r="F149" s="401"/>
      <c r="G149" s="395">
        <f>+COUNTIFS('Location Summary'!$D$4:$D$616,'Visual Chart'!C149,'Location Summary'!$K$4:$K$616,"Completed")</f>
        <v>2</v>
      </c>
      <c r="H149" s="396"/>
      <c r="I149" s="94">
        <f t="shared" si="8"/>
        <v>0</v>
      </c>
      <c r="J149" s="397">
        <f>+COUNTIFS('Location Summary'!$D$4:$D$616,'Visual Chart'!C149,'Location Summary'!$M$4:$M$616,"Completed")</f>
        <v>0</v>
      </c>
      <c r="K149" s="396"/>
      <c r="L149" s="397">
        <f t="shared" si="9"/>
        <v>2</v>
      </c>
      <c r="M149" s="396"/>
      <c r="Q149" s="25"/>
      <c r="R149" s="25">
        <v>2</v>
      </c>
      <c r="S149" s="173" t="s">
        <v>268</v>
      </c>
      <c r="T149" s="25" t="s">
        <v>2</v>
      </c>
      <c r="V149" s="171" t="s">
        <v>502</v>
      </c>
    </row>
    <row r="150" spans="3:28" x14ac:dyDescent="0.2">
      <c r="C150" s="398" t="s">
        <v>116</v>
      </c>
      <c r="D150" s="399"/>
      <c r="E150" s="400">
        <f>+COUNTIF('Location Summary'!$D$4:$D$616,'Visual Chart'!C150)</f>
        <v>1</v>
      </c>
      <c r="F150" s="401"/>
      <c r="G150" s="395">
        <f>+COUNTIFS('Location Summary'!$D$4:$D$616,'Visual Chart'!C150,'Location Summary'!$K$4:$K$616,"Completed")</f>
        <v>1</v>
      </c>
      <c r="H150" s="396"/>
      <c r="I150" s="94">
        <f t="shared" si="8"/>
        <v>0</v>
      </c>
      <c r="J150" s="397">
        <f>+COUNTIFS('Location Summary'!$D$4:$D$616,'Visual Chart'!C150,'Location Summary'!$M$4:$M$616,"Completed")</f>
        <v>1</v>
      </c>
      <c r="K150" s="396"/>
      <c r="L150" s="397">
        <f t="shared" si="9"/>
        <v>0</v>
      </c>
      <c r="M150" s="396"/>
      <c r="Q150" s="25"/>
      <c r="R150" s="25">
        <v>3</v>
      </c>
      <c r="S150" s="173" t="s">
        <v>269</v>
      </c>
      <c r="T150" s="25" t="s">
        <v>2</v>
      </c>
      <c r="V150" s="171" t="s">
        <v>502</v>
      </c>
    </row>
    <row r="151" spans="3:28" x14ac:dyDescent="0.2">
      <c r="C151" s="398" t="s">
        <v>110</v>
      </c>
      <c r="D151" s="399"/>
      <c r="E151" s="400">
        <f>+COUNTIF('Location Summary'!$D$4:$D$616,'Visual Chart'!C151)</f>
        <v>2</v>
      </c>
      <c r="F151" s="401"/>
      <c r="G151" s="395">
        <f>+COUNTIFS('Location Summary'!$D$4:$D$616,'Visual Chart'!C151,'Location Summary'!$K$4:$K$616,"Completed")</f>
        <v>2</v>
      </c>
      <c r="H151" s="396"/>
      <c r="I151" s="94">
        <f t="shared" si="8"/>
        <v>0</v>
      </c>
      <c r="J151" s="397">
        <f>+COUNTIFS('Location Summary'!$D$4:$D$616,'Visual Chart'!C151,'Location Summary'!$M$4:$M$616,"Completed")</f>
        <v>2</v>
      </c>
      <c r="K151" s="396"/>
      <c r="L151" s="397">
        <f t="shared" si="9"/>
        <v>0</v>
      </c>
      <c r="M151" s="396"/>
      <c r="Q151" s="25"/>
      <c r="R151" s="25">
        <v>4</v>
      </c>
      <c r="S151" s="173" t="s">
        <v>270</v>
      </c>
      <c r="T151" s="25" t="s">
        <v>3</v>
      </c>
      <c r="V151" s="171" t="s">
        <v>502</v>
      </c>
    </row>
    <row r="152" spans="3:28" x14ac:dyDescent="0.2">
      <c r="C152" s="398" t="s">
        <v>86</v>
      </c>
      <c r="D152" s="399"/>
      <c r="E152" s="400">
        <f>+COUNTIF('Location Summary'!$D$4:$D$616,'Visual Chart'!C152)</f>
        <v>1</v>
      </c>
      <c r="F152" s="401"/>
      <c r="G152" s="395">
        <f>+COUNTIFS('Location Summary'!$D$4:$D$616,'Visual Chart'!C152,'Location Summary'!$K$4:$K$616,"Completed")</f>
        <v>1</v>
      </c>
      <c r="H152" s="396"/>
      <c r="I152" s="94">
        <f t="shared" si="8"/>
        <v>0</v>
      </c>
      <c r="J152" s="397">
        <f>+COUNTIFS('Location Summary'!$D$4:$D$616,'Visual Chart'!C152,'Location Summary'!$M$4:$M$616,"Completed")</f>
        <v>1</v>
      </c>
      <c r="K152" s="396"/>
      <c r="L152" s="397">
        <f t="shared" si="9"/>
        <v>0</v>
      </c>
      <c r="M152" s="396"/>
      <c r="Q152" s="25"/>
      <c r="R152" s="25">
        <v>5</v>
      </c>
      <c r="S152" s="173" t="s">
        <v>271</v>
      </c>
      <c r="T152" s="25" t="s">
        <v>3</v>
      </c>
      <c r="V152" s="171" t="s">
        <v>502</v>
      </c>
    </row>
    <row r="153" spans="3:28" x14ac:dyDescent="0.2">
      <c r="C153" s="398" t="s">
        <v>111</v>
      </c>
      <c r="D153" s="399"/>
      <c r="E153" s="400">
        <f>+COUNTIF('Location Summary'!$D$4:$D$616,'Visual Chart'!C153)</f>
        <v>1</v>
      </c>
      <c r="F153" s="401"/>
      <c r="G153" s="395">
        <f>+COUNTIFS('Location Summary'!$D$4:$D$616,'Visual Chart'!C153,'Location Summary'!$K$4:$K$616,"Completed")</f>
        <v>1</v>
      </c>
      <c r="H153" s="396"/>
      <c r="I153" s="94">
        <f t="shared" si="8"/>
        <v>0</v>
      </c>
      <c r="J153" s="397">
        <f>+COUNTIFS('Location Summary'!$D$4:$D$616,'Visual Chart'!C153,'Location Summary'!$M$4:$M$616,"Completed")</f>
        <v>1</v>
      </c>
      <c r="K153" s="396"/>
      <c r="L153" s="397">
        <f t="shared" si="9"/>
        <v>0</v>
      </c>
      <c r="M153" s="396"/>
      <c r="Q153" s="25"/>
      <c r="R153" s="25">
        <v>6</v>
      </c>
      <c r="S153" s="173" t="s">
        <v>272</v>
      </c>
      <c r="T153" s="25" t="s">
        <v>18</v>
      </c>
      <c r="V153" s="171" t="s">
        <v>502</v>
      </c>
    </row>
    <row r="154" spans="3:28" x14ac:dyDescent="0.2">
      <c r="C154" s="398" t="s">
        <v>74</v>
      </c>
      <c r="D154" s="399"/>
      <c r="E154" s="400">
        <f>+COUNTIF('Location Summary'!$D$4:$D$616,'Visual Chart'!C154)</f>
        <v>2</v>
      </c>
      <c r="F154" s="401"/>
      <c r="G154" s="395">
        <f>+COUNTIFS('Location Summary'!$D$4:$D$616,'Visual Chart'!C154,'Location Summary'!$K$4:$K$616,"Completed")</f>
        <v>2</v>
      </c>
      <c r="H154" s="396"/>
      <c r="I154" s="94">
        <f t="shared" si="8"/>
        <v>0</v>
      </c>
      <c r="J154" s="397">
        <f>+COUNTIFS('Location Summary'!$D$4:$D$616,'Visual Chart'!C154,'Location Summary'!$M$4:$M$616,"Completed")</f>
        <v>1</v>
      </c>
      <c r="K154" s="396"/>
      <c r="L154" s="397">
        <f t="shared" si="9"/>
        <v>1</v>
      </c>
      <c r="M154" s="396"/>
      <c r="Q154" s="25"/>
      <c r="R154" s="25">
        <v>7</v>
      </c>
      <c r="S154" s="173" t="s">
        <v>273</v>
      </c>
      <c r="T154" s="25" t="s">
        <v>3</v>
      </c>
      <c r="V154" s="171" t="s">
        <v>502</v>
      </c>
    </row>
    <row r="155" spans="3:28" x14ac:dyDescent="0.2">
      <c r="C155" s="134" t="s">
        <v>121</v>
      </c>
      <c r="D155" s="177"/>
      <c r="E155" s="400">
        <f>+COUNTIF('Location Summary'!$D$4:$D$616,'Visual Chart'!C155)</f>
        <v>1</v>
      </c>
      <c r="F155" s="401"/>
      <c r="G155" s="395">
        <f>+COUNTIFS('Location Summary'!$D$4:$D$616,'Visual Chart'!C155,'Location Summary'!$K$4:$K$616,"Completed")</f>
        <v>1</v>
      </c>
      <c r="H155" s="396"/>
      <c r="I155" s="94">
        <f t="shared" si="8"/>
        <v>0</v>
      </c>
      <c r="J155" s="397">
        <f>+COUNTIFS('Location Summary'!$D$4:$D$616,'Visual Chart'!C155,'Location Summary'!$M$4:$M$616,"Completed")</f>
        <v>1</v>
      </c>
      <c r="K155" s="396"/>
      <c r="L155" s="397">
        <f t="shared" si="9"/>
        <v>0</v>
      </c>
      <c r="M155" s="396"/>
    </row>
    <row r="156" spans="3:28" x14ac:dyDescent="0.2">
      <c r="C156" s="398" t="s">
        <v>197</v>
      </c>
      <c r="D156" s="399"/>
      <c r="E156" s="400">
        <f>+COUNTIF('Location Summary'!$D$4:$D$616,'Visual Chart'!C156)</f>
        <v>1</v>
      </c>
      <c r="F156" s="401"/>
      <c r="G156" s="395">
        <f>+COUNTIFS('Location Summary'!$D$4:$D$616,'Visual Chart'!C156,'Location Summary'!$K$4:$K$616,"Completed")</f>
        <v>1</v>
      </c>
      <c r="H156" s="396"/>
      <c r="I156" s="94">
        <f t="shared" si="8"/>
        <v>0</v>
      </c>
      <c r="J156" s="397">
        <f>+COUNTIFS('Location Summary'!$D$4:$D$616,'Visual Chart'!C156,'Location Summary'!$M$4:$M$616,"Completed")</f>
        <v>1</v>
      </c>
      <c r="K156" s="396"/>
      <c r="L156" s="397">
        <f t="shared" si="9"/>
        <v>0</v>
      </c>
      <c r="M156" s="396"/>
    </row>
    <row r="157" spans="3:28" x14ac:dyDescent="0.2">
      <c r="C157" s="398" t="s">
        <v>79</v>
      </c>
      <c r="D157" s="399"/>
      <c r="E157" s="400">
        <f>+COUNTIF('Location Summary'!$D$4:$D$616,'Visual Chart'!C157)</f>
        <v>2</v>
      </c>
      <c r="F157" s="401"/>
      <c r="G157" s="395">
        <f>+COUNTIFS('Location Summary'!$D$4:$D$616,'Visual Chart'!C157,'Location Summary'!$K$4:$K$616,"Completed")</f>
        <v>2</v>
      </c>
      <c r="H157" s="396"/>
      <c r="I157" s="94">
        <f t="shared" si="8"/>
        <v>0</v>
      </c>
      <c r="J157" s="397">
        <f>+COUNTIFS('Location Summary'!$D$4:$D$616,'Visual Chart'!C157,'Location Summary'!$M$4:$M$616,"Completed")</f>
        <v>1</v>
      </c>
      <c r="K157" s="396"/>
      <c r="L157" s="397">
        <f t="shared" si="9"/>
        <v>1</v>
      </c>
      <c r="M157" s="396"/>
    </row>
    <row r="158" spans="3:28" ht="15" customHeight="1" x14ac:dyDescent="0.2">
      <c r="C158" s="134" t="s">
        <v>84</v>
      </c>
      <c r="D158" s="177"/>
      <c r="E158" s="400">
        <f>+COUNTIF('Location Summary'!$D$4:$D$616,'Visual Chart'!C158)</f>
        <v>1</v>
      </c>
      <c r="F158" s="401"/>
      <c r="G158" s="395">
        <f>+COUNTIFS('Location Summary'!$D$4:$D$616,'Visual Chart'!C158,'Location Summary'!$K$4:$K$616,"Completed")</f>
        <v>1</v>
      </c>
      <c r="H158" s="396"/>
      <c r="I158" s="94">
        <f t="shared" si="8"/>
        <v>0</v>
      </c>
      <c r="J158" s="397">
        <f>+COUNTIFS('Location Summary'!$D$4:$D$616,'Visual Chart'!C158,'Location Summary'!$M$4:$M$616,"Completed")</f>
        <v>1</v>
      </c>
      <c r="K158" s="396"/>
      <c r="L158" s="397">
        <f t="shared" ref="L158" si="10">G158-J158</f>
        <v>0</v>
      </c>
      <c r="M158" s="396"/>
    </row>
    <row r="159" spans="3:28" x14ac:dyDescent="0.2">
      <c r="C159" s="398" t="s">
        <v>89</v>
      </c>
      <c r="D159" s="399"/>
      <c r="E159" s="400">
        <f>+COUNTIF('Location Summary'!$D$4:$D$616,'Visual Chart'!C159)</f>
        <v>1</v>
      </c>
      <c r="F159" s="401"/>
      <c r="G159" s="395">
        <f>+COUNTIFS('Location Summary'!$D$4:$D$616,'Visual Chart'!C159,'Location Summary'!$K$4:$K$616,"Completed")</f>
        <v>1</v>
      </c>
      <c r="H159" s="396"/>
      <c r="I159" s="94">
        <f t="shared" si="8"/>
        <v>0</v>
      </c>
      <c r="J159" s="397">
        <f>+COUNTIFS('Location Summary'!$D$4:$D$616,'Visual Chart'!C159,'Location Summary'!$M$4:$M$616,"Completed")</f>
        <v>1</v>
      </c>
      <c r="K159" s="396"/>
      <c r="L159" s="397">
        <f t="shared" si="9"/>
        <v>0</v>
      </c>
      <c r="M159" s="396"/>
    </row>
    <row r="160" spans="3:28" x14ac:dyDescent="0.2">
      <c r="C160" s="398" t="s">
        <v>109</v>
      </c>
      <c r="D160" s="399"/>
      <c r="E160" s="400">
        <f>+COUNTIF('Location Summary'!$D$4:$D$616,'Visual Chart'!C160)</f>
        <v>2</v>
      </c>
      <c r="F160" s="401"/>
      <c r="G160" s="395">
        <f>+COUNTIFS('Location Summary'!$D$4:$D$616,'Visual Chart'!C160,'Location Summary'!$K$4:$K$616,"Completed")</f>
        <v>2</v>
      </c>
      <c r="H160" s="396"/>
      <c r="I160" s="94">
        <f t="shared" si="8"/>
        <v>0</v>
      </c>
      <c r="J160" s="397">
        <f>+COUNTIFS('Location Summary'!$D$4:$D$616,'Visual Chart'!C160,'Location Summary'!$M$4:$M$616,"Completed")</f>
        <v>2</v>
      </c>
      <c r="K160" s="396"/>
      <c r="L160" s="397">
        <f t="shared" si="9"/>
        <v>0</v>
      </c>
      <c r="M160" s="396"/>
    </row>
    <row r="161" spans="3:41" x14ac:dyDescent="0.2">
      <c r="C161" s="398" t="s">
        <v>107</v>
      </c>
      <c r="D161" s="399"/>
      <c r="E161" s="400">
        <f>+COUNTIF('Location Summary'!$D$4:$D$616,'Visual Chart'!C161)</f>
        <v>1</v>
      </c>
      <c r="F161" s="401"/>
      <c r="G161" s="395">
        <f>+COUNTIFS('Location Summary'!$D$4:$D$616,'Visual Chart'!C161,'Location Summary'!$K$4:$K$616,"Completed")</f>
        <v>1</v>
      </c>
      <c r="H161" s="396"/>
      <c r="I161" s="94">
        <f t="shared" si="8"/>
        <v>0</v>
      </c>
      <c r="J161" s="397">
        <f>+COUNTIFS('Location Summary'!$D$4:$D$616,'Visual Chart'!C161,'Location Summary'!$M$4:$M$616,"Completed")</f>
        <v>1</v>
      </c>
      <c r="K161" s="396"/>
      <c r="L161" s="397">
        <f t="shared" si="9"/>
        <v>0</v>
      </c>
      <c r="M161" s="396"/>
    </row>
    <row r="162" spans="3:41" x14ac:dyDescent="0.2">
      <c r="C162" s="398" t="s">
        <v>87</v>
      </c>
      <c r="D162" s="399"/>
      <c r="E162" s="400">
        <f>+COUNTIF('Location Summary'!$D$4:$D$616,'Visual Chart'!C162)</f>
        <v>3</v>
      </c>
      <c r="F162" s="401"/>
      <c r="G162" s="395">
        <f>+COUNTIFS('Location Summary'!$D$4:$D$616,'Visual Chart'!C162,'Location Summary'!$K$4:$K$616,"Completed")</f>
        <v>3</v>
      </c>
      <c r="H162" s="396"/>
      <c r="I162" s="94">
        <f t="shared" si="8"/>
        <v>0</v>
      </c>
      <c r="J162" s="397">
        <f>+COUNTIFS('Location Summary'!$D$4:$D$616,'Visual Chart'!C162,'Location Summary'!$M$4:$M$616,"Completed")</f>
        <v>3</v>
      </c>
      <c r="K162" s="396"/>
      <c r="L162" s="397">
        <f t="shared" si="9"/>
        <v>0</v>
      </c>
      <c r="M162" s="396"/>
    </row>
    <row r="163" spans="3:41" x14ac:dyDescent="0.2">
      <c r="C163" s="398" t="s">
        <v>112</v>
      </c>
      <c r="D163" s="399"/>
      <c r="E163" s="400">
        <f>+COUNTIF('Location Summary'!$D$4:$D$616,'Visual Chart'!C163)</f>
        <v>1</v>
      </c>
      <c r="F163" s="401"/>
      <c r="G163" s="395">
        <f>+COUNTIFS('Location Summary'!$D$4:$D$616,'Visual Chart'!C163,'Location Summary'!$K$4:$K$616,"Completed")</f>
        <v>1</v>
      </c>
      <c r="H163" s="396"/>
      <c r="I163" s="94">
        <f t="shared" si="8"/>
        <v>0</v>
      </c>
      <c r="J163" s="397">
        <f>+COUNTIFS('Location Summary'!$D$4:$D$616,'Visual Chart'!C163,'Location Summary'!$M$4:$M$616,"Completed")</f>
        <v>1</v>
      </c>
      <c r="K163" s="396"/>
      <c r="L163" s="397">
        <f t="shared" si="9"/>
        <v>0</v>
      </c>
      <c r="M163" s="396"/>
    </row>
    <row r="164" spans="3:41" x14ac:dyDescent="0.2">
      <c r="C164" s="421" t="s">
        <v>198</v>
      </c>
      <c r="D164" s="422"/>
      <c r="E164" s="414">
        <f>+COUNTIF('Location Summary'!$D$4:$D$616,'Visual Chart'!C164)</f>
        <v>2</v>
      </c>
      <c r="F164" s="415"/>
      <c r="G164" s="416">
        <f>+COUNTIFS('Location Summary'!$D$4:$D$616,'Visual Chart'!C164,'Location Summary'!$K$4:$K$616,"Completed")</f>
        <v>2</v>
      </c>
      <c r="H164" s="417"/>
      <c r="I164" s="179">
        <f t="shared" si="8"/>
        <v>0</v>
      </c>
      <c r="J164" s="418">
        <f>+COUNTIFS('Location Summary'!$D$4:$D$616,'Visual Chart'!C164,'Location Summary'!$M$4:$M$616,"Completed")</f>
        <v>2</v>
      </c>
      <c r="K164" s="417"/>
      <c r="L164" s="419">
        <f t="shared" si="9"/>
        <v>0</v>
      </c>
      <c r="M164" s="420"/>
      <c r="AO164" s="112"/>
    </row>
    <row r="165" spans="3:41" s="52" customFormat="1" x14ac:dyDescent="0.2">
      <c r="C165" s="410" t="s">
        <v>49</v>
      </c>
      <c r="D165" s="411"/>
      <c r="E165" s="410">
        <f>SUM(E135:E164)</f>
        <v>306</v>
      </c>
      <c r="F165" s="411"/>
      <c r="G165" s="412">
        <f>SUM(G135:G164)</f>
        <v>306</v>
      </c>
      <c r="H165" s="413"/>
      <c r="I165" s="95">
        <f>SUM(I135:I164)</f>
        <v>0</v>
      </c>
      <c r="J165" s="412">
        <f>SUM(J135:J164)</f>
        <v>296</v>
      </c>
      <c r="K165" s="413"/>
      <c r="L165" s="412">
        <f>SUM(L135:L164)</f>
        <v>10</v>
      </c>
      <c r="M165" s="413"/>
    </row>
  </sheetData>
  <mergeCells count="264">
    <mergeCell ref="G161:H161"/>
    <mergeCell ref="J161:K161"/>
    <mergeCell ref="C147:D147"/>
    <mergeCell ref="C141:D141"/>
    <mergeCell ref="C142:D142"/>
    <mergeCell ref="C148:D148"/>
    <mergeCell ref="L145:M145"/>
    <mergeCell ref="L146:M146"/>
    <mergeCell ref="L161:M161"/>
    <mergeCell ref="J158:K158"/>
    <mergeCell ref="L158:M158"/>
    <mergeCell ref="J152:K152"/>
    <mergeCell ref="J149:K149"/>
    <mergeCell ref="L149:M149"/>
    <mergeCell ref="L156:M156"/>
    <mergeCell ref="G152:H152"/>
    <mergeCell ref="G153:H153"/>
    <mergeCell ref="J153:K153"/>
    <mergeCell ref="L153:M153"/>
    <mergeCell ref="G150:H150"/>
    <mergeCell ref="J150:K150"/>
    <mergeCell ref="L150:M150"/>
    <mergeCell ref="G151:H151"/>
    <mergeCell ref="G156:H156"/>
    <mergeCell ref="E5:H5"/>
    <mergeCell ref="I5:J5"/>
    <mergeCell ref="E137:F137"/>
    <mergeCell ref="L152:M152"/>
    <mergeCell ref="J151:K151"/>
    <mergeCell ref="AD141:AE141"/>
    <mergeCell ref="AD142:AE142"/>
    <mergeCell ref="U137:V137"/>
    <mergeCell ref="P141:T141"/>
    <mergeCell ref="P142:T142"/>
    <mergeCell ref="P137:T137"/>
    <mergeCell ref="P138:T138"/>
    <mergeCell ref="L137:M137"/>
    <mergeCell ref="L144:M144"/>
    <mergeCell ref="X138:AC138"/>
    <mergeCell ref="X139:AC139"/>
    <mergeCell ref="AD138:AE138"/>
    <mergeCell ref="AD139:AE139"/>
    <mergeCell ref="U138:V138"/>
    <mergeCell ref="U139:V139"/>
    <mergeCell ref="U141:V141"/>
    <mergeCell ref="U142:V142"/>
    <mergeCell ref="P139:T139"/>
    <mergeCell ref="E6:H6"/>
    <mergeCell ref="J156:K156"/>
    <mergeCell ref="L139:M139"/>
    <mergeCell ref="L142:M142"/>
    <mergeCell ref="L143:M143"/>
    <mergeCell ref="J139:K139"/>
    <mergeCell ref="G158:H158"/>
    <mergeCell ref="L154:M154"/>
    <mergeCell ref="G142:H142"/>
    <mergeCell ref="J142:K142"/>
    <mergeCell ref="L148:M148"/>
    <mergeCell ref="L147:M147"/>
    <mergeCell ref="G146:H146"/>
    <mergeCell ref="J146:K146"/>
    <mergeCell ref="L155:M155"/>
    <mergeCell ref="E9:H9"/>
    <mergeCell ref="I9:J9"/>
    <mergeCell ref="K9:L9"/>
    <mergeCell ref="E7:H7"/>
    <mergeCell ref="I7:J7"/>
    <mergeCell ref="K7:L7"/>
    <mergeCell ref="AC9:AF9"/>
    <mergeCell ref="I6:J6"/>
    <mergeCell ref="L151:M151"/>
    <mergeCell ref="G135:H135"/>
    <mergeCell ref="J135:K135"/>
    <mergeCell ref="L135:M135"/>
    <mergeCell ref="J136:K136"/>
    <mergeCell ref="L136:M136"/>
    <mergeCell ref="G137:H137"/>
    <mergeCell ref="G136:H136"/>
    <mergeCell ref="P134:AE134"/>
    <mergeCell ref="X136:AE136"/>
    <mergeCell ref="X137:AC137"/>
    <mergeCell ref="AD137:AE137"/>
    <mergeCell ref="G75:I75"/>
    <mergeCell ref="J134:K134"/>
    <mergeCell ref="L134:M134"/>
    <mergeCell ref="X144:AC144"/>
    <mergeCell ref="C144:D144"/>
    <mergeCell ref="C145:D145"/>
    <mergeCell ref="C8:D8"/>
    <mergeCell ref="E8:H8"/>
    <mergeCell ref="E144:F144"/>
    <mergeCell ref="C136:D136"/>
    <mergeCell ref="J137:K137"/>
    <mergeCell ref="E138:F138"/>
    <mergeCell ref="G143:H143"/>
    <mergeCell ref="J143:K143"/>
    <mergeCell ref="G133:I133"/>
    <mergeCell ref="E142:F142"/>
    <mergeCell ref="G144:H144"/>
    <mergeCell ref="J144:K144"/>
    <mergeCell ref="C140:D140"/>
    <mergeCell ref="E145:F145"/>
    <mergeCell ref="G145:H145"/>
    <mergeCell ref="J145:K145"/>
    <mergeCell ref="C135:D135"/>
    <mergeCell ref="C9:D9"/>
    <mergeCell ref="C139:D139"/>
    <mergeCell ref="E141:F141"/>
    <mergeCell ref="E143:F143"/>
    <mergeCell ref="G139:H139"/>
    <mergeCell ref="C143:D143"/>
    <mergeCell ref="K5:L5"/>
    <mergeCell ref="C6:D6"/>
    <mergeCell ref="C7:D7"/>
    <mergeCell ref="C146:D146"/>
    <mergeCell ref="E146:F146"/>
    <mergeCell ref="G147:H147"/>
    <mergeCell ref="J147:K147"/>
    <mergeCell ref="E147:F147"/>
    <mergeCell ref="C137:D137"/>
    <mergeCell ref="C132:M132"/>
    <mergeCell ref="C133:D134"/>
    <mergeCell ref="E133:F134"/>
    <mergeCell ref="G141:H141"/>
    <mergeCell ref="J141:K141"/>
    <mergeCell ref="L141:M141"/>
    <mergeCell ref="E140:F140"/>
    <mergeCell ref="G140:H140"/>
    <mergeCell ref="J140:K140"/>
    <mergeCell ref="L140:M140"/>
    <mergeCell ref="G138:H138"/>
    <mergeCell ref="J138:K138"/>
    <mergeCell ref="L138:M138"/>
    <mergeCell ref="E139:F139"/>
    <mergeCell ref="AI6:AI9"/>
    <mergeCell ref="C138:D138"/>
    <mergeCell ref="E135:F135"/>
    <mergeCell ref="E136:F136"/>
    <mergeCell ref="G134:H134"/>
    <mergeCell ref="B1:AT1"/>
    <mergeCell ref="AQ2:AS2"/>
    <mergeCell ref="C4:D4"/>
    <mergeCell ref="E4:H4"/>
    <mergeCell ref="I4:J4"/>
    <mergeCell ref="K4:L4"/>
    <mergeCell ref="M4:O4"/>
    <mergeCell ref="P4:Q4"/>
    <mergeCell ref="AC4:AF4"/>
    <mergeCell ref="AL4:AQ4"/>
    <mergeCell ref="B23:B25"/>
    <mergeCell ref="AL9:AQ9"/>
    <mergeCell ref="M6:O6"/>
    <mergeCell ref="P6:Q6"/>
    <mergeCell ref="Z6:Z9"/>
    <mergeCell ref="AC10:AF10"/>
    <mergeCell ref="AL10:AQ10"/>
    <mergeCell ref="P5:Q5"/>
    <mergeCell ref="P99:R99"/>
    <mergeCell ref="AQ99:AS99"/>
    <mergeCell ref="AJ51:AL51"/>
    <mergeCell ref="AF99:AH99"/>
    <mergeCell ref="AN59:AQ59"/>
    <mergeCell ref="AF123:AH123"/>
    <mergeCell ref="AC5:AF5"/>
    <mergeCell ref="AC6:AF6"/>
    <mergeCell ref="AC7:AF8"/>
    <mergeCell ref="M8:O8"/>
    <mergeCell ref="K59:M59"/>
    <mergeCell ref="AC51:AE51"/>
    <mergeCell ref="W123:Y123"/>
    <mergeCell ref="AL5:AQ5"/>
    <mergeCell ref="K6:L6"/>
    <mergeCell ref="P8:Q8"/>
    <mergeCell ref="AB6:AB9"/>
    <mergeCell ref="AL6:AQ6"/>
    <mergeCell ref="M9:O9"/>
    <mergeCell ref="P9:Q9"/>
    <mergeCell ref="M7:O7"/>
    <mergeCell ref="P7:Q7"/>
    <mergeCell ref="AA7:AA8"/>
    <mergeCell ref="AL7:AQ8"/>
    <mergeCell ref="AK6:AK9"/>
    <mergeCell ref="B15:B17"/>
    <mergeCell ref="I8:J8"/>
    <mergeCell ref="K8:L8"/>
    <mergeCell ref="M5:O5"/>
    <mergeCell ref="P11:Q11"/>
    <mergeCell ref="C5:D5"/>
    <mergeCell ref="C165:D165"/>
    <mergeCell ref="E165:F165"/>
    <mergeCell ref="G165:H165"/>
    <mergeCell ref="J165:K165"/>
    <mergeCell ref="L165:M165"/>
    <mergeCell ref="G162:H162"/>
    <mergeCell ref="J162:K162"/>
    <mergeCell ref="L162:M162"/>
    <mergeCell ref="E163:F163"/>
    <mergeCell ref="G163:H163"/>
    <mergeCell ref="J163:K163"/>
    <mergeCell ref="L163:M163"/>
    <mergeCell ref="E162:F162"/>
    <mergeCell ref="E164:F164"/>
    <mergeCell ref="G164:H164"/>
    <mergeCell ref="J164:K164"/>
    <mergeCell ref="L164:M164"/>
    <mergeCell ref="C164:D164"/>
    <mergeCell ref="C162:D162"/>
    <mergeCell ref="C163:D163"/>
    <mergeCell ref="C154:D154"/>
    <mergeCell ref="E155:F155"/>
    <mergeCell ref="E154:F154"/>
    <mergeCell ref="C149:D149"/>
    <mergeCell ref="E148:F148"/>
    <mergeCell ref="J155:K155"/>
    <mergeCell ref="G149:H149"/>
    <mergeCell ref="C150:D150"/>
    <mergeCell ref="C151:D151"/>
    <mergeCell ref="E153:F153"/>
    <mergeCell ref="E150:F150"/>
    <mergeCell ref="E151:F151"/>
    <mergeCell ref="E149:F149"/>
    <mergeCell ref="E152:F152"/>
    <mergeCell ref="C153:D153"/>
    <mergeCell ref="C152:D152"/>
    <mergeCell ref="G148:H148"/>
    <mergeCell ref="J148:K148"/>
    <mergeCell ref="G155:H155"/>
    <mergeCell ref="G154:H154"/>
    <mergeCell ref="J154:K154"/>
    <mergeCell ref="E161:F161"/>
    <mergeCell ref="C160:D160"/>
    <mergeCell ref="E157:F157"/>
    <mergeCell ref="E159:F159"/>
    <mergeCell ref="E158:F158"/>
    <mergeCell ref="E156:F156"/>
    <mergeCell ref="C161:D161"/>
    <mergeCell ref="C159:D159"/>
    <mergeCell ref="C157:D157"/>
    <mergeCell ref="C156:D156"/>
    <mergeCell ref="E160:F160"/>
    <mergeCell ref="G160:H160"/>
    <mergeCell ref="J160:K160"/>
    <mergeCell ref="L160:M160"/>
    <mergeCell ref="G157:H157"/>
    <mergeCell ref="J157:K157"/>
    <mergeCell ref="L157:M157"/>
    <mergeCell ref="G159:H159"/>
    <mergeCell ref="J159:K159"/>
    <mergeCell ref="L159:M159"/>
    <mergeCell ref="AD144:AE144"/>
    <mergeCell ref="J133:M133"/>
    <mergeCell ref="AD143:AE143"/>
    <mergeCell ref="AD140:AE140"/>
    <mergeCell ref="P140:T140"/>
    <mergeCell ref="U143:V143"/>
    <mergeCell ref="P143:T143"/>
    <mergeCell ref="P144:T144"/>
    <mergeCell ref="U144:V144"/>
    <mergeCell ref="X143:AC143"/>
    <mergeCell ref="X140:AC140"/>
    <mergeCell ref="X141:AC141"/>
    <mergeCell ref="X142:AC142"/>
    <mergeCell ref="U140:V140"/>
    <mergeCell ref="P136:V136"/>
  </mergeCells>
  <conditionalFormatting sqref="A14:XFD18 A19:Q19 V19:XFD19 A20:AK20 AM20:XFD20 A21:W21 Y21:XFD21 A22:K22 M22:XFD22 A23:XFD26 A27:C27 L27:XFD27 A28:XFD28 A29:Y29 AA29:XFD29 A30:XFD35 A36:S36 U36:XFD36 A37:XFD42 A43:H43 P43:XFD43 A44:AG44 AI44:XFD44 A45:XFD50 A51:AC51 AF51:AJ51 AM51:XFD51 A52:XFD53 A54:T54 V54:XFD54 A55:XFD58 A59:K59 Q59 X59:AN59 AR59:XFD59 A60:XFD66 A67:E67 R67:XFD67 A68:XFD74 A75:G75 J75:XFD75 A76:XFD98 A99:P99 S99 U99:AF99 AI99 AK99:AQ99 AT99:XFD99 A100:XFD122 A123:W123 Z123:AF123 AI123:AQ123 AT123:XFD123 A124:M124 P124:AP124 AR124:XFD124 A125:L125 P125:XFD130 A126:M126 A127:I127 K127:M127 A128:M130">
    <cfRule type="cellIs" dxfId="66" priority="25" operator="equal">
      <formula>5</formula>
    </cfRule>
    <cfRule type="cellIs" dxfId="65" priority="26" operator="equal">
      <formula>3</formula>
    </cfRule>
    <cfRule type="cellIs" dxfId="64" priority="27" operator="equal">
      <formula>2</formula>
    </cfRule>
    <cfRule type="cellIs" dxfId="63" priority="28" operator="equal">
      <formula>1</formula>
    </cfRule>
  </conditionalFormatting>
  <conditionalFormatting sqref="C131">
    <cfRule type="cellIs" dxfId="62" priority="21" operator="equal">
      <formula>5</formula>
    </cfRule>
    <cfRule type="cellIs" dxfId="61" priority="22" operator="equal">
      <formula>3</formula>
    </cfRule>
    <cfRule type="cellIs" dxfId="60" priority="23" operator="equal">
      <formula>2</formula>
    </cfRule>
    <cfRule type="cellIs" dxfId="59" priority="24" operator="equal">
      <formula>1</formula>
    </cfRule>
  </conditionalFormatting>
  <conditionalFormatting sqref="I131">
    <cfRule type="cellIs" dxfId="58" priority="17" operator="equal">
      <formula>5</formula>
    </cfRule>
    <cfRule type="cellIs" dxfId="57" priority="18" operator="equal">
      <formula>3</formula>
    </cfRule>
    <cfRule type="cellIs" dxfId="56" priority="19" operator="equal">
      <formula>2</formula>
    </cfRule>
    <cfRule type="cellIs" dxfId="55" priority="20" operator="equal">
      <formula>1</formula>
    </cfRule>
  </conditionalFormatting>
  <conditionalFormatting sqref="S19">
    <cfRule type="cellIs" dxfId="54" priority="5" operator="equal">
      <formula>5</formula>
    </cfRule>
    <cfRule type="cellIs" dxfId="53" priority="6" operator="equal">
      <formula>3</formula>
    </cfRule>
    <cfRule type="cellIs" dxfId="52" priority="7" operator="equal">
      <formula>2</formula>
    </cfRule>
    <cfRule type="cellIs" dxfId="51" priority="8" operator="equal">
      <formula>1</formula>
    </cfRule>
  </conditionalFormatting>
  <conditionalFormatting sqref="U59">
    <cfRule type="cellIs" dxfId="50" priority="1" operator="equal">
      <formula>5</formula>
    </cfRule>
    <cfRule type="cellIs" dxfId="49" priority="2" operator="equal">
      <formula>3</formula>
    </cfRule>
    <cfRule type="cellIs" dxfId="48" priority="3" operator="equal">
      <formula>2</formula>
    </cfRule>
    <cfRule type="cellIs" dxfId="47" priority="4" operator="equal">
      <formula>1</formula>
    </cfRule>
  </conditionalFormatting>
  <conditionalFormatting sqref="AV131">
    <cfRule type="cellIs" dxfId="46" priority="9" operator="equal">
      <formula>5</formula>
    </cfRule>
    <cfRule type="cellIs" dxfId="45" priority="10" operator="equal">
      <formula>3</formula>
    </cfRule>
    <cfRule type="cellIs" dxfId="44" priority="11" operator="equal">
      <formula>2</formula>
    </cfRule>
    <cfRule type="cellIs" dxfId="43" priority="12" operator="equal">
      <formula>1</formula>
    </cfRule>
  </conditionalFormatting>
  <printOptions horizontalCentered="1"/>
  <pageMargins left="0" right="0" top="0" bottom="0" header="0" footer="0"/>
  <pageSetup paperSize="9" scale="64" fitToHeight="0" orientation="landscape" r:id="rId1"/>
  <headerFooter>
    <oddFooter>Page &amp;P of &amp;N</oddFooter>
  </headerFooter>
  <rowBreaks count="3" manualBreakCount="3">
    <brk id="51" max="45" man="1"/>
    <brk id="99" max="45" man="1"/>
    <brk id="131" max="45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83206-E11B-4975-A66F-6F6B206F6568}">
  <dimension ref="A1:L303"/>
  <sheetViews>
    <sheetView showGridLines="0" topLeftCell="A287" workbookViewId="0">
      <selection activeCell="G305" sqref="G305"/>
    </sheetView>
  </sheetViews>
  <sheetFormatPr defaultColWidth="9.140625" defaultRowHeight="15" x14ac:dyDescent="0.25"/>
  <cols>
    <col min="1" max="1" width="7.7109375" style="197" customWidth="1"/>
    <col min="2" max="2" width="9.140625" style="197"/>
    <col min="3" max="3" width="11.7109375" style="197" customWidth="1"/>
    <col min="4" max="4" width="14" style="197" customWidth="1"/>
    <col min="5" max="5" width="13.5703125" style="197" customWidth="1"/>
    <col min="6" max="6" width="15.42578125" style="235" customWidth="1"/>
    <col min="7" max="7" width="21.42578125" style="235" bestFit="1" customWidth="1"/>
    <col min="8" max="8" width="10.42578125" style="235" customWidth="1"/>
    <col min="9" max="9" width="11.42578125" style="197" customWidth="1"/>
    <col min="10" max="10" width="23.140625" style="197" bestFit="1" customWidth="1"/>
    <col min="11" max="11" width="18.5703125" style="197" customWidth="1"/>
    <col min="12" max="12" width="22" customWidth="1"/>
    <col min="13" max="16384" width="9.140625" style="197"/>
  </cols>
  <sheetData>
    <row r="1" spans="1:12" ht="15.75" x14ac:dyDescent="0.25">
      <c r="A1" s="478" t="str">
        <f>[79]Earthing!A1</f>
        <v>KEC International Limited</v>
      </c>
      <c r="B1" s="478"/>
      <c r="C1" s="478"/>
      <c r="D1" s="478"/>
      <c r="E1" s="478"/>
      <c r="F1" s="478"/>
      <c r="G1" s="478"/>
      <c r="H1" s="478"/>
      <c r="I1" s="478"/>
      <c r="J1" s="478"/>
      <c r="K1" s="478"/>
      <c r="L1" s="478"/>
    </row>
    <row r="2" spans="1:12" ht="15.75" x14ac:dyDescent="0.25">
      <c r="A2" s="478" t="str">
        <f>[79]Earthing!A2</f>
        <v xml:space="preserve"> TA413 : 765 KV D/C Bikaner III - Neemrana II TL02</v>
      </c>
      <c r="B2" s="478"/>
      <c r="C2" s="478"/>
      <c r="D2" s="478"/>
      <c r="E2" s="478"/>
      <c r="F2" s="478"/>
      <c r="G2" s="478"/>
      <c r="H2" s="478"/>
      <c r="I2" s="478"/>
      <c r="J2" s="478"/>
      <c r="K2" s="478"/>
      <c r="L2" s="478"/>
    </row>
    <row r="3" spans="1:12" ht="15.75" x14ac:dyDescent="0.25">
      <c r="A3" s="198" t="s">
        <v>540</v>
      </c>
      <c r="B3" s="198"/>
      <c r="C3" s="198"/>
      <c r="D3" s="198"/>
      <c r="E3" s="198"/>
      <c r="F3" s="198"/>
      <c r="G3" s="198"/>
      <c r="H3" s="298">
        <f>SUBTOTAL(9,H5:H261)</f>
        <v>11483.700358999988</v>
      </c>
      <c r="I3" s="298">
        <f>SUBTOTAL(9,I5:I261)</f>
        <v>1069.9179885274548</v>
      </c>
      <c r="J3" s="198"/>
      <c r="K3" s="199">
        <v>45965</v>
      </c>
      <c r="L3" s="200"/>
    </row>
    <row r="4" spans="1:12" ht="36" customHeight="1" x14ac:dyDescent="0.25">
      <c r="A4" s="201" t="s">
        <v>541</v>
      </c>
      <c r="B4" s="201" t="s">
        <v>542</v>
      </c>
      <c r="C4" s="202" t="s">
        <v>543</v>
      </c>
      <c r="D4" s="202" t="s">
        <v>544</v>
      </c>
      <c r="E4" s="203" t="s">
        <v>545</v>
      </c>
      <c r="F4" s="204" t="s">
        <v>546</v>
      </c>
      <c r="G4" s="205" t="s">
        <v>547</v>
      </c>
      <c r="H4" s="205" t="s">
        <v>548</v>
      </c>
      <c r="I4" s="206" t="s">
        <v>549</v>
      </c>
      <c r="J4" s="201" t="s">
        <v>550</v>
      </c>
      <c r="K4" s="201" t="s">
        <v>551</v>
      </c>
      <c r="L4" s="207" t="s">
        <v>552</v>
      </c>
    </row>
    <row r="5" spans="1:12" s="217" customFormat="1" ht="15.75" x14ac:dyDescent="0.25">
      <c r="A5" s="208">
        <v>1</v>
      </c>
      <c r="B5" s="208">
        <v>1</v>
      </c>
      <c r="C5" s="209" t="s">
        <v>428</v>
      </c>
      <c r="D5" s="208" t="s">
        <v>48</v>
      </c>
      <c r="E5" s="210">
        <v>45547</v>
      </c>
      <c r="F5" s="210">
        <v>45556</v>
      </c>
      <c r="G5" s="211" t="s">
        <v>553</v>
      </c>
      <c r="H5" s="212">
        <v>43.804423999999997</v>
      </c>
      <c r="I5" s="213">
        <v>4.0811880970015997</v>
      </c>
      <c r="J5" s="214" t="s">
        <v>554</v>
      </c>
      <c r="K5" s="215" t="s">
        <v>126</v>
      </c>
      <c r="L5" s="216"/>
    </row>
    <row r="6" spans="1:12" s="217" customFormat="1" ht="15.75" x14ac:dyDescent="0.25">
      <c r="A6" s="208">
        <f t="shared" ref="A6:A69" si="0">A5+1</f>
        <v>2</v>
      </c>
      <c r="B6" s="208">
        <v>2</v>
      </c>
      <c r="C6" s="218" t="s">
        <v>203</v>
      </c>
      <c r="D6" s="208" t="s">
        <v>3</v>
      </c>
      <c r="E6" s="210">
        <v>45556</v>
      </c>
      <c r="F6" s="210">
        <v>45562</v>
      </c>
      <c r="G6" s="211" t="s">
        <v>553</v>
      </c>
      <c r="H6" s="212">
        <v>36.159755999999994</v>
      </c>
      <c r="I6" s="213">
        <v>3.3689466109103994</v>
      </c>
      <c r="J6" s="214" t="s">
        <v>554</v>
      </c>
      <c r="K6" s="215" t="s">
        <v>126</v>
      </c>
      <c r="L6" s="216"/>
    </row>
    <row r="7" spans="1:12" s="217" customFormat="1" ht="15.75" x14ac:dyDescent="0.25">
      <c r="A7" s="208">
        <f t="shared" si="0"/>
        <v>3</v>
      </c>
      <c r="B7" s="208">
        <v>1</v>
      </c>
      <c r="C7" s="209" t="s">
        <v>201</v>
      </c>
      <c r="D7" s="208" t="s">
        <v>3</v>
      </c>
      <c r="E7" s="210">
        <v>45563</v>
      </c>
      <c r="F7" s="210">
        <v>45568</v>
      </c>
      <c r="G7" s="211" t="s">
        <v>553</v>
      </c>
      <c r="H7" s="212">
        <v>36.159755999999994</v>
      </c>
      <c r="I7" s="213">
        <v>3.3689466109103994</v>
      </c>
      <c r="J7" s="214" t="s">
        <v>554</v>
      </c>
      <c r="K7" s="215" t="s">
        <v>126</v>
      </c>
      <c r="L7" s="216"/>
    </row>
    <row r="8" spans="1:12" s="217" customFormat="1" ht="15.75" x14ac:dyDescent="0.25">
      <c r="A8" s="208">
        <f t="shared" si="0"/>
        <v>4</v>
      </c>
      <c r="B8" s="208">
        <v>2</v>
      </c>
      <c r="C8" s="218" t="s">
        <v>202</v>
      </c>
      <c r="D8" s="208" t="s">
        <v>2</v>
      </c>
      <c r="E8" s="210">
        <v>45568</v>
      </c>
      <c r="F8" s="210">
        <v>45573</v>
      </c>
      <c r="G8" s="211" t="s">
        <v>553</v>
      </c>
      <c r="H8" s="212">
        <v>37.931087999999995</v>
      </c>
      <c r="I8" s="213">
        <v>3.5339787792191997</v>
      </c>
      <c r="J8" s="214" t="s">
        <v>554</v>
      </c>
      <c r="K8" s="215" t="s">
        <v>126</v>
      </c>
      <c r="L8" s="216"/>
    </row>
    <row r="9" spans="1:12" s="217" customFormat="1" ht="15.75" x14ac:dyDescent="0.25">
      <c r="A9" s="208">
        <f t="shared" si="0"/>
        <v>5</v>
      </c>
      <c r="B9" s="208">
        <v>3</v>
      </c>
      <c r="C9" s="218" t="s">
        <v>432</v>
      </c>
      <c r="D9" s="208" t="s">
        <v>18</v>
      </c>
      <c r="E9" s="210">
        <v>45568</v>
      </c>
      <c r="F9" s="210">
        <v>45579</v>
      </c>
      <c r="G9" s="211" t="s">
        <v>553</v>
      </c>
      <c r="H9" s="212">
        <v>45.697022000000004</v>
      </c>
      <c r="I9" s="213">
        <v>4.2575184245048003</v>
      </c>
      <c r="J9" s="214" t="s">
        <v>554</v>
      </c>
      <c r="K9" s="215" t="s">
        <v>126</v>
      </c>
      <c r="L9" s="216"/>
    </row>
    <row r="10" spans="1:12" s="217" customFormat="1" ht="15.75" x14ac:dyDescent="0.25">
      <c r="A10" s="208">
        <f t="shared" si="0"/>
        <v>6</v>
      </c>
      <c r="B10" s="208">
        <v>4</v>
      </c>
      <c r="C10" s="218" t="s">
        <v>15</v>
      </c>
      <c r="D10" s="208" t="s">
        <v>3</v>
      </c>
      <c r="E10" s="210">
        <v>45574</v>
      </c>
      <c r="F10" s="210">
        <v>45582</v>
      </c>
      <c r="G10" s="211" t="s">
        <v>553</v>
      </c>
      <c r="H10" s="212">
        <v>36.159755999999994</v>
      </c>
      <c r="I10" s="213">
        <v>3.3689466109103994</v>
      </c>
      <c r="J10" s="214" t="s">
        <v>555</v>
      </c>
      <c r="K10" s="215" t="s">
        <v>126</v>
      </c>
      <c r="L10" s="216"/>
    </row>
    <row r="11" spans="1:12" s="217" customFormat="1" ht="15.75" x14ac:dyDescent="0.25">
      <c r="A11" s="208">
        <f t="shared" si="0"/>
        <v>7</v>
      </c>
      <c r="B11" s="208">
        <v>5</v>
      </c>
      <c r="C11" s="218" t="s">
        <v>427</v>
      </c>
      <c r="D11" s="208" t="s">
        <v>48</v>
      </c>
      <c r="E11" s="210">
        <v>45579</v>
      </c>
      <c r="F11" s="210">
        <v>45590</v>
      </c>
      <c r="G11" s="211" t="s">
        <v>553</v>
      </c>
      <c r="H11" s="212">
        <v>43.804423999999997</v>
      </c>
      <c r="I11" s="213">
        <v>4.0811880970015997</v>
      </c>
      <c r="J11" s="214" t="s">
        <v>554</v>
      </c>
      <c r="K11" s="215" t="s">
        <v>126</v>
      </c>
      <c r="L11" s="216"/>
    </row>
    <row r="12" spans="1:12" s="221" customFormat="1" ht="15.75" x14ac:dyDescent="0.25">
      <c r="A12" s="208">
        <f t="shared" si="0"/>
        <v>8</v>
      </c>
      <c r="B12" s="208">
        <v>1</v>
      </c>
      <c r="C12" s="218" t="s">
        <v>318</v>
      </c>
      <c r="D12" s="219" t="s">
        <v>3</v>
      </c>
      <c r="E12" s="210">
        <v>45608</v>
      </c>
      <c r="F12" s="210">
        <v>45620</v>
      </c>
      <c r="G12" s="211" t="s">
        <v>556</v>
      </c>
      <c r="H12" s="212">
        <v>36.159755999999994</v>
      </c>
      <c r="I12" s="213">
        <v>3.3689466109103994</v>
      </c>
      <c r="J12" s="211" t="s">
        <v>557</v>
      </c>
      <c r="K12" s="215" t="s">
        <v>126</v>
      </c>
      <c r="L12" s="220"/>
    </row>
    <row r="13" spans="1:12" s="217" customFormat="1" ht="15.75" x14ac:dyDescent="0.25">
      <c r="A13" s="208">
        <f t="shared" si="0"/>
        <v>9</v>
      </c>
      <c r="B13" s="208">
        <v>2</v>
      </c>
      <c r="C13" s="218" t="s">
        <v>322</v>
      </c>
      <c r="D13" s="219" t="s">
        <v>2</v>
      </c>
      <c r="E13" s="210">
        <v>45610</v>
      </c>
      <c r="F13" s="210">
        <v>45621</v>
      </c>
      <c r="G13" s="211" t="s">
        <v>558</v>
      </c>
      <c r="H13" s="212">
        <v>37.931087999999995</v>
      </c>
      <c r="I13" s="213">
        <v>3.5339787792191997</v>
      </c>
      <c r="J13" s="214" t="s">
        <v>559</v>
      </c>
      <c r="K13" s="215" t="s">
        <v>126</v>
      </c>
      <c r="L13" s="216"/>
    </row>
    <row r="14" spans="1:12" s="217" customFormat="1" ht="15.75" x14ac:dyDescent="0.25">
      <c r="A14" s="208">
        <f t="shared" si="0"/>
        <v>10</v>
      </c>
      <c r="B14" s="208">
        <v>1</v>
      </c>
      <c r="C14" s="218" t="s">
        <v>314</v>
      </c>
      <c r="D14" s="219" t="s">
        <v>48</v>
      </c>
      <c r="E14" s="210">
        <v>45621</v>
      </c>
      <c r="F14" s="210">
        <v>45630</v>
      </c>
      <c r="G14" s="211" t="s">
        <v>556</v>
      </c>
      <c r="H14" s="212">
        <v>43.804423999999997</v>
      </c>
      <c r="I14" s="213">
        <v>4.0811880970015997</v>
      </c>
      <c r="J14" s="214" t="s">
        <v>557</v>
      </c>
      <c r="K14" s="215" t="s">
        <v>126</v>
      </c>
      <c r="L14" s="216"/>
    </row>
    <row r="15" spans="1:12" s="217" customFormat="1" ht="15.75" x14ac:dyDescent="0.25">
      <c r="A15" s="208">
        <f t="shared" si="0"/>
        <v>11</v>
      </c>
      <c r="B15" s="208">
        <v>2</v>
      </c>
      <c r="C15" s="218" t="s">
        <v>317</v>
      </c>
      <c r="D15" s="219" t="s">
        <v>3</v>
      </c>
      <c r="E15" s="210">
        <v>45622</v>
      </c>
      <c r="F15" s="210">
        <v>45638</v>
      </c>
      <c r="G15" s="211" t="s">
        <v>558</v>
      </c>
      <c r="H15" s="212">
        <v>36.159755999999994</v>
      </c>
      <c r="I15" s="213">
        <v>3.3689466109103994</v>
      </c>
      <c r="J15" s="214" t="s">
        <v>557</v>
      </c>
      <c r="K15" s="215" t="s">
        <v>126</v>
      </c>
      <c r="L15" s="216"/>
    </row>
    <row r="16" spans="1:12" s="217" customFormat="1" ht="15.75" x14ac:dyDescent="0.25">
      <c r="A16" s="208">
        <f t="shared" si="0"/>
        <v>12</v>
      </c>
      <c r="B16" s="208">
        <v>3</v>
      </c>
      <c r="C16" s="218" t="s">
        <v>313</v>
      </c>
      <c r="D16" s="219" t="s">
        <v>71</v>
      </c>
      <c r="E16" s="210">
        <v>45631</v>
      </c>
      <c r="F16" s="210">
        <v>45642</v>
      </c>
      <c r="G16" s="211" t="s">
        <v>556</v>
      </c>
      <c r="H16" s="212">
        <v>37.138323999999997</v>
      </c>
      <c r="I16" s="213">
        <v>3.4601182257615997</v>
      </c>
      <c r="J16" s="214" t="s">
        <v>554</v>
      </c>
      <c r="K16" s="215" t="s">
        <v>126</v>
      </c>
      <c r="L16" s="216"/>
    </row>
    <row r="17" spans="1:12" s="217" customFormat="1" ht="15.75" x14ac:dyDescent="0.25">
      <c r="A17" s="208">
        <f t="shared" si="0"/>
        <v>13</v>
      </c>
      <c r="B17" s="208">
        <v>4</v>
      </c>
      <c r="C17" s="218" t="s">
        <v>160</v>
      </c>
      <c r="D17" s="219" t="s">
        <v>4</v>
      </c>
      <c r="E17" s="210">
        <v>45633</v>
      </c>
      <c r="F17" s="210">
        <v>45642</v>
      </c>
      <c r="G17" s="211" t="s">
        <v>560</v>
      </c>
      <c r="H17" s="212">
        <v>34.789810000000003</v>
      </c>
      <c r="I17" s="213">
        <v>3.2413109340040003</v>
      </c>
      <c r="J17" s="214" t="s">
        <v>561</v>
      </c>
      <c r="K17" s="215" t="s">
        <v>126</v>
      </c>
      <c r="L17" s="216"/>
    </row>
    <row r="18" spans="1:12" s="217" customFormat="1" ht="15.75" x14ac:dyDescent="0.25">
      <c r="A18" s="208">
        <f t="shared" si="0"/>
        <v>14</v>
      </c>
      <c r="B18" s="208">
        <v>5</v>
      </c>
      <c r="C18" s="218" t="s">
        <v>319</v>
      </c>
      <c r="D18" s="219" t="s">
        <v>71</v>
      </c>
      <c r="E18" s="210">
        <v>45639</v>
      </c>
      <c r="F18" s="210">
        <v>45647</v>
      </c>
      <c r="G18" s="211" t="s">
        <v>558</v>
      </c>
      <c r="H18" s="212">
        <v>37.138323999999997</v>
      </c>
      <c r="I18" s="213">
        <v>3.4601182257615997</v>
      </c>
      <c r="J18" s="214" t="s">
        <v>563</v>
      </c>
      <c r="K18" s="215" t="s">
        <v>126</v>
      </c>
      <c r="L18" s="216"/>
    </row>
    <row r="19" spans="1:12" s="217" customFormat="1" ht="15.75" x14ac:dyDescent="0.25">
      <c r="A19" s="208">
        <f t="shared" si="0"/>
        <v>15</v>
      </c>
      <c r="B19" s="208">
        <v>6</v>
      </c>
      <c r="C19" s="218" t="s">
        <v>330</v>
      </c>
      <c r="D19" s="219" t="s">
        <v>2</v>
      </c>
      <c r="E19" s="210">
        <v>45639</v>
      </c>
      <c r="F19" s="210">
        <v>45648</v>
      </c>
      <c r="G19" s="211" t="s">
        <v>560</v>
      </c>
      <c r="H19" s="212">
        <v>37.931087999999995</v>
      </c>
      <c r="I19" s="213">
        <v>3.5339787792191997</v>
      </c>
      <c r="J19" s="214" t="s">
        <v>555</v>
      </c>
      <c r="K19" s="215" t="s">
        <v>126</v>
      </c>
      <c r="L19" s="216"/>
    </row>
    <row r="20" spans="1:12" s="217" customFormat="1" ht="15.75" x14ac:dyDescent="0.25">
      <c r="A20" s="208">
        <f t="shared" si="0"/>
        <v>16</v>
      </c>
      <c r="B20" s="208">
        <v>7</v>
      </c>
      <c r="C20" s="218" t="s">
        <v>256</v>
      </c>
      <c r="D20" s="219" t="s">
        <v>2</v>
      </c>
      <c r="E20" s="210">
        <v>45643</v>
      </c>
      <c r="F20" s="210">
        <v>45650</v>
      </c>
      <c r="G20" s="211" t="s">
        <v>560</v>
      </c>
      <c r="H20" s="212">
        <v>37.931087999999995</v>
      </c>
      <c r="I20" s="213">
        <v>3.5339787792191997</v>
      </c>
      <c r="J20" s="214" t="s">
        <v>561</v>
      </c>
      <c r="K20" s="215" t="s">
        <v>126</v>
      </c>
      <c r="L20" s="216"/>
    </row>
    <row r="21" spans="1:12" s="217" customFormat="1" ht="15.75" x14ac:dyDescent="0.25">
      <c r="A21" s="208">
        <f t="shared" si="0"/>
        <v>17</v>
      </c>
      <c r="B21" s="208">
        <v>8</v>
      </c>
      <c r="C21" s="218" t="s">
        <v>458</v>
      </c>
      <c r="D21" s="219" t="s">
        <v>2</v>
      </c>
      <c r="E21" s="210">
        <v>45639</v>
      </c>
      <c r="F21" s="210">
        <v>45651</v>
      </c>
      <c r="G21" s="211" t="s">
        <v>564</v>
      </c>
      <c r="H21" s="212">
        <v>37.931087999999995</v>
      </c>
      <c r="I21" s="213">
        <v>3.5339787792191997</v>
      </c>
      <c r="J21" s="214" t="s">
        <v>565</v>
      </c>
      <c r="K21" s="215" t="s">
        <v>126</v>
      </c>
      <c r="L21" s="216" t="s">
        <v>566</v>
      </c>
    </row>
    <row r="22" spans="1:12" s="217" customFormat="1" ht="15.75" x14ac:dyDescent="0.25">
      <c r="A22" s="208">
        <f t="shared" si="0"/>
        <v>18</v>
      </c>
      <c r="B22" s="208">
        <v>9</v>
      </c>
      <c r="C22" s="218" t="s">
        <v>240</v>
      </c>
      <c r="D22" s="219" t="s">
        <v>4</v>
      </c>
      <c r="E22" s="210">
        <v>45641</v>
      </c>
      <c r="F22" s="210">
        <v>45652</v>
      </c>
      <c r="G22" s="211" t="s">
        <v>562</v>
      </c>
      <c r="H22" s="212">
        <v>34.789810000000003</v>
      </c>
      <c r="I22" s="213">
        <v>3.2413109340040003</v>
      </c>
      <c r="J22" s="214" t="s">
        <v>557</v>
      </c>
      <c r="K22" s="215" t="s">
        <v>126</v>
      </c>
      <c r="L22" s="216" t="s">
        <v>567</v>
      </c>
    </row>
    <row r="23" spans="1:12" s="217" customFormat="1" ht="15.75" x14ac:dyDescent="0.25">
      <c r="A23" s="208">
        <f t="shared" si="0"/>
        <v>19</v>
      </c>
      <c r="B23" s="208">
        <v>10</v>
      </c>
      <c r="C23" s="218" t="s">
        <v>331</v>
      </c>
      <c r="D23" s="219" t="s">
        <v>48</v>
      </c>
      <c r="E23" s="210">
        <v>45649</v>
      </c>
      <c r="F23" s="210">
        <v>45654</v>
      </c>
      <c r="G23" s="211" t="s">
        <v>560</v>
      </c>
      <c r="H23" s="212">
        <v>43.804423999999997</v>
      </c>
      <c r="I23" s="213">
        <v>4.0811880970015997</v>
      </c>
      <c r="J23" s="214" t="s">
        <v>555</v>
      </c>
      <c r="K23" s="215" t="s">
        <v>126</v>
      </c>
      <c r="L23" s="216" t="s">
        <v>568</v>
      </c>
    </row>
    <row r="24" spans="1:12" s="217" customFormat="1" ht="15.75" x14ac:dyDescent="0.25">
      <c r="A24" s="208">
        <f t="shared" si="0"/>
        <v>20</v>
      </c>
      <c r="B24" s="208">
        <v>11</v>
      </c>
      <c r="C24" s="218" t="s">
        <v>315</v>
      </c>
      <c r="D24" s="219" t="s">
        <v>18</v>
      </c>
      <c r="E24" s="210">
        <v>45643</v>
      </c>
      <c r="F24" s="210">
        <v>45655</v>
      </c>
      <c r="G24" s="211" t="s">
        <v>556</v>
      </c>
      <c r="H24" s="212">
        <v>45.697022000000004</v>
      </c>
      <c r="I24" s="213">
        <v>4.2575184245048003</v>
      </c>
      <c r="J24" s="214" t="s">
        <v>554</v>
      </c>
      <c r="K24" s="215" t="s">
        <v>126</v>
      </c>
      <c r="L24" s="216" t="s">
        <v>569</v>
      </c>
    </row>
    <row r="25" spans="1:12" s="217" customFormat="1" ht="15.75" x14ac:dyDescent="0.25">
      <c r="A25" s="208">
        <f t="shared" si="0"/>
        <v>21</v>
      </c>
      <c r="B25" s="208">
        <v>12</v>
      </c>
      <c r="C25" s="218" t="s">
        <v>320</v>
      </c>
      <c r="D25" s="219" t="s">
        <v>4</v>
      </c>
      <c r="E25" s="210">
        <v>45648</v>
      </c>
      <c r="F25" s="210">
        <v>45655</v>
      </c>
      <c r="G25" s="211" t="s">
        <v>558</v>
      </c>
      <c r="H25" s="212">
        <v>34.789810000000003</v>
      </c>
      <c r="I25" s="213">
        <v>3.2413109340040003</v>
      </c>
      <c r="J25" s="214" t="s">
        <v>563</v>
      </c>
      <c r="K25" s="215" t="s">
        <v>126</v>
      </c>
      <c r="L25" s="216" t="s">
        <v>570</v>
      </c>
    </row>
    <row r="26" spans="1:12" s="217" customFormat="1" ht="15.75" x14ac:dyDescent="0.25">
      <c r="A26" s="208">
        <f t="shared" si="0"/>
        <v>22</v>
      </c>
      <c r="B26" s="208">
        <v>13</v>
      </c>
      <c r="C26" s="218" t="s">
        <v>255</v>
      </c>
      <c r="D26" s="219" t="s">
        <v>2</v>
      </c>
      <c r="E26" s="210">
        <v>45650</v>
      </c>
      <c r="F26" s="210">
        <v>45657</v>
      </c>
      <c r="G26" s="211" t="s">
        <v>560</v>
      </c>
      <c r="H26" s="212">
        <v>37.931087999999995</v>
      </c>
      <c r="I26" s="213">
        <v>3.5339787792191997</v>
      </c>
      <c r="J26" s="214" t="s">
        <v>557</v>
      </c>
      <c r="K26" s="215" t="s">
        <v>126</v>
      </c>
      <c r="L26" s="216" t="s">
        <v>571</v>
      </c>
    </row>
    <row r="27" spans="1:12" s="217" customFormat="1" ht="15.75" x14ac:dyDescent="0.25">
      <c r="A27" s="208">
        <f t="shared" si="0"/>
        <v>23</v>
      </c>
      <c r="B27" s="208">
        <v>1</v>
      </c>
      <c r="C27" s="218" t="s">
        <v>241</v>
      </c>
      <c r="D27" s="219" t="s">
        <v>48</v>
      </c>
      <c r="E27" s="210">
        <v>45653</v>
      </c>
      <c r="F27" s="210">
        <v>45660</v>
      </c>
      <c r="G27" s="211" t="s">
        <v>562</v>
      </c>
      <c r="H27" s="212">
        <v>43.804423999999997</v>
      </c>
      <c r="I27" s="213">
        <v>4.0811880970015997</v>
      </c>
      <c r="J27" s="214" t="s">
        <v>572</v>
      </c>
      <c r="K27" s="215" t="s">
        <v>126</v>
      </c>
      <c r="L27" s="216" t="s">
        <v>567</v>
      </c>
    </row>
    <row r="28" spans="1:12" s="217" customFormat="1" ht="15.75" x14ac:dyDescent="0.25">
      <c r="A28" s="208">
        <f t="shared" si="0"/>
        <v>24</v>
      </c>
      <c r="B28" s="208">
        <v>2</v>
      </c>
      <c r="C28" s="218" t="s">
        <v>334</v>
      </c>
      <c r="D28" s="219" t="s">
        <v>2</v>
      </c>
      <c r="E28" s="210">
        <v>45650</v>
      </c>
      <c r="F28" s="210">
        <v>45660</v>
      </c>
      <c r="G28" s="211" t="s">
        <v>564</v>
      </c>
      <c r="H28" s="212">
        <v>37.931087999999995</v>
      </c>
      <c r="I28" s="213">
        <v>3.5339787792191997</v>
      </c>
      <c r="J28" s="214" t="s">
        <v>565</v>
      </c>
      <c r="K28" s="215" t="s">
        <v>126</v>
      </c>
      <c r="L28" s="216" t="s">
        <v>566</v>
      </c>
    </row>
    <row r="29" spans="1:12" s="217" customFormat="1" x14ac:dyDescent="0.25">
      <c r="A29" s="208">
        <f t="shared" si="0"/>
        <v>25</v>
      </c>
      <c r="B29" s="208">
        <v>3</v>
      </c>
      <c r="C29" s="222" t="s">
        <v>329</v>
      </c>
      <c r="D29" s="219" t="s">
        <v>48</v>
      </c>
      <c r="E29" s="210">
        <v>45655</v>
      </c>
      <c r="F29" s="210">
        <v>45662</v>
      </c>
      <c r="G29" s="223" t="s">
        <v>560</v>
      </c>
      <c r="H29" s="212">
        <v>43.804423999999997</v>
      </c>
      <c r="I29" s="213">
        <v>4.0811880970015997</v>
      </c>
      <c r="J29" s="223" t="s">
        <v>555</v>
      </c>
      <c r="K29" s="215" t="s">
        <v>126</v>
      </c>
      <c r="L29" s="224" t="s">
        <v>568</v>
      </c>
    </row>
    <row r="30" spans="1:12" s="217" customFormat="1" ht="15.75" x14ac:dyDescent="0.25">
      <c r="A30" s="208">
        <f t="shared" si="0"/>
        <v>26</v>
      </c>
      <c r="B30" s="208">
        <v>4</v>
      </c>
      <c r="C30" s="218" t="s">
        <v>321</v>
      </c>
      <c r="D30" s="219" t="s">
        <v>71</v>
      </c>
      <c r="E30" s="210">
        <v>45656</v>
      </c>
      <c r="F30" s="210">
        <v>45664</v>
      </c>
      <c r="G30" s="211" t="s">
        <v>558</v>
      </c>
      <c r="H30" s="212">
        <v>37.138323999999997</v>
      </c>
      <c r="I30" s="213">
        <v>3.4601182257615997</v>
      </c>
      <c r="J30" s="214" t="s">
        <v>563</v>
      </c>
      <c r="K30" s="215" t="s">
        <v>126</v>
      </c>
      <c r="L30" s="216" t="s">
        <v>570</v>
      </c>
    </row>
    <row r="31" spans="1:12" s="217" customFormat="1" x14ac:dyDescent="0.25">
      <c r="A31" s="208">
        <f t="shared" si="0"/>
        <v>27</v>
      </c>
      <c r="B31" s="208">
        <v>5</v>
      </c>
      <c r="C31" s="222" t="s">
        <v>254</v>
      </c>
      <c r="D31" s="219" t="s">
        <v>2</v>
      </c>
      <c r="E31" s="210">
        <v>45658</v>
      </c>
      <c r="F31" s="210">
        <v>45665</v>
      </c>
      <c r="G31" s="211" t="s">
        <v>560</v>
      </c>
      <c r="H31" s="212">
        <v>37.931087999999995</v>
      </c>
      <c r="I31" s="213">
        <v>3.5339787792191997</v>
      </c>
      <c r="J31" s="211" t="s">
        <v>557</v>
      </c>
      <c r="K31" s="215" t="s">
        <v>126</v>
      </c>
      <c r="L31" s="216" t="s">
        <v>571</v>
      </c>
    </row>
    <row r="32" spans="1:12" s="217" customFormat="1" ht="15.75" x14ac:dyDescent="0.25">
      <c r="A32" s="208">
        <f t="shared" si="0"/>
        <v>28</v>
      </c>
      <c r="B32" s="208">
        <v>6</v>
      </c>
      <c r="C32" s="218" t="s">
        <v>316</v>
      </c>
      <c r="D32" s="219" t="s">
        <v>2</v>
      </c>
      <c r="E32" s="210">
        <v>45656</v>
      </c>
      <c r="F32" s="210">
        <v>45666</v>
      </c>
      <c r="G32" s="211" t="s">
        <v>556</v>
      </c>
      <c r="H32" s="212">
        <v>37.931087999999995</v>
      </c>
      <c r="I32" s="213">
        <v>3.5339787792191997</v>
      </c>
      <c r="J32" s="214" t="s">
        <v>554</v>
      </c>
      <c r="K32" s="215" t="s">
        <v>126</v>
      </c>
      <c r="L32" s="216" t="s">
        <v>569</v>
      </c>
    </row>
    <row r="33" spans="1:12" s="217" customFormat="1" x14ac:dyDescent="0.25">
      <c r="A33" s="208">
        <f t="shared" si="0"/>
        <v>29</v>
      </c>
      <c r="B33" s="208">
        <v>7</v>
      </c>
      <c r="C33" s="222" t="s">
        <v>164</v>
      </c>
      <c r="D33" s="219" t="s">
        <v>18</v>
      </c>
      <c r="E33" s="210">
        <v>45661</v>
      </c>
      <c r="F33" s="210">
        <v>45666</v>
      </c>
      <c r="G33" s="211" t="s">
        <v>562</v>
      </c>
      <c r="H33" s="212">
        <v>45.697022000000004</v>
      </c>
      <c r="I33" s="213">
        <v>4.2575184245048003</v>
      </c>
      <c r="J33" s="214" t="s">
        <v>572</v>
      </c>
      <c r="K33" s="215" t="s">
        <v>126</v>
      </c>
      <c r="L33" s="216" t="s">
        <v>567</v>
      </c>
    </row>
    <row r="34" spans="1:12" s="217" customFormat="1" x14ac:dyDescent="0.25">
      <c r="A34" s="208">
        <f t="shared" si="0"/>
        <v>30</v>
      </c>
      <c r="B34" s="208">
        <v>8</v>
      </c>
      <c r="C34" s="222" t="s">
        <v>459</v>
      </c>
      <c r="D34" s="219" t="s">
        <v>18</v>
      </c>
      <c r="E34" s="210">
        <v>45661</v>
      </c>
      <c r="F34" s="210">
        <v>45668</v>
      </c>
      <c r="G34" s="211" t="s">
        <v>564</v>
      </c>
      <c r="H34" s="212">
        <v>45.697022000000004</v>
      </c>
      <c r="I34" s="213">
        <v>4.2575184245048003</v>
      </c>
      <c r="J34" s="214" t="s">
        <v>565</v>
      </c>
      <c r="K34" s="215" t="s">
        <v>126</v>
      </c>
      <c r="L34" s="216" t="s">
        <v>566</v>
      </c>
    </row>
    <row r="35" spans="1:12" s="217" customFormat="1" x14ac:dyDescent="0.25">
      <c r="A35" s="208">
        <f t="shared" si="0"/>
        <v>31</v>
      </c>
      <c r="B35" s="208">
        <v>9</v>
      </c>
      <c r="C35" s="225" t="s">
        <v>328</v>
      </c>
      <c r="D35" s="219" t="s">
        <v>18</v>
      </c>
      <c r="E35" s="210">
        <v>45663</v>
      </c>
      <c r="F35" s="210">
        <v>45670</v>
      </c>
      <c r="G35" s="223" t="s">
        <v>560</v>
      </c>
      <c r="H35" s="212">
        <v>45.697022000000004</v>
      </c>
      <c r="I35" s="213">
        <v>4.2575184245048003</v>
      </c>
      <c r="J35" s="223" t="s">
        <v>555</v>
      </c>
      <c r="K35" s="215" t="s">
        <v>126</v>
      </c>
      <c r="L35" s="224" t="s">
        <v>568</v>
      </c>
    </row>
    <row r="36" spans="1:12" s="217" customFormat="1" x14ac:dyDescent="0.25">
      <c r="A36" s="208">
        <f t="shared" si="0"/>
        <v>32</v>
      </c>
      <c r="B36" s="208">
        <v>10</v>
      </c>
      <c r="C36" s="225" t="s">
        <v>165</v>
      </c>
      <c r="D36" s="219" t="s">
        <v>2</v>
      </c>
      <c r="E36" s="210">
        <v>45667</v>
      </c>
      <c r="F36" s="210">
        <v>45672</v>
      </c>
      <c r="G36" s="211" t="s">
        <v>562</v>
      </c>
      <c r="H36" s="212">
        <v>37.931087999999995</v>
      </c>
      <c r="I36" s="213">
        <v>3.5339787792191997</v>
      </c>
      <c r="J36" s="211" t="s">
        <v>572</v>
      </c>
      <c r="K36" s="215" t="s">
        <v>126</v>
      </c>
      <c r="L36" s="216" t="s">
        <v>567</v>
      </c>
    </row>
    <row r="37" spans="1:12" s="217" customFormat="1" x14ac:dyDescent="0.25">
      <c r="A37" s="208">
        <f t="shared" si="0"/>
        <v>33</v>
      </c>
      <c r="B37" s="208">
        <v>11</v>
      </c>
      <c r="C37" s="225" t="s">
        <v>253</v>
      </c>
      <c r="D37" s="219" t="s">
        <v>2</v>
      </c>
      <c r="E37" s="210">
        <v>45665</v>
      </c>
      <c r="F37" s="210">
        <v>45673</v>
      </c>
      <c r="G37" s="211" t="s">
        <v>560</v>
      </c>
      <c r="H37" s="212">
        <v>37.931087999999995</v>
      </c>
      <c r="I37" s="213">
        <v>3.5339787792191997</v>
      </c>
      <c r="J37" s="211" t="s">
        <v>557</v>
      </c>
      <c r="K37" s="215" t="s">
        <v>126</v>
      </c>
      <c r="L37" s="216" t="s">
        <v>571</v>
      </c>
    </row>
    <row r="38" spans="1:12" s="217" customFormat="1" x14ac:dyDescent="0.25">
      <c r="A38" s="208">
        <f t="shared" si="0"/>
        <v>34</v>
      </c>
      <c r="B38" s="208">
        <v>12</v>
      </c>
      <c r="C38" s="225" t="s">
        <v>324</v>
      </c>
      <c r="D38" s="219" t="s">
        <v>48</v>
      </c>
      <c r="E38" s="210">
        <v>45664</v>
      </c>
      <c r="F38" s="210">
        <v>45676</v>
      </c>
      <c r="G38" s="211" t="s">
        <v>558</v>
      </c>
      <c r="H38" s="212">
        <v>43.804423999999997</v>
      </c>
      <c r="I38" s="213">
        <v>4.0811880970015997</v>
      </c>
      <c r="J38" s="211" t="s">
        <v>563</v>
      </c>
      <c r="K38" s="215" t="s">
        <v>126</v>
      </c>
      <c r="L38" s="216" t="s">
        <v>570</v>
      </c>
    </row>
    <row r="39" spans="1:12" s="217" customFormat="1" x14ac:dyDescent="0.25">
      <c r="A39" s="208">
        <f t="shared" si="0"/>
        <v>35</v>
      </c>
      <c r="B39" s="208">
        <v>13</v>
      </c>
      <c r="C39" s="225" t="s">
        <v>327</v>
      </c>
      <c r="D39" s="219" t="s">
        <v>18</v>
      </c>
      <c r="E39" s="210">
        <v>45671</v>
      </c>
      <c r="F39" s="210">
        <v>45676</v>
      </c>
      <c r="G39" s="211" t="s">
        <v>560</v>
      </c>
      <c r="H39" s="212">
        <v>45.697022000000004</v>
      </c>
      <c r="I39" s="213">
        <v>4.2575184245048003</v>
      </c>
      <c r="J39" s="211" t="s">
        <v>555</v>
      </c>
      <c r="K39" s="215" t="s">
        <v>126</v>
      </c>
      <c r="L39" s="216" t="s">
        <v>568</v>
      </c>
    </row>
    <row r="40" spans="1:12" s="217" customFormat="1" x14ac:dyDescent="0.25">
      <c r="A40" s="208">
        <f t="shared" si="0"/>
        <v>36</v>
      </c>
      <c r="B40" s="208">
        <v>14</v>
      </c>
      <c r="C40" s="225" t="s">
        <v>166</v>
      </c>
      <c r="D40" s="219" t="s">
        <v>2</v>
      </c>
      <c r="E40" s="210">
        <v>45673</v>
      </c>
      <c r="F40" s="210">
        <v>45677</v>
      </c>
      <c r="G40" s="211" t="s">
        <v>562</v>
      </c>
      <c r="H40" s="212">
        <v>37.931087999999995</v>
      </c>
      <c r="I40" s="213">
        <v>3.5339787792191997</v>
      </c>
      <c r="J40" s="211" t="s">
        <v>572</v>
      </c>
      <c r="K40" s="215" t="s">
        <v>126</v>
      </c>
      <c r="L40" s="216" t="s">
        <v>567</v>
      </c>
    </row>
    <row r="41" spans="1:12" s="217" customFormat="1" ht="15.75" x14ac:dyDescent="0.25">
      <c r="A41" s="208">
        <f t="shared" si="0"/>
        <v>37</v>
      </c>
      <c r="B41" s="208">
        <v>15</v>
      </c>
      <c r="C41" s="218" t="s">
        <v>312</v>
      </c>
      <c r="D41" s="219" t="s">
        <v>18</v>
      </c>
      <c r="E41" s="210">
        <v>45667</v>
      </c>
      <c r="F41" s="210">
        <v>45678</v>
      </c>
      <c r="G41" s="211" t="s">
        <v>556</v>
      </c>
      <c r="H41" s="212">
        <v>45.697022000000004</v>
      </c>
      <c r="I41" s="213">
        <v>4.2575184245048003</v>
      </c>
      <c r="J41" s="214" t="s">
        <v>554</v>
      </c>
      <c r="K41" s="215" t="s">
        <v>126</v>
      </c>
      <c r="L41" s="216" t="s">
        <v>569</v>
      </c>
    </row>
    <row r="42" spans="1:12" s="217" customFormat="1" x14ac:dyDescent="0.25">
      <c r="A42" s="208">
        <f t="shared" si="0"/>
        <v>38</v>
      </c>
      <c r="B42" s="208">
        <v>16</v>
      </c>
      <c r="C42" s="225" t="s">
        <v>340</v>
      </c>
      <c r="D42" s="219" t="s">
        <v>18</v>
      </c>
      <c r="E42" s="210">
        <v>45668</v>
      </c>
      <c r="F42" s="210">
        <v>45679</v>
      </c>
      <c r="G42" s="211" t="s">
        <v>564</v>
      </c>
      <c r="H42" s="212">
        <v>45.697022000000004</v>
      </c>
      <c r="I42" s="213">
        <v>4.2575184245048003</v>
      </c>
      <c r="J42" s="211" t="s">
        <v>565</v>
      </c>
      <c r="K42" s="215" t="s">
        <v>126</v>
      </c>
      <c r="L42" s="216" t="s">
        <v>566</v>
      </c>
    </row>
    <row r="43" spans="1:12" s="217" customFormat="1" x14ac:dyDescent="0.25">
      <c r="A43" s="208">
        <f t="shared" si="0"/>
        <v>39</v>
      </c>
      <c r="B43" s="208">
        <v>17</v>
      </c>
      <c r="C43" s="225" t="s">
        <v>252</v>
      </c>
      <c r="D43" s="219" t="s">
        <v>71</v>
      </c>
      <c r="E43" s="210">
        <v>45674</v>
      </c>
      <c r="F43" s="210">
        <v>45679</v>
      </c>
      <c r="G43" s="211" t="s">
        <v>560</v>
      </c>
      <c r="H43" s="212">
        <v>37.138323999999997</v>
      </c>
      <c r="I43" s="213">
        <v>3.4601182257615997</v>
      </c>
      <c r="J43" s="211" t="s">
        <v>557</v>
      </c>
      <c r="K43" s="215" t="s">
        <v>126</v>
      </c>
      <c r="L43" s="216" t="s">
        <v>571</v>
      </c>
    </row>
    <row r="44" spans="1:12" s="221" customFormat="1" x14ac:dyDescent="0.25">
      <c r="A44" s="219">
        <f t="shared" si="0"/>
        <v>40</v>
      </c>
      <c r="B44" s="219">
        <v>18</v>
      </c>
      <c r="C44" s="226" t="s">
        <v>332</v>
      </c>
      <c r="D44" s="219" t="s">
        <v>71</v>
      </c>
      <c r="E44" s="210">
        <v>45674</v>
      </c>
      <c r="F44" s="210">
        <v>45681</v>
      </c>
      <c r="G44" s="211" t="s">
        <v>560</v>
      </c>
      <c r="H44" s="212">
        <v>37.138323999999997</v>
      </c>
      <c r="I44" s="213">
        <v>3.4601182257615997</v>
      </c>
      <c r="J44" s="211" t="s">
        <v>555</v>
      </c>
      <c r="K44" s="215" t="s">
        <v>126</v>
      </c>
      <c r="L44" s="220" t="s">
        <v>568</v>
      </c>
    </row>
    <row r="45" spans="1:12" s="221" customFormat="1" x14ac:dyDescent="0.25">
      <c r="A45" s="219">
        <f t="shared" si="0"/>
        <v>41</v>
      </c>
      <c r="B45" s="219">
        <v>19</v>
      </c>
      <c r="C45" s="226" t="s">
        <v>167</v>
      </c>
      <c r="D45" s="219" t="s">
        <v>18</v>
      </c>
      <c r="E45" s="210">
        <v>45677</v>
      </c>
      <c r="F45" s="210">
        <v>45682</v>
      </c>
      <c r="G45" s="211" t="s">
        <v>562</v>
      </c>
      <c r="H45" s="212">
        <v>45.697022000000004</v>
      </c>
      <c r="I45" s="213">
        <v>4.2575184245048003</v>
      </c>
      <c r="J45" s="211" t="s">
        <v>572</v>
      </c>
      <c r="K45" s="215" t="s">
        <v>126</v>
      </c>
      <c r="L45" s="220" t="s">
        <v>567</v>
      </c>
    </row>
    <row r="46" spans="1:12" s="217" customFormat="1" ht="15.75" x14ac:dyDescent="0.25">
      <c r="A46" s="208">
        <f t="shared" si="0"/>
        <v>42</v>
      </c>
      <c r="B46" s="208">
        <v>20</v>
      </c>
      <c r="C46" s="218" t="s">
        <v>311</v>
      </c>
      <c r="D46" s="219" t="s">
        <v>18</v>
      </c>
      <c r="E46" s="210">
        <v>45678</v>
      </c>
      <c r="F46" s="210">
        <v>45686</v>
      </c>
      <c r="G46" s="211" t="s">
        <v>556</v>
      </c>
      <c r="H46" s="212">
        <v>45.697022000000004</v>
      </c>
      <c r="I46" s="213">
        <v>4.2575184245048003</v>
      </c>
      <c r="J46" s="214" t="s">
        <v>554</v>
      </c>
      <c r="K46" s="215" t="s">
        <v>126</v>
      </c>
      <c r="L46" s="216" t="s">
        <v>569</v>
      </c>
    </row>
    <row r="47" spans="1:12" s="217" customFormat="1" ht="15.75" x14ac:dyDescent="0.25">
      <c r="A47" s="208">
        <f t="shared" si="0"/>
        <v>43</v>
      </c>
      <c r="B47" s="208">
        <v>21</v>
      </c>
      <c r="C47" s="218" t="s">
        <v>345</v>
      </c>
      <c r="D47" s="219" t="s">
        <v>2</v>
      </c>
      <c r="E47" s="210">
        <v>45681</v>
      </c>
      <c r="F47" s="210">
        <v>45686</v>
      </c>
      <c r="G47" s="211" t="s">
        <v>560</v>
      </c>
      <c r="H47" s="212">
        <v>37.931087999999995</v>
      </c>
      <c r="I47" s="213">
        <v>3.5339787792191997</v>
      </c>
      <c r="J47" s="214" t="s">
        <v>555</v>
      </c>
      <c r="K47" s="215" t="s">
        <v>126</v>
      </c>
      <c r="L47" s="216" t="s">
        <v>568</v>
      </c>
    </row>
    <row r="48" spans="1:12" s="221" customFormat="1" x14ac:dyDescent="0.25">
      <c r="A48" s="219">
        <f t="shared" si="0"/>
        <v>44</v>
      </c>
      <c r="B48" s="219">
        <v>22</v>
      </c>
      <c r="C48" s="226" t="s">
        <v>168</v>
      </c>
      <c r="D48" s="219" t="s">
        <v>2</v>
      </c>
      <c r="E48" s="210">
        <v>45682</v>
      </c>
      <c r="F48" s="210">
        <v>45687</v>
      </c>
      <c r="G48" s="211" t="s">
        <v>573</v>
      </c>
      <c r="H48" s="212">
        <v>37.931087999999995</v>
      </c>
      <c r="I48" s="213">
        <v>3.5339787792191997</v>
      </c>
      <c r="J48" s="211" t="s">
        <v>572</v>
      </c>
      <c r="K48" s="215" t="s">
        <v>126</v>
      </c>
      <c r="L48" s="220" t="s">
        <v>567</v>
      </c>
    </row>
    <row r="49" spans="1:12" s="221" customFormat="1" x14ac:dyDescent="0.25">
      <c r="A49" s="219">
        <f t="shared" si="0"/>
        <v>45</v>
      </c>
      <c r="B49" s="219">
        <v>23</v>
      </c>
      <c r="C49" s="226" t="s">
        <v>341</v>
      </c>
      <c r="D49" s="219" t="s">
        <v>2</v>
      </c>
      <c r="E49" s="210">
        <v>45679</v>
      </c>
      <c r="F49" s="210">
        <v>45687</v>
      </c>
      <c r="G49" s="211" t="s">
        <v>564</v>
      </c>
      <c r="H49" s="212">
        <v>37.931087999999995</v>
      </c>
      <c r="I49" s="213">
        <v>3.5339787792191997</v>
      </c>
      <c r="J49" s="211" t="s">
        <v>565</v>
      </c>
      <c r="K49" s="215" t="s">
        <v>126</v>
      </c>
      <c r="L49" s="220" t="s">
        <v>566</v>
      </c>
    </row>
    <row r="50" spans="1:12" s="221" customFormat="1" x14ac:dyDescent="0.25">
      <c r="A50" s="219">
        <f t="shared" si="0"/>
        <v>46</v>
      </c>
      <c r="B50" s="219">
        <v>24</v>
      </c>
      <c r="C50" s="226" t="s">
        <v>251</v>
      </c>
      <c r="D50" s="219" t="s">
        <v>114</v>
      </c>
      <c r="E50" s="210">
        <v>45679</v>
      </c>
      <c r="F50" s="210">
        <v>45688</v>
      </c>
      <c r="G50" s="211" t="s">
        <v>560</v>
      </c>
      <c r="H50" s="212">
        <v>65.027778999999995</v>
      </c>
      <c r="I50" s="213">
        <v>6.0585341249835993</v>
      </c>
      <c r="J50" s="211" t="s">
        <v>557</v>
      </c>
      <c r="K50" s="215" t="s">
        <v>126</v>
      </c>
      <c r="L50" s="220" t="s">
        <v>574</v>
      </c>
    </row>
    <row r="51" spans="1:12" s="217" customFormat="1" ht="15.75" x14ac:dyDescent="0.25">
      <c r="A51" s="208">
        <f t="shared" si="0"/>
        <v>47</v>
      </c>
      <c r="B51" s="208">
        <v>25</v>
      </c>
      <c r="C51" s="218" t="s">
        <v>67</v>
      </c>
      <c r="D51" s="219" t="s">
        <v>114</v>
      </c>
      <c r="E51" s="210">
        <v>45674</v>
      </c>
      <c r="F51" s="210">
        <v>45688</v>
      </c>
      <c r="G51" s="211" t="s">
        <v>556</v>
      </c>
      <c r="H51" s="212">
        <v>65.027778999999995</v>
      </c>
      <c r="I51" s="213">
        <v>6.0585341249835993</v>
      </c>
      <c r="J51" s="214" t="s">
        <v>563</v>
      </c>
      <c r="K51" s="215" t="s">
        <v>126</v>
      </c>
      <c r="L51" s="216" t="s">
        <v>570</v>
      </c>
    </row>
    <row r="52" spans="1:12" s="221" customFormat="1" x14ac:dyDescent="0.25">
      <c r="A52" s="219">
        <f t="shared" si="0"/>
        <v>48</v>
      </c>
      <c r="B52" s="219">
        <v>1</v>
      </c>
      <c r="C52" s="226" t="s">
        <v>169</v>
      </c>
      <c r="D52" s="219" t="s">
        <v>3</v>
      </c>
      <c r="E52" s="210">
        <v>45687</v>
      </c>
      <c r="F52" s="210">
        <v>45691</v>
      </c>
      <c r="G52" s="211" t="s">
        <v>573</v>
      </c>
      <c r="H52" s="212">
        <v>36.159755999999994</v>
      </c>
      <c r="I52" s="227">
        <v>3.3689466109103994</v>
      </c>
      <c r="J52" s="211" t="s">
        <v>572</v>
      </c>
      <c r="K52" s="228" t="s">
        <v>126</v>
      </c>
      <c r="L52" s="220" t="s">
        <v>567</v>
      </c>
    </row>
    <row r="53" spans="1:12" s="217" customFormat="1" ht="15.75" x14ac:dyDescent="0.25">
      <c r="A53" s="208">
        <f t="shared" si="0"/>
        <v>49</v>
      </c>
      <c r="B53" s="208">
        <v>2</v>
      </c>
      <c r="C53" s="218" t="s">
        <v>348</v>
      </c>
      <c r="D53" s="219" t="s">
        <v>48</v>
      </c>
      <c r="E53" s="210">
        <v>45686</v>
      </c>
      <c r="F53" s="210">
        <v>45692</v>
      </c>
      <c r="G53" s="211" t="s">
        <v>562</v>
      </c>
      <c r="H53" s="212">
        <v>43.804423999999997</v>
      </c>
      <c r="I53" s="213">
        <v>4.0811880970015997</v>
      </c>
      <c r="J53" s="214" t="s">
        <v>555</v>
      </c>
      <c r="K53" s="215" t="s">
        <v>126</v>
      </c>
      <c r="L53" s="216" t="s">
        <v>575</v>
      </c>
    </row>
    <row r="54" spans="1:12" s="217" customFormat="1" ht="15.75" x14ac:dyDescent="0.25">
      <c r="A54" s="208">
        <f t="shared" si="0"/>
        <v>50</v>
      </c>
      <c r="B54" s="208">
        <v>3</v>
      </c>
      <c r="C54" s="218" t="s">
        <v>405</v>
      </c>
      <c r="D54" s="219" t="s">
        <v>71</v>
      </c>
      <c r="E54" s="210">
        <v>45686</v>
      </c>
      <c r="F54" s="210">
        <v>45695</v>
      </c>
      <c r="G54" s="211" t="s">
        <v>564</v>
      </c>
      <c r="H54" s="212">
        <v>37.138323999999997</v>
      </c>
      <c r="I54" s="213">
        <v>3.4601182257615997</v>
      </c>
      <c r="J54" s="214" t="s">
        <v>565</v>
      </c>
      <c r="K54" s="215" t="s">
        <v>126</v>
      </c>
      <c r="L54" s="216" t="s">
        <v>566</v>
      </c>
    </row>
    <row r="55" spans="1:12" s="221" customFormat="1" x14ac:dyDescent="0.25">
      <c r="A55" s="219">
        <f t="shared" si="0"/>
        <v>51</v>
      </c>
      <c r="B55" s="219">
        <v>4</v>
      </c>
      <c r="C55" s="226" t="s">
        <v>306</v>
      </c>
      <c r="D55" s="219" t="s">
        <v>48</v>
      </c>
      <c r="E55" s="210">
        <v>45686</v>
      </c>
      <c r="F55" s="210">
        <v>45696</v>
      </c>
      <c r="G55" s="211" t="s">
        <v>558</v>
      </c>
      <c r="H55" s="212">
        <v>43.804423999999997</v>
      </c>
      <c r="I55" s="227">
        <v>4.0811880970015997</v>
      </c>
      <c r="J55" s="211" t="s">
        <v>554</v>
      </c>
      <c r="K55" s="228" t="s">
        <v>126</v>
      </c>
      <c r="L55" s="220" t="s">
        <v>569</v>
      </c>
    </row>
    <row r="56" spans="1:12" s="221" customFormat="1" x14ac:dyDescent="0.25">
      <c r="A56" s="219">
        <f t="shared" si="0"/>
        <v>52</v>
      </c>
      <c r="B56" s="219">
        <v>5</v>
      </c>
      <c r="C56" s="226" t="s">
        <v>161</v>
      </c>
      <c r="D56" s="219" t="s">
        <v>48</v>
      </c>
      <c r="E56" s="210">
        <v>45691</v>
      </c>
      <c r="F56" s="210">
        <v>45696</v>
      </c>
      <c r="G56" s="211" t="s">
        <v>573</v>
      </c>
      <c r="H56" s="212">
        <v>43.804423999999997</v>
      </c>
      <c r="I56" s="227">
        <v>4.0811880970015997</v>
      </c>
      <c r="J56" s="211" t="s">
        <v>572</v>
      </c>
      <c r="K56" s="228" t="s">
        <v>126</v>
      </c>
      <c r="L56" s="220" t="s">
        <v>567</v>
      </c>
    </row>
    <row r="57" spans="1:12" s="221" customFormat="1" x14ac:dyDescent="0.25">
      <c r="A57" s="219">
        <f t="shared" si="0"/>
        <v>53</v>
      </c>
      <c r="B57" s="219">
        <v>6</v>
      </c>
      <c r="C57" s="226" t="s">
        <v>245</v>
      </c>
      <c r="D57" s="219" t="s">
        <v>58</v>
      </c>
      <c r="E57" s="210">
        <v>45688</v>
      </c>
      <c r="F57" s="210">
        <v>45698</v>
      </c>
      <c r="G57" s="211" t="s">
        <v>560</v>
      </c>
      <c r="H57" s="212">
        <v>35.601761999999994</v>
      </c>
      <c r="I57" s="227">
        <v>3.3169592027207995</v>
      </c>
      <c r="J57" s="211" t="s">
        <v>557</v>
      </c>
      <c r="K57" s="228" t="s">
        <v>126</v>
      </c>
      <c r="L57" s="220" t="s">
        <v>574</v>
      </c>
    </row>
    <row r="58" spans="1:12" s="217" customFormat="1" ht="15.75" x14ac:dyDescent="0.25">
      <c r="A58" s="208">
        <f t="shared" si="0"/>
        <v>54</v>
      </c>
      <c r="B58" s="208">
        <v>7</v>
      </c>
      <c r="C58" s="218" t="s">
        <v>346</v>
      </c>
      <c r="D58" s="219" t="s">
        <v>71</v>
      </c>
      <c r="E58" s="210">
        <v>45693</v>
      </c>
      <c r="F58" s="210">
        <v>45698</v>
      </c>
      <c r="G58" s="211" t="s">
        <v>562</v>
      </c>
      <c r="H58" s="212">
        <v>37.138323999999997</v>
      </c>
      <c r="I58" s="213">
        <v>3.4601182257615997</v>
      </c>
      <c r="J58" s="214" t="s">
        <v>555</v>
      </c>
      <c r="K58" s="215" t="s">
        <v>126</v>
      </c>
      <c r="L58" s="216" t="s">
        <v>575</v>
      </c>
    </row>
    <row r="59" spans="1:12" s="221" customFormat="1" x14ac:dyDescent="0.25">
      <c r="A59" s="219">
        <f t="shared" si="0"/>
        <v>55</v>
      </c>
      <c r="B59" s="219">
        <v>8</v>
      </c>
      <c r="C59" s="226" t="s">
        <v>133</v>
      </c>
      <c r="D59" s="219" t="s">
        <v>98</v>
      </c>
      <c r="E59" s="210">
        <v>45697</v>
      </c>
      <c r="F59" s="210">
        <v>45702</v>
      </c>
      <c r="G59" s="211" t="s">
        <v>573</v>
      </c>
      <c r="H59" s="212">
        <v>55.450851000000007</v>
      </c>
      <c r="I59" s="227">
        <v>5.1662670663084009</v>
      </c>
      <c r="J59" s="211" t="s">
        <v>572</v>
      </c>
      <c r="K59" s="228" t="s">
        <v>126</v>
      </c>
      <c r="L59" s="220" t="s">
        <v>567</v>
      </c>
    </row>
    <row r="60" spans="1:12" s="217" customFormat="1" ht="15.75" x14ac:dyDescent="0.25">
      <c r="A60" s="208">
        <f t="shared" si="0"/>
        <v>56</v>
      </c>
      <c r="B60" s="208">
        <v>9</v>
      </c>
      <c r="C60" s="218" t="s">
        <v>347</v>
      </c>
      <c r="D60" s="219" t="s">
        <v>2</v>
      </c>
      <c r="E60" s="210">
        <v>45699</v>
      </c>
      <c r="F60" s="210">
        <v>45703</v>
      </c>
      <c r="G60" s="211" t="s">
        <v>562</v>
      </c>
      <c r="H60" s="212">
        <v>37.931087999999995</v>
      </c>
      <c r="I60" s="213">
        <v>3.5339787792191997</v>
      </c>
      <c r="J60" s="214" t="s">
        <v>555</v>
      </c>
      <c r="K60" s="215" t="s">
        <v>126</v>
      </c>
      <c r="L60" s="216" t="s">
        <v>575</v>
      </c>
    </row>
    <row r="61" spans="1:12" s="217" customFormat="1" ht="15.75" x14ac:dyDescent="0.25">
      <c r="A61" s="208">
        <f t="shared" si="0"/>
        <v>57</v>
      </c>
      <c r="B61" s="208">
        <v>10</v>
      </c>
      <c r="C61" s="218" t="s">
        <v>404</v>
      </c>
      <c r="D61" s="219" t="s">
        <v>2</v>
      </c>
      <c r="E61" s="210">
        <v>45696</v>
      </c>
      <c r="F61" s="210">
        <v>45704</v>
      </c>
      <c r="G61" s="211" t="s">
        <v>564</v>
      </c>
      <c r="H61" s="212">
        <v>37.931087999999995</v>
      </c>
      <c r="I61" s="213">
        <v>3.5339787792191997</v>
      </c>
      <c r="J61" s="214" t="s">
        <v>565</v>
      </c>
      <c r="K61" s="215" t="s">
        <v>126</v>
      </c>
      <c r="L61" s="216" t="s">
        <v>566</v>
      </c>
    </row>
    <row r="62" spans="1:12" s="221" customFormat="1" x14ac:dyDescent="0.25">
      <c r="A62" s="219">
        <f t="shared" si="0"/>
        <v>58</v>
      </c>
      <c r="B62" s="219">
        <v>11</v>
      </c>
      <c r="C62" s="226" t="s">
        <v>305</v>
      </c>
      <c r="D62" s="219" t="s">
        <v>3</v>
      </c>
      <c r="E62" s="210">
        <v>45688</v>
      </c>
      <c r="F62" s="210">
        <v>45706</v>
      </c>
      <c r="G62" s="211" t="s">
        <v>556</v>
      </c>
      <c r="H62" s="212">
        <v>36.159755999999994</v>
      </c>
      <c r="I62" s="227">
        <v>3.3689466109103994</v>
      </c>
      <c r="J62" s="211" t="s">
        <v>563</v>
      </c>
      <c r="K62" s="228" t="s">
        <v>126</v>
      </c>
      <c r="L62" s="220" t="s">
        <v>570</v>
      </c>
    </row>
    <row r="63" spans="1:12" s="217" customFormat="1" ht="15.75" x14ac:dyDescent="0.25">
      <c r="A63" s="208">
        <f t="shared" si="0"/>
        <v>59</v>
      </c>
      <c r="B63" s="208">
        <v>12</v>
      </c>
      <c r="C63" s="218" t="s">
        <v>351</v>
      </c>
      <c r="D63" s="219" t="s">
        <v>3</v>
      </c>
      <c r="E63" s="210">
        <v>45703</v>
      </c>
      <c r="F63" s="210">
        <v>45706</v>
      </c>
      <c r="G63" s="211" t="s">
        <v>562</v>
      </c>
      <c r="H63" s="212">
        <v>36.159755999999994</v>
      </c>
      <c r="I63" s="213">
        <v>3.3689466109103994</v>
      </c>
      <c r="J63" s="214" t="s">
        <v>555</v>
      </c>
      <c r="K63" s="215" t="s">
        <v>126</v>
      </c>
      <c r="L63" s="216" t="s">
        <v>575</v>
      </c>
    </row>
    <row r="64" spans="1:12" s="221" customFormat="1" x14ac:dyDescent="0.25">
      <c r="A64" s="219">
        <f t="shared" si="0"/>
        <v>60</v>
      </c>
      <c r="B64" s="219">
        <v>13</v>
      </c>
      <c r="C64" s="226" t="s">
        <v>244</v>
      </c>
      <c r="D64" s="219" t="s">
        <v>48</v>
      </c>
      <c r="E64" s="210">
        <v>45699</v>
      </c>
      <c r="F64" s="210">
        <v>45707</v>
      </c>
      <c r="G64" s="211" t="s">
        <v>560</v>
      </c>
      <c r="H64" s="212">
        <v>43.804423999999997</v>
      </c>
      <c r="I64" s="227">
        <v>4.0811880970015997</v>
      </c>
      <c r="J64" s="211" t="s">
        <v>557</v>
      </c>
      <c r="K64" s="228" t="s">
        <v>126</v>
      </c>
      <c r="L64" s="220" t="s">
        <v>574</v>
      </c>
    </row>
    <row r="65" spans="1:12" s="221" customFormat="1" x14ac:dyDescent="0.25">
      <c r="A65" s="219">
        <f t="shared" si="0"/>
        <v>61</v>
      </c>
      <c r="B65" s="219">
        <v>14</v>
      </c>
      <c r="C65" s="226" t="s">
        <v>162</v>
      </c>
      <c r="D65" s="219" t="s">
        <v>18</v>
      </c>
      <c r="E65" s="210">
        <v>45702</v>
      </c>
      <c r="F65" s="210">
        <v>45707</v>
      </c>
      <c r="G65" s="211" t="s">
        <v>573</v>
      </c>
      <c r="H65" s="212">
        <v>45.697022000000004</v>
      </c>
      <c r="I65" s="227">
        <v>4.2575184245048003</v>
      </c>
      <c r="J65" s="211" t="s">
        <v>572</v>
      </c>
      <c r="K65" s="228" t="s">
        <v>126</v>
      </c>
      <c r="L65" s="220" t="s">
        <v>567</v>
      </c>
    </row>
    <row r="66" spans="1:12" s="217" customFormat="1" ht="15.75" x14ac:dyDescent="0.25">
      <c r="A66" s="208">
        <f t="shared" si="0"/>
        <v>62</v>
      </c>
      <c r="B66" s="208">
        <v>15</v>
      </c>
      <c r="C66" s="218" t="s">
        <v>40</v>
      </c>
      <c r="D66" s="219" t="s">
        <v>85</v>
      </c>
      <c r="E66" s="210">
        <v>45697</v>
      </c>
      <c r="F66" s="210">
        <v>45711</v>
      </c>
      <c r="G66" s="211" t="s">
        <v>558</v>
      </c>
      <c r="H66" s="212">
        <v>59.500627999999999</v>
      </c>
      <c r="I66" s="213">
        <v>5.5435783097551994</v>
      </c>
      <c r="J66" s="214" t="s">
        <v>554</v>
      </c>
      <c r="K66" s="215" t="s">
        <v>126</v>
      </c>
      <c r="L66" s="216" t="s">
        <v>569</v>
      </c>
    </row>
    <row r="67" spans="1:12" s="217" customFormat="1" ht="15.75" x14ac:dyDescent="0.25">
      <c r="A67" s="208">
        <f t="shared" si="0"/>
        <v>63</v>
      </c>
      <c r="B67" s="208">
        <v>16</v>
      </c>
      <c r="C67" s="218" t="s">
        <v>352</v>
      </c>
      <c r="D67" s="219" t="s">
        <v>2</v>
      </c>
      <c r="E67" s="210">
        <v>45706</v>
      </c>
      <c r="F67" s="210">
        <v>45712</v>
      </c>
      <c r="G67" s="211" t="s">
        <v>562</v>
      </c>
      <c r="H67" s="212">
        <v>37.931087999999995</v>
      </c>
      <c r="I67" s="213">
        <v>3.5339787792191997</v>
      </c>
      <c r="J67" s="214" t="s">
        <v>555</v>
      </c>
      <c r="K67" s="215" t="s">
        <v>126</v>
      </c>
      <c r="L67" s="216" t="s">
        <v>575</v>
      </c>
    </row>
    <row r="68" spans="1:12" s="221" customFormat="1" x14ac:dyDescent="0.25">
      <c r="A68" s="219">
        <f t="shared" si="0"/>
        <v>64</v>
      </c>
      <c r="B68" s="219">
        <v>17</v>
      </c>
      <c r="C68" s="226" t="s">
        <v>163</v>
      </c>
      <c r="D68" s="219" t="s">
        <v>48</v>
      </c>
      <c r="E68" s="210">
        <v>45708</v>
      </c>
      <c r="F68" s="210">
        <v>45712</v>
      </c>
      <c r="G68" s="211" t="s">
        <v>573</v>
      </c>
      <c r="H68" s="212">
        <v>43.804423999999997</v>
      </c>
      <c r="I68" s="227">
        <v>4.0811880970015997</v>
      </c>
      <c r="J68" s="211" t="s">
        <v>572</v>
      </c>
      <c r="K68" s="228" t="s">
        <v>126</v>
      </c>
      <c r="L68" s="220" t="s">
        <v>567</v>
      </c>
    </row>
    <row r="69" spans="1:12" s="217" customFormat="1" ht="15.75" x14ac:dyDescent="0.25">
      <c r="A69" s="208">
        <f t="shared" si="0"/>
        <v>65</v>
      </c>
      <c r="B69" s="208">
        <v>18</v>
      </c>
      <c r="C69" s="218" t="s">
        <v>406</v>
      </c>
      <c r="D69" s="219" t="s">
        <v>2</v>
      </c>
      <c r="E69" s="210">
        <v>45704</v>
      </c>
      <c r="F69" s="210">
        <v>45713</v>
      </c>
      <c r="G69" s="211" t="s">
        <v>564</v>
      </c>
      <c r="H69" s="212">
        <v>37.931087999999995</v>
      </c>
      <c r="I69" s="213">
        <v>3.5339787792191997</v>
      </c>
      <c r="J69" s="214" t="s">
        <v>565</v>
      </c>
      <c r="K69" s="215" t="s">
        <v>126</v>
      </c>
      <c r="L69" s="216" t="s">
        <v>566</v>
      </c>
    </row>
    <row r="70" spans="1:12" s="221" customFormat="1" ht="16.5" customHeight="1" x14ac:dyDescent="0.25">
      <c r="A70" s="219">
        <f t="shared" ref="A70:A105" si="1">A69+1</f>
        <v>66</v>
      </c>
      <c r="B70" s="219">
        <v>19</v>
      </c>
      <c r="C70" s="226" t="s">
        <v>243</v>
      </c>
      <c r="D70" s="219" t="s">
        <v>48</v>
      </c>
      <c r="E70" s="210">
        <v>45708</v>
      </c>
      <c r="F70" s="210">
        <v>45715</v>
      </c>
      <c r="G70" s="211" t="s">
        <v>560</v>
      </c>
      <c r="H70" s="212">
        <v>43.804423999999997</v>
      </c>
      <c r="I70" s="227">
        <v>4.0811880970015997</v>
      </c>
      <c r="J70" s="211" t="s">
        <v>557</v>
      </c>
      <c r="K70" s="228" t="s">
        <v>126</v>
      </c>
      <c r="L70" s="220" t="s">
        <v>574</v>
      </c>
    </row>
    <row r="71" spans="1:12" s="221" customFormat="1" x14ac:dyDescent="0.25">
      <c r="A71" s="219">
        <f t="shared" si="1"/>
        <v>67</v>
      </c>
      <c r="B71" s="219">
        <v>20</v>
      </c>
      <c r="C71" s="226" t="s">
        <v>172</v>
      </c>
      <c r="D71" s="219" t="s">
        <v>2</v>
      </c>
      <c r="E71" s="210">
        <v>45712</v>
      </c>
      <c r="F71" s="210">
        <v>45716</v>
      </c>
      <c r="G71" s="211" t="s">
        <v>573</v>
      </c>
      <c r="H71" s="212">
        <v>37.931087999999995</v>
      </c>
      <c r="I71" s="227">
        <v>3.5339787792191997</v>
      </c>
      <c r="J71" s="211" t="s">
        <v>557</v>
      </c>
      <c r="K71" s="228" t="s">
        <v>126</v>
      </c>
      <c r="L71" s="220" t="s">
        <v>567</v>
      </c>
    </row>
    <row r="72" spans="1:12" s="217" customFormat="1" ht="15.75" x14ac:dyDescent="0.25">
      <c r="A72" s="208">
        <f t="shared" si="1"/>
        <v>68</v>
      </c>
      <c r="B72" s="208">
        <v>21</v>
      </c>
      <c r="C72" s="218" t="s">
        <v>408</v>
      </c>
      <c r="D72" s="219" t="s">
        <v>2</v>
      </c>
      <c r="E72" s="210">
        <v>45712</v>
      </c>
      <c r="F72" s="210">
        <v>45716</v>
      </c>
      <c r="G72" s="211" t="s">
        <v>562</v>
      </c>
      <c r="H72" s="212">
        <v>37.931087999999995</v>
      </c>
      <c r="I72" s="213">
        <v>3.5339787792191997</v>
      </c>
      <c r="J72" s="214" t="s">
        <v>576</v>
      </c>
      <c r="K72" s="215" t="s">
        <v>126</v>
      </c>
      <c r="L72" s="216" t="s">
        <v>575</v>
      </c>
    </row>
    <row r="73" spans="1:12" s="221" customFormat="1" x14ac:dyDescent="0.25">
      <c r="A73" s="208">
        <f t="shared" si="1"/>
        <v>69</v>
      </c>
      <c r="B73" s="208">
        <v>1</v>
      </c>
      <c r="C73" s="225" t="s">
        <v>308</v>
      </c>
      <c r="D73" s="208" t="s">
        <v>2</v>
      </c>
      <c r="E73" s="210">
        <v>45706</v>
      </c>
      <c r="F73" s="210">
        <v>45720</v>
      </c>
      <c r="G73" s="211" t="s">
        <v>556</v>
      </c>
      <c r="H73" s="212">
        <v>37.931087999999995</v>
      </c>
      <c r="I73" s="213">
        <v>3.5339787792191997</v>
      </c>
      <c r="J73" s="214" t="s">
        <v>555</v>
      </c>
      <c r="K73" s="215" t="s">
        <v>126</v>
      </c>
      <c r="L73" s="216" t="s">
        <v>570</v>
      </c>
    </row>
    <row r="74" spans="1:12" s="221" customFormat="1" x14ac:dyDescent="0.25">
      <c r="A74" s="208">
        <f t="shared" si="1"/>
        <v>70</v>
      </c>
      <c r="B74" s="208">
        <v>2</v>
      </c>
      <c r="C74" s="225" t="s">
        <v>174</v>
      </c>
      <c r="D74" s="208" t="s">
        <v>3</v>
      </c>
      <c r="E74" s="210">
        <v>45717</v>
      </c>
      <c r="F74" s="210">
        <v>45720</v>
      </c>
      <c r="G74" s="211" t="s">
        <v>573</v>
      </c>
      <c r="H74" s="212">
        <v>36.159755999999994</v>
      </c>
      <c r="I74" s="213">
        <v>3.3689466109103994</v>
      </c>
      <c r="J74" s="214" t="s">
        <v>557</v>
      </c>
      <c r="K74" s="215" t="s">
        <v>126</v>
      </c>
      <c r="L74" s="216" t="s">
        <v>567</v>
      </c>
    </row>
    <row r="75" spans="1:12" s="217" customFormat="1" ht="15.75" x14ac:dyDescent="0.25">
      <c r="A75" s="208">
        <f t="shared" si="1"/>
        <v>71</v>
      </c>
      <c r="B75" s="208">
        <v>3</v>
      </c>
      <c r="C75" s="218" t="s">
        <v>343</v>
      </c>
      <c r="D75" s="219" t="s">
        <v>3</v>
      </c>
      <c r="E75" s="210">
        <v>45717</v>
      </c>
      <c r="F75" s="210">
        <v>45722</v>
      </c>
      <c r="G75" s="211" t="s">
        <v>562</v>
      </c>
      <c r="H75" s="212">
        <v>36.159755999999994</v>
      </c>
      <c r="I75" s="213">
        <v>3.3689466109103994</v>
      </c>
      <c r="J75" s="214" t="s">
        <v>576</v>
      </c>
      <c r="K75" s="215" t="s">
        <v>126</v>
      </c>
      <c r="L75" s="216" t="s">
        <v>575</v>
      </c>
    </row>
    <row r="76" spans="1:12" s="217" customFormat="1" ht="15.75" x14ac:dyDescent="0.25">
      <c r="A76" s="208">
        <f t="shared" si="1"/>
        <v>72</v>
      </c>
      <c r="B76" s="208">
        <v>4</v>
      </c>
      <c r="C76" s="218" t="s">
        <v>407</v>
      </c>
      <c r="D76" s="219" t="s">
        <v>18</v>
      </c>
      <c r="E76" s="210">
        <v>45713</v>
      </c>
      <c r="F76" s="210">
        <v>45722</v>
      </c>
      <c r="G76" s="211" t="s">
        <v>564</v>
      </c>
      <c r="H76" s="212">
        <v>45.697022000000004</v>
      </c>
      <c r="I76" s="213">
        <v>4.2575184245048003</v>
      </c>
      <c r="J76" s="214" t="s">
        <v>565</v>
      </c>
      <c r="K76" s="215" t="s">
        <v>126</v>
      </c>
      <c r="L76" s="216" t="s">
        <v>566</v>
      </c>
    </row>
    <row r="77" spans="1:12" s="217" customFormat="1" ht="15.75" x14ac:dyDescent="0.25">
      <c r="A77" s="208">
        <f t="shared" si="1"/>
        <v>73</v>
      </c>
      <c r="B77" s="208">
        <v>5</v>
      </c>
      <c r="C77" s="218" t="s">
        <v>409</v>
      </c>
      <c r="D77" s="219" t="s">
        <v>2</v>
      </c>
      <c r="E77" s="210">
        <v>45712</v>
      </c>
      <c r="F77" s="210">
        <v>45724</v>
      </c>
      <c r="G77" s="211" t="s">
        <v>558</v>
      </c>
      <c r="H77" s="212">
        <v>37.931087999999995</v>
      </c>
      <c r="I77" s="213">
        <v>3.5339787792191997</v>
      </c>
      <c r="J77" s="214" t="s">
        <v>576</v>
      </c>
      <c r="K77" s="215" t="s">
        <v>126</v>
      </c>
      <c r="L77" s="216" t="s">
        <v>569</v>
      </c>
    </row>
    <row r="78" spans="1:12" s="221" customFormat="1" x14ac:dyDescent="0.25">
      <c r="A78" s="208">
        <f t="shared" si="1"/>
        <v>74</v>
      </c>
      <c r="B78" s="208">
        <v>6</v>
      </c>
      <c r="C78" s="225" t="s">
        <v>153</v>
      </c>
      <c r="D78" s="208" t="s">
        <v>48</v>
      </c>
      <c r="E78" s="210">
        <v>45721</v>
      </c>
      <c r="F78" s="210">
        <v>45725</v>
      </c>
      <c r="G78" s="211" t="s">
        <v>573</v>
      </c>
      <c r="H78" s="212">
        <v>43.804423999999997</v>
      </c>
      <c r="I78" s="213">
        <v>4.0811880970015997</v>
      </c>
      <c r="J78" s="214" t="s">
        <v>572</v>
      </c>
      <c r="K78" s="215" t="s">
        <v>126</v>
      </c>
      <c r="L78" s="216" t="s">
        <v>567</v>
      </c>
    </row>
    <row r="79" spans="1:12" s="217" customFormat="1" ht="15.75" x14ac:dyDescent="0.25">
      <c r="A79" s="208">
        <f t="shared" si="1"/>
        <v>75</v>
      </c>
      <c r="B79" s="208">
        <v>7</v>
      </c>
      <c r="C79" s="218" t="s">
        <v>403</v>
      </c>
      <c r="D79" s="219" t="s">
        <v>98</v>
      </c>
      <c r="E79" s="210">
        <v>45716</v>
      </c>
      <c r="F79" s="210">
        <v>45727</v>
      </c>
      <c r="G79" s="211" t="s">
        <v>560</v>
      </c>
      <c r="H79" s="212">
        <v>55.450851000000007</v>
      </c>
      <c r="I79" s="213">
        <v>5.1662670663084009</v>
      </c>
      <c r="J79" s="214" t="s">
        <v>555</v>
      </c>
      <c r="K79" s="215" t="s">
        <v>126</v>
      </c>
      <c r="L79" s="216" t="s">
        <v>574</v>
      </c>
    </row>
    <row r="80" spans="1:12" s="217" customFormat="1" ht="15.75" x14ac:dyDescent="0.25">
      <c r="A80" s="208">
        <f t="shared" si="1"/>
        <v>76</v>
      </c>
      <c r="B80" s="208">
        <v>8</v>
      </c>
      <c r="C80" s="218" t="s">
        <v>344</v>
      </c>
      <c r="D80" s="219" t="s">
        <v>3</v>
      </c>
      <c r="E80" s="210">
        <v>45723</v>
      </c>
      <c r="F80" s="210">
        <v>45727</v>
      </c>
      <c r="G80" s="211" t="s">
        <v>562</v>
      </c>
      <c r="H80" s="212">
        <v>36.159755999999994</v>
      </c>
      <c r="I80" s="213">
        <v>3.3689466109103994</v>
      </c>
      <c r="J80" s="214" t="s">
        <v>554</v>
      </c>
      <c r="K80" s="215" t="s">
        <v>126</v>
      </c>
      <c r="L80" s="216" t="s">
        <v>575</v>
      </c>
    </row>
    <row r="81" spans="1:12" s="217" customFormat="1" ht="15.75" x14ac:dyDescent="0.25">
      <c r="A81" s="208">
        <f t="shared" si="1"/>
        <v>77</v>
      </c>
      <c r="B81" s="208">
        <v>9</v>
      </c>
      <c r="C81" s="218" t="s">
        <v>360</v>
      </c>
      <c r="D81" s="219" t="s">
        <v>2</v>
      </c>
      <c r="E81" s="210">
        <v>45723</v>
      </c>
      <c r="F81" s="210">
        <v>45729</v>
      </c>
      <c r="G81" s="211" t="s">
        <v>564</v>
      </c>
      <c r="H81" s="212">
        <v>37.931087999999995</v>
      </c>
      <c r="I81" s="213">
        <v>3.5339787792191997</v>
      </c>
      <c r="J81" s="214" t="s">
        <v>565</v>
      </c>
      <c r="K81" s="215" t="s">
        <v>126</v>
      </c>
      <c r="L81" s="216" t="s">
        <v>566</v>
      </c>
    </row>
    <row r="82" spans="1:12" s="221" customFormat="1" x14ac:dyDescent="0.25">
      <c r="A82" s="208">
        <f t="shared" si="1"/>
        <v>78</v>
      </c>
      <c r="B82" s="208">
        <v>10</v>
      </c>
      <c r="C82" s="225" t="s">
        <v>173</v>
      </c>
      <c r="D82" s="208" t="s">
        <v>2</v>
      </c>
      <c r="E82" s="210">
        <v>45726</v>
      </c>
      <c r="F82" s="210">
        <v>45729</v>
      </c>
      <c r="G82" s="211" t="s">
        <v>573</v>
      </c>
      <c r="H82" s="212">
        <v>37.931087999999995</v>
      </c>
      <c r="I82" s="213">
        <v>3.5339787792191997</v>
      </c>
      <c r="J82" s="214" t="s">
        <v>572</v>
      </c>
      <c r="K82" s="215" t="s">
        <v>126</v>
      </c>
      <c r="L82" s="216" t="s">
        <v>567</v>
      </c>
    </row>
    <row r="83" spans="1:12" s="221" customFormat="1" x14ac:dyDescent="0.25">
      <c r="A83" s="208">
        <f t="shared" si="1"/>
        <v>79</v>
      </c>
      <c r="B83" s="208">
        <v>11</v>
      </c>
      <c r="C83" s="225" t="s">
        <v>182</v>
      </c>
      <c r="D83" s="208" t="s">
        <v>2</v>
      </c>
      <c r="E83" s="210">
        <v>45730</v>
      </c>
      <c r="F83" s="210">
        <v>45734</v>
      </c>
      <c r="G83" s="211" t="s">
        <v>573</v>
      </c>
      <c r="H83" s="212">
        <v>37.931087999999995</v>
      </c>
      <c r="I83" s="213">
        <v>3.5339787792191997</v>
      </c>
      <c r="J83" s="214" t="s">
        <v>572</v>
      </c>
      <c r="K83" s="215" t="s">
        <v>126</v>
      </c>
      <c r="L83" s="216" t="s">
        <v>567</v>
      </c>
    </row>
    <row r="84" spans="1:12" s="217" customFormat="1" ht="15.75" x14ac:dyDescent="0.25">
      <c r="A84" s="208">
        <f t="shared" si="1"/>
        <v>80</v>
      </c>
      <c r="B84" s="208">
        <v>12</v>
      </c>
      <c r="C84" s="218" t="s">
        <v>349</v>
      </c>
      <c r="D84" s="219" t="s">
        <v>18</v>
      </c>
      <c r="E84" s="210">
        <v>45728</v>
      </c>
      <c r="F84" s="210">
        <v>45734</v>
      </c>
      <c r="G84" s="211" t="s">
        <v>562</v>
      </c>
      <c r="H84" s="212">
        <v>45.697022000000004</v>
      </c>
      <c r="I84" s="213">
        <v>4.2575184245048003</v>
      </c>
      <c r="J84" s="214" t="s">
        <v>554</v>
      </c>
      <c r="K84" s="215" t="s">
        <v>126</v>
      </c>
      <c r="L84" s="216" t="s">
        <v>575</v>
      </c>
    </row>
    <row r="85" spans="1:12" s="217" customFormat="1" ht="15.75" x14ac:dyDescent="0.25">
      <c r="A85" s="208">
        <f t="shared" si="1"/>
        <v>81</v>
      </c>
      <c r="B85" s="208">
        <v>13</v>
      </c>
      <c r="C85" s="218" t="s">
        <v>355</v>
      </c>
      <c r="D85" s="219" t="s">
        <v>2</v>
      </c>
      <c r="E85" s="210">
        <v>45728</v>
      </c>
      <c r="F85" s="210">
        <v>45735</v>
      </c>
      <c r="G85" s="211" t="s">
        <v>560</v>
      </c>
      <c r="H85" s="212">
        <v>37.931087999999995</v>
      </c>
      <c r="I85" s="213">
        <v>3.5339787792191997</v>
      </c>
      <c r="J85" s="214" t="s">
        <v>555</v>
      </c>
      <c r="K85" s="215" t="s">
        <v>126</v>
      </c>
      <c r="L85" s="216" t="s">
        <v>574</v>
      </c>
    </row>
    <row r="86" spans="1:12" s="217" customFormat="1" ht="15.75" x14ac:dyDescent="0.25">
      <c r="A86" s="208">
        <f t="shared" si="1"/>
        <v>82</v>
      </c>
      <c r="B86" s="208">
        <v>14</v>
      </c>
      <c r="C86" s="218" t="s">
        <v>358</v>
      </c>
      <c r="D86" s="219" t="s">
        <v>71</v>
      </c>
      <c r="E86" s="210">
        <v>45730</v>
      </c>
      <c r="F86" s="210">
        <v>45736</v>
      </c>
      <c r="G86" s="211" t="s">
        <v>564</v>
      </c>
      <c r="H86" s="212">
        <v>37.138323999999997</v>
      </c>
      <c r="I86" s="213">
        <v>3.4601182257615997</v>
      </c>
      <c r="J86" s="214" t="s">
        <v>565</v>
      </c>
      <c r="K86" s="215" t="s">
        <v>126</v>
      </c>
      <c r="L86" s="216" t="s">
        <v>568</v>
      </c>
    </row>
    <row r="87" spans="1:12" s="217" customFormat="1" ht="15.75" x14ac:dyDescent="0.25">
      <c r="A87" s="208">
        <f t="shared" si="1"/>
        <v>83</v>
      </c>
      <c r="B87" s="208">
        <v>15</v>
      </c>
      <c r="C87" s="218" t="s">
        <v>42</v>
      </c>
      <c r="D87" s="219" t="s">
        <v>85</v>
      </c>
      <c r="E87" s="210">
        <v>45725</v>
      </c>
      <c r="F87" s="210">
        <v>45737</v>
      </c>
      <c r="G87" s="211" t="s">
        <v>558</v>
      </c>
      <c r="H87" s="212">
        <v>59.500627999999999</v>
      </c>
      <c r="I87" s="213">
        <v>5.5435783097551994</v>
      </c>
      <c r="J87" s="214" t="s">
        <v>557</v>
      </c>
      <c r="K87" s="215" t="s">
        <v>126</v>
      </c>
      <c r="L87" s="216" t="s">
        <v>569</v>
      </c>
    </row>
    <row r="88" spans="1:12" s="221" customFormat="1" x14ac:dyDescent="0.25">
      <c r="A88" s="208">
        <f t="shared" si="1"/>
        <v>84</v>
      </c>
      <c r="B88" s="208">
        <v>16</v>
      </c>
      <c r="C88" s="225" t="s">
        <v>183</v>
      </c>
      <c r="D88" s="208" t="s">
        <v>2</v>
      </c>
      <c r="E88" s="210">
        <v>45735</v>
      </c>
      <c r="F88" s="210">
        <v>45738</v>
      </c>
      <c r="G88" s="211" t="s">
        <v>573</v>
      </c>
      <c r="H88" s="212">
        <v>37.931087999999995</v>
      </c>
      <c r="I88" s="213">
        <v>3.5339787792191997</v>
      </c>
      <c r="J88" s="214" t="s">
        <v>572</v>
      </c>
      <c r="K88" s="215" t="s">
        <v>126</v>
      </c>
      <c r="L88" s="216" t="s">
        <v>567</v>
      </c>
    </row>
    <row r="89" spans="1:12" s="217" customFormat="1" ht="15.75" x14ac:dyDescent="0.25">
      <c r="A89" s="208">
        <f t="shared" si="1"/>
        <v>85</v>
      </c>
      <c r="B89" s="208">
        <v>17</v>
      </c>
      <c r="C89" s="218" t="s">
        <v>350</v>
      </c>
      <c r="D89" s="219" t="s">
        <v>71</v>
      </c>
      <c r="E89" s="210">
        <v>45735</v>
      </c>
      <c r="F89" s="210">
        <v>45740</v>
      </c>
      <c r="G89" s="211" t="s">
        <v>562</v>
      </c>
      <c r="H89" s="212">
        <v>37.138323999999997</v>
      </c>
      <c r="I89" s="213">
        <v>3.4601182257615997</v>
      </c>
      <c r="J89" s="214" t="s">
        <v>554</v>
      </c>
      <c r="K89" s="215" t="s">
        <v>126</v>
      </c>
      <c r="L89" s="216" t="s">
        <v>575</v>
      </c>
    </row>
    <row r="90" spans="1:12" s="217" customFormat="1" ht="15.75" x14ac:dyDescent="0.25">
      <c r="A90" s="208">
        <f t="shared" si="1"/>
        <v>86</v>
      </c>
      <c r="B90" s="208">
        <v>18</v>
      </c>
      <c r="C90" s="218" t="s">
        <v>356</v>
      </c>
      <c r="D90" s="219" t="s">
        <v>71</v>
      </c>
      <c r="E90" s="210">
        <v>45736</v>
      </c>
      <c r="F90" s="210">
        <v>45741</v>
      </c>
      <c r="G90" s="211" t="s">
        <v>560</v>
      </c>
      <c r="H90" s="212">
        <v>37.138323999999997</v>
      </c>
      <c r="I90" s="213">
        <v>3.4601182257615997</v>
      </c>
      <c r="J90" s="214" t="s">
        <v>555</v>
      </c>
      <c r="K90" s="215" t="s">
        <v>126</v>
      </c>
      <c r="L90" s="216" t="s">
        <v>574</v>
      </c>
    </row>
    <row r="91" spans="1:12" s="217" customFormat="1" ht="15.75" x14ac:dyDescent="0.25">
      <c r="A91" s="208">
        <f t="shared" si="1"/>
        <v>87</v>
      </c>
      <c r="B91" s="208">
        <v>19</v>
      </c>
      <c r="C91" s="218" t="s">
        <v>357</v>
      </c>
      <c r="D91" s="219" t="s">
        <v>2</v>
      </c>
      <c r="E91" s="210">
        <v>45737</v>
      </c>
      <c r="F91" s="210">
        <v>45743</v>
      </c>
      <c r="G91" s="211" t="s">
        <v>564</v>
      </c>
      <c r="H91" s="212">
        <v>37.931087999999995</v>
      </c>
      <c r="I91" s="213">
        <v>3.5339787792191997</v>
      </c>
      <c r="J91" s="214" t="s">
        <v>565</v>
      </c>
      <c r="K91" s="215" t="s">
        <v>126</v>
      </c>
      <c r="L91" s="216" t="s">
        <v>568</v>
      </c>
    </row>
    <row r="92" spans="1:12" s="221" customFormat="1" x14ac:dyDescent="0.25">
      <c r="A92" s="208">
        <f t="shared" si="1"/>
        <v>88</v>
      </c>
      <c r="B92" s="208">
        <v>20</v>
      </c>
      <c r="C92" s="225" t="s">
        <v>184</v>
      </c>
      <c r="D92" s="208" t="s">
        <v>48</v>
      </c>
      <c r="E92" s="210">
        <v>45739</v>
      </c>
      <c r="F92" s="210">
        <v>45743</v>
      </c>
      <c r="G92" s="211" t="s">
        <v>573</v>
      </c>
      <c r="H92" s="212">
        <v>43.804423999999997</v>
      </c>
      <c r="I92" s="213">
        <v>4.0811880970015997</v>
      </c>
      <c r="J92" s="214" t="s">
        <v>572</v>
      </c>
      <c r="K92" s="215" t="s">
        <v>126</v>
      </c>
      <c r="L92" s="216" t="s">
        <v>567</v>
      </c>
    </row>
    <row r="93" spans="1:12" s="217" customFormat="1" ht="15.75" x14ac:dyDescent="0.25">
      <c r="A93" s="208">
        <f t="shared" si="1"/>
        <v>89</v>
      </c>
      <c r="B93" s="208">
        <v>21</v>
      </c>
      <c r="C93" s="218" t="s">
        <v>354</v>
      </c>
      <c r="D93" s="219" t="s">
        <v>58</v>
      </c>
      <c r="E93" s="210">
        <v>45738</v>
      </c>
      <c r="F93" s="210">
        <v>45745</v>
      </c>
      <c r="G93" s="211" t="s">
        <v>558</v>
      </c>
      <c r="H93" s="212">
        <v>35.601761999999994</v>
      </c>
      <c r="I93" s="213">
        <v>3.3169592027207995</v>
      </c>
      <c r="J93" s="214" t="s">
        <v>557</v>
      </c>
      <c r="K93" s="215" t="s">
        <v>126</v>
      </c>
      <c r="L93" s="216" t="s">
        <v>569</v>
      </c>
    </row>
    <row r="94" spans="1:12" s="217" customFormat="1" ht="15.75" x14ac:dyDescent="0.25">
      <c r="A94" s="208">
        <f t="shared" si="1"/>
        <v>90</v>
      </c>
      <c r="B94" s="208">
        <v>22</v>
      </c>
      <c r="C94" s="218" t="s">
        <v>362</v>
      </c>
      <c r="D94" s="219" t="s">
        <v>48</v>
      </c>
      <c r="E94" s="210">
        <v>45741</v>
      </c>
      <c r="F94" s="210">
        <v>45746</v>
      </c>
      <c r="G94" s="211" t="s">
        <v>562</v>
      </c>
      <c r="H94" s="212">
        <v>43.804423999999997</v>
      </c>
      <c r="I94" s="213">
        <v>4.0811880970015997</v>
      </c>
      <c r="J94" s="214" t="s">
        <v>554</v>
      </c>
      <c r="K94" s="215" t="s">
        <v>126</v>
      </c>
      <c r="L94" s="216" t="s">
        <v>568</v>
      </c>
    </row>
    <row r="95" spans="1:12" s="217" customFormat="1" x14ac:dyDescent="0.25">
      <c r="A95" s="208">
        <f t="shared" si="1"/>
        <v>91</v>
      </c>
      <c r="B95" s="208">
        <v>23</v>
      </c>
      <c r="C95" s="225" t="s">
        <v>106</v>
      </c>
      <c r="D95" s="208" t="s">
        <v>48</v>
      </c>
      <c r="E95" s="210">
        <v>45742</v>
      </c>
      <c r="F95" s="210">
        <v>45747</v>
      </c>
      <c r="G95" s="211" t="s">
        <v>560</v>
      </c>
      <c r="H95" s="212">
        <v>43.804423999999997</v>
      </c>
      <c r="I95" s="213">
        <v>4.0811880970015997</v>
      </c>
      <c r="J95" s="229" t="s">
        <v>555</v>
      </c>
      <c r="K95" s="215" t="s">
        <v>126</v>
      </c>
      <c r="L95" s="216" t="s">
        <v>574</v>
      </c>
    </row>
    <row r="96" spans="1:12" s="217" customFormat="1" x14ac:dyDescent="0.25">
      <c r="A96" s="208">
        <f t="shared" si="1"/>
        <v>92</v>
      </c>
      <c r="B96" s="208">
        <v>24</v>
      </c>
      <c r="C96" s="225" t="s">
        <v>185</v>
      </c>
      <c r="D96" s="208" t="s">
        <v>2</v>
      </c>
      <c r="E96" s="210">
        <v>45742</v>
      </c>
      <c r="F96" s="210">
        <v>45747</v>
      </c>
      <c r="G96" s="211" t="s">
        <v>573</v>
      </c>
      <c r="H96" s="212">
        <v>37.931087999999995</v>
      </c>
      <c r="I96" s="213">
        <v>3.5339787792191997</v>
      </c>
      <c r="J96" s="214" t="s">
        <v>572</v>
      </c>
      <c r="K96" s="215" t="s">
        <v>126</v>
      </c>
      <c r="L96" s="216" t="s">
        <v>567</v>
      </c>
    </row>
    <row r="97" spans="1:12" s="217" customFormat="1" ht="15.75" x14ac:dyDescent="0.25">
      <c r="A97" s="208">
        <f t="shared" si="1"/>
        <v>93</v>
      </c>
      <c r="B97" s="208">
        <v>25</v>
      </c>
      <c r="C97" s="218" t="s">
        <v>361</v>
      </c>
      <c r="D97" s="219" t="s">
        <v>71</v>
      </c>
      <c r="E97" s="210">
        <v>45377</v>
      </c>
      <c r="F97" s="210">
        <v>45747</v>
      </c>
      <c r="G97" s="211" t="s">
        <v>564</v>
      </c>
      <c r="H97" s="212">
        <v>37.138323999999997</v>
      </c>
      <c r="I97" s="213">
        <v>3.4601182257615997</v>
      </c>
      <c r="J97" s="214" t="s">
        <v>565</v>
      </c>
      <c r="K97" s="215" t="s">
        <v>126</v>
      </c>
      <c r="L97" s="216" t="s">
        <v>568</v>
      </c>
    </row>
    <row r="98" spans="1:12" s="217" customFormat="1" ht="15.75" x14ac:dyDescent="0.25">
      <c r="A98" s="208">
        <f t="shared" si="1"/>
        <v>94</v>
      </c>
      <c r="B98" s="208">
        <v>1</v>
      </c>
      <c r="C98" s="218" t="s">
        <v>363</v>
      </c>
      <c r="D98" s="219" t="s">
        <v>2</v>
      </c>
      <c r="E98" s="210">
        <v>45747</v>
      </c>
      <c r="F98" s="210">
        <v>45752</v>
      </c>
      <c r="G98" s="211" t="s">
        <v>564</v>
      </c>
      <c r="H98" s="212">
        <v>37.931087999999995</v>
      </c>
      <c r="I98" s="213">
        <v>3.5339787792191997</v>
      </c>
      <c r="J98" s="214" t="s">
        <v>565</v>
      </c>
      <c r="K98" s="215" t="s">
        <v>126</v>
      </c>
      <c r="L98" s="216" t="s">
        <v>575</v>
      </c>
    </row>
    <row r="99" spans="1:12" s="217" customFormat="1" x14ac:dyDescent="0.25">
      <c r="A99" s="219">
        <f t="shared" si="1"/>
        <v>95</v>
      </c>
      <c r="B99" s="208">
        <v>2</v>
      </c>
      <c r="C99" s="225" t="s">
        <v>186</v>
      </c>
      <c r="D99" s="208" t="s">
        <v>18</v>
      </c>
      <c r="E99" s="210">
        <v>45747</v>
      </c>
      <c r="F99" s="210">
        <v>45753</v>
      </c>
      <c r="G99" s="211" t="s">
        <v>573</v>
      </c>
      <c r="H99" s="212">
        <v>45.697022000000004</v>
      </c>
      <c r="I99" s="213">
        <v>4.2575184245048003</v>
      </c>
      <c r="J99" s="214" t="s">
        <v>572</v>
      </c>
      <c r="K99" s="215" t="s">
        <v>126</v>
      </c>
      <c r="L99" s="216" t="s">
        <v>567</v>
      </c>
    </row>
    <row r="100" spans="1:12" s="217" customFormat="1" ht="15.75" x14ac:dyDescent="0.25">
      <c r="A100" s="208">
        <f t="shared" si="1"/>
        <v>96</v>
      </c>
      <c r="B100" s="208">
        <v>3</v>
      </c>
      <c r="C100" s="218" t="s">
        <v>364</v>
      </c>
      <c r="D100" s="219" t="s">
        <v>48</v>
      </c>
      <c r="E100" s="210">
        <v>45746</v>
      </c>
      <c r="F100" s="210">
        <v>45756</v>
      </c>
      <c r="G100" s="211" t="s">
        <v>562</v>
      </c>
      <c r="H100" s="212">
        <v>43.804423999999997</v>
      </c>
      <c r="I100" s="213">
        <v>4.0811880970015997</v>
      </c>
      <c r="J100" s="214" t="s">
        <v>554</v>
      </c>
      <c r="K100" s="215" t="s">
        <v>126</v>
      </c>
      <c r="L100" s="216" t="s">
        <v>568</v>
      </c>
    </row>
    <row r="101" spans="1:12" s="217" customFormat="1" x14ac:dyDescent="0.25">
      <c r="A101" s="219">
        <f t="shared" si="1"/>
        <v>97</v>
      </c>
      <c r="B101" s="208">
        <v>4</v>
      </c>
      <c r="C101" s="225" t="s">
        <v>5</v>
      </c>
      <c r="D101" s="208" t="s">
        <v>2</v>
      </c>
      <c r="E101" s="210">
        <v>45747</v>
      </c>
      <c r="F101" s="210">
        <v>45756</v>
      </c>
      <c r="G101" s="211" t="s">
        <v>560</v>
      </c>
      <c r="H101" s="212">
        <v>37.931087999999995</v>
      </c>
      <c r="I101" s="213">
        <v>3.5339787792191997</v>
      </c>
      <c r="J101" s="214" t="s">
        <v>555</v>
      </c>
      <c r="K101" s="215" t="s">
        <v>126</v>
      </c>
      <c r="L101" s="216" t="s">
        <v>574</v>
      </c>
    </row>
    <row r="102" spans="1:12" s="217" customFormat="1" ht="15.75" x14ac:dyDescent="0.25">
      <c r="A102" s="208">
        <f t="shared" si="1"/>
        <v>98</v>
      </c>
      <c r="B102" s="208">
        <v>5</v>
      </c>
      <c r="C102" s="218" t="s">
        <v>41</v>
      </c>
      <c r="D102" s="219" t="s">
        <v>113</v>
      </c>
      <c r="E102" s="210">
        <v>45745</v>
      </c>
      <c r="F102" s="210">
        <v>45758</v>
      </c>
      <c r="G102" s="211" t="s">
        <v>558</v>
      </c>
      <c r="H102" s="212">
        <v>57.963171000000003</v>
      </c>
      <c r="I102" s="213">
        <v>5.4003359009964012</v>
      </c>
      <c r="J102" s="214" t="s">
        <v>577</v>
      </c>
      <c r="K102" s="215" t="s">
        <v>126</v>
      </c>
      <c r="L102" s="216" t="s">
        <v>569</v>
      </c>
    </row>
    <row r="103" spans="1:12" s="217" customFormat="1" x14ac:dyDescent="0.25">
      <c r="A103" s="219">
        <f t="shared" si="1"/>
        <v>99</v>
      </c>
      <c r="B103" s="208">
        <v>6</v>
      </c>
      <c r="C103" s="225" t="s">
        <v>366</v>
      </c>
      <c r="D103" s="208" t="s">
        <v>18</v>
      </c>
      <c r="E103" s="210">
        <v>45752</v>
      </c>
      <c r="F103" s="210">
        <v>45761</v>
      </c>
      <c r="G103" s="211" t="s">
        <v>564</v>
      </c>
      <c r="H103" s="212">
        <v>45.697022000000004</v>
      </c>
      <c r="I103" s="213">
        <v>4.2575184245048003</v>
      </c>
      <c r="J103" s="214" t="s">
        <v>565</v>
      </c>
      <c r="K103" s="215" t="s">
        <v>126</v>
      </c>
      <c r="L103" s="216" t="s">
        <v>575</v>
      </c>
    </row>
    <row r="104" spans="1:12" s="217" customFormat="1" x14ac:dyDescent="0.25">
      <c r="A104" s="219">
        <f t="shared" si="1"/>
        <v>100</v>
      </c>
      <c r="B104" s="208">
        <v>7</v>
      </c>
      <c r="C104" s="225" t="s">
        <v>6</v>
      </c>
      <c r="D104" s="208" t="s">
        <v>48</v>
      </c>
      <c r="E104" s="210">
        <v>45756</v>
      </c>
      <c r="F104" s="210">
        <v>45765</v>
      </c>
      <c r="G104" s="211" t="s">
        <v>560</v>
      </c>
      <c r="H104" s="212">
        <v>43.804423999999997</v>
      </c>
      <c r="I104" s="213">
        <v>4.0811880970015997</v>
      </c>
      <c r="J104" s="214" t="s">
        <v>557</v>
      </c>
      <c r="K104" s="215" t="s">
        <v>126</v>
      </c>
      <c r="L104" s="216" t="s">
        <v>574</v>
      </c>
    </row>
    <row r="105" spans="1:12" s="217" customFormat="1" ht="15.75" x14ac:dyDescent="0.25">
      <c r="A105" s="208">
        <f t="shared" si="1"/>
        <v>101</v>
      </c>
      <c r="B105" s="208">
        <v>8</v>
      </c>
      <c r="C105" s="218" t="s">
        <v>359</v>
      </c>
      <c r="D105" s="219" t="s">
        <v>71</v>
      </c>
      <c r="E105" s="210">
        <v>45756</v>
      </c>
      <c r="F105" s="210">
        <v>45765</v>
      </c>
      <c r="G105" s="211" t="s">
        <v>562</v>
      </c>
      <c r="H105" s="212">
        <v>37.138323999999997</v>
      </c>
      <c r="I105" s="213">
        <v>3.4601182257615997</v>
      </c>
      <c r="J105" s="214" t="s">
        <v>565</v>
      </c>
      <c r="K105" s="215" t="s">
        <v>126</v>
      </c>
      <c r="L105" s="216" t="s">
        <v>568</v>
      </c>
    </row>
    <row r="106" spans="1:12" s="217" customFormat="1" x14ac:dyDescent="0.25">
      <c r="A106" s="219">
        <v>102</v>
      </c>
      <c r="B106" s="208">
        <v>9</v>
      </c>
      <c r="C106" s="225" t="s">
        <v>367</v>
      </c>
      <c r="D106" s="208" t="s">
        <v>18</v>
      </c>
      <c r="E106" s="210">
        <v>45761</v>
      </c>
      <c r="F106" s="210">
        <v>45769</v>
      </c>
      <c r="G106" s="211" t="s">
        <v>564</v>
      </c>
      <c r="H106" s="212">
        <v>45.697022000000004</v>
      </c>
      <c r="I106" s="213">
        <v>4.2575184245048003</v>
      </c>
      <c r="J106" s="214" t="s">
        <v>565</v>
      </c>
      <c r="K106" s="215" t="s">
        <v>126</v>
      </c>
      <c r="L106" s="216" t="s">
        <v>575</v>
      </c>
    </row>
    <row r="107" spans="1:12" s="217" customFormat="1" x14ac:dyDescent="0.25">
      <c r="A107" s="219">
        <v>103</v>
      </c>
      <c r="B107" s="208">
        <v>10</v>
      </c>
      <c r="C107" s="225" t="s">
        <v>457</v>
      </c>
      <c r="D107" s="208" t="s">
        <v>108</v>
      </c>
      <c r="E107" s="210">
        <v>45765</v>
      </c>
      <c r="F107" s="210">
        <v>45777</v>
      </c>
      <c r="G107" s="211" t="s">
        <v>560</v>
      </c>
      <c r="H107" s="212">
        <v>66.780901</v>
      </c>
      <c r="I107" s="213">
        <v>6.2218696967283993</v>
      </c>
      <c r="J107" s="214" t="s">
        <v>557</v>
      </c>
      <c r="K107" s="215" t="s">
        <v>126</v>
      </c>
      <c r="L107" s="216" t="s">
        <v>574</v>
      </c>
    </row>
    <row r="108" spans="1:12" s="217" customFormat="1" ht="15.75" x14ac:dyDescent="0.25">
      <c r="A108" s="219">
        <v>104</v>
      </c>
      <c r="B108" s="208">
        <v>11</v>
      </c>
      <c r="C108" s="218" t="s">
        <v>43</v>
      </c>
      <c r="D108" s="219" t="s">
        <v>114</v>
      </c>
      <c r="E108" s="210">
        <v>45765</v>
      </c>
      <c r="F108" s="210">
        <v>45777</v>
      </c>
      <c r="G108" s="211" t="s">
        <v>562</v>
      </c>
      <c r="H108" s="212">
        <v>65.027778999999995</v>
      </c>
      <c r="I108" s="213">
        <v>6.0585341249835993</v>
      </c>
      <c r="J108" s="214" t="s">
        <v>565</v>
      </c>
      <c r="K108" s="215" t="s">
        <v>126</v>
      </c>
      <c r="L108" s="216" t="s">
        <v>568</v>
      </c>
    </row>
    <row r="109" spans="1:12" s="221" customFormat="1" x14ac:dyDescent="0.25">
      <c r="A109" s="219">
        <v>105</v>
      </c>
      <c r="B109" s="219">
        <v>1</v>
      </c>
      <c r="C109" s="226" t="s">
        <v>415</v>
      </c>
      <c r="D109" s="219" t="s">
        <v>18</v>
      </c>
      <c r="E109" s="210">
        <v>45844</v>
      </c>
      <c r="F109" s="210">
        <v>45853</v>
      </c>
      <c r="G109" s="211" t="s">
        <v>578</v>
      </c>
      <c r="H109" s="212">
        <v>45.697022000000004</v>
      </c>
      <c r="I109" s="213">
        <v>4.2575184245048003</v>
      </c>
      <c r="J109" s="211" t="s">
        <v>577</v>
      </c>
      <c r="K109" s="215" t="s">
        <v>126</v>
      </c>
      <c r="L109" s="220"/>
    </row>
    <row r="110" spans="1:12" s="221" customFormat="1" x14ac:dyDescent="0.25">
      <c r="A110" s="219">
        <v>106</v>
      </c>
      <c r="B110" s="219">
        <v>2</v>
      </c>
      <c r="C110" s="226" t="s">
        <v>35</v>
      </c>
      <c r="D110" s="219" t="s">
        <v>48</v>
      </c>
      <c r="E110" s="210">
        <v>45843</v>
      </c>
      <c r="F110" s="210">
        <v>45855</v>
      </c>
      <c r="G110" s="211" t="s">
        <v>579</v>
      </c>
      <c r="H110" s="212">
        <v>43.804423999999997</v>
      </c>
      <c r="I110" s="227">
        <v>4.0811880970015997</v>
      </c>
      <c r="J110" s="211" t="s">
        <v>557</v>
      </c>
      <c r="K110" s="215" t="s">
        <v>126</v>
      </c>
      <c r="L110" s="220"/>
    </row>
    <row r="111" spans="1:12" s="221" customFormat="1" x14ac:dyDescent="0.25">
      <c r="A111" s="219">
        <f t="shared" ref="A111:A128" si="2">A110+1</f>
        <v>107</v>
      </c>
      <c r="B111" s="219">
        <v>3</v>
      </c>
      <c r="C111" s="226" t="s">
        <v>242</v>
      </c>
      <c r="D111" s="219" t="s">
        <v>18</v>
      </c>
      <c r="E111" s="210">
        <v>45847</v>
      </c>
      <c r="F111" s="210">
        <v>45859</v>
      </c>
      <c r="G111" s="211" t="s">
        <v>580</v>
      </c>
      <c r="H111" s="212">
        <v>45.697022000000004</v>
      </c>
      <c r="I111" s="227">
        <v>4.2575184245048003</v>
      </c>
      <c r="J111" s="211" t="s">
        <v>561</v>
      </c>
      <c r="K111" s="215" t="s">
        <v>126</v>
      </c>
      <c r="L111" s="220"/>
    </row>
    <row r="112" spans="1:12" s="221" customFormat="1" x14ac:dyDescent="0.25">
      <c r="A112" s="219">
        <f t="shared" si="2"/>
        <v>108</v>
      </c>
      <c r="B112" s="219">
        <v>4</v>
      </c>
      <c r="C112" s="226" t="s">
        <v>414</v>
      </c>
      <c r="D112" s="219" t="s">
        <v>18</v>
      </c>
      <c r="E112" s="210">
        <v>45854</v>
      </c>
      <c r="F112" s="210">
        <v>45863</v>
      </c>
      <c r="G112" s="211" t="s">
        <v>578</v>
      </c>
      <c r="H112" s="212">
        <v>45.697022000000004</v>
      </c>
      <c r="I112" s="227">
        <v>4.2575184245048003</v>
      </c>
      <c r="J112" s="211" t="s">
        <v>577</v>
      </c>
      <c r="K112" s="215" t="s">
        <v>126</v>
      </c>
      <c r="L112" s="220"/>
    </row>
    <row r="113" spans="1:12" s="221" customFormat="1" x14ac:dyDescent="0.25">
      <c r="A113" s="219">
        <f t="shared" si="2"/>
        <v>109</v>
      </c>
      <c r="B113" s="219">
        <v>5</v>
      </c>
      <c r="C113" s="226" t="s">
        <v>130</v>
      </c>
      <c r="D113" s="219" t="s">
        <v>18</v>
      </c>
      <c r="E113" s="210">
        <v>45854</v>
      </c>
      <c r="F113" s="210">
        <v>45864</v>
      </c>
      <c r="G113" s="230" t="s">
        <v>581</v>
      </c>
      <c r="H113" s="212">
        <v>45.697022000000004</v>
      </c>
      <c r="I113" s="227">
        <v>4.2575184245048003</v>
      </c>
      <c r="J113" s="211" t="s">
        <v>582</v>
      </c>
      <c r="K113" s="228" t="s">
        <v>126</v>
      </c>
      <c r="L113" s="220"/>
    </row>
    <row r="114" spans="1:12" s="221" customFormat="1" x14ac:dyDescent="0.25">
      <c r="A114" s="219">
        <f t="shared" si="2"/>
        <v>110</v>
      </c>
      <c r="B114" s="219">
        <v>6</v>
      </c>
      <c r="C114" s="226" t="s">
        <v>66</v>
      </c>
      <c r="D114" s="219" t="s">
        <v>18</v>
      </c>
      <c r="E114" s="210">
        <v>45856</v>
      </c>
      <c r="F114" s="210">
        <v>45864</v>
      </c>
      <c r="G114" s="211" t="s">
        <v>579</v>
      </c>
      <c r="H114" s="212">
        <v>45.697022000000004</v>
      </c>
      <c r="I114" s="227">
        <v>4.2575184245048003</v>
      </c>
      <c r="J114" s="211" t="s">
        <v>583</v>
      </c>
      <c r="K114" s="228" t="s">
        <v>126</v>
      </c>
      <c r="L114" s="220"/>
    </row>
    <row r="115" spans="1:12" s="217" customFormat="1" x14ac:dyDescent="0.25">
      <c r="A115" s="219">
        <f t="shared" si="2"/>
        <v>111</v>
      </c>
      <c r="B115" s="219">
        <v>7</v>
      </c>
      <c r="C115" s="226" t="s">
        <v>132</v>
      </c>
      <c r="D115" s="219" t="s">
        <v>85</v>
      </c>
      <c r="E115" s="210">
        <v>45860</v>
      </c>
      <c r="F115" s="210">
        <v>45869</v>
      </c>
      <c r="G115" s="211" t="s">
        <v>580</v>
      </c>
      <c r="H115" s="212">
        <v>59.500627999999999</v>
      </c>
      <c r="I115" s="227">
        <v>5.5435783097551994</v>
      </c>
      <c r="J115" s="211" t="s">
        <v>561</v>
      </c>
      <c r="K115" s="228" t="s">
        <v>126</v>
      </c>
      <c r="L115" s="220"/>
    </row>
    <row r="116" spans="1:12" s="217" customFormat="1" x14ac:dyDescent="0.25">
      <c r="A116" s="219">
        <f t="shared" si="2"/>
        <v>112</v>
      </c>
      <c r="B116" s="219">
        <v>8</v>
      </c>
      <c r="C116" s="226" t="s">
        <v>416</v>
      </c>
      <c r="D116" s="219" t="s">
        <v>2</v>
      </c>
      <c r="E116" s="210">
        <v>45864</v>
      </c>
      <c r="F116" s="210">
        <v>45869</v>
      </c>
      <c r="G116" s="211" t="s">
        <v>578</v>
      </c>
      <c r="H116" s="212">
        <v>37.931087999999995</v>
      </c>
      <c r="I116" s="227">
        <v>3.5339787792191997</v>
      </c>
      <c r="J116" s="211" t="s">
        <v>577</v>
      </c>
      <c r="K116" s="228" t="s">
        <v>126</v>
      </c>
      <c r="L116" s="220"/>
    </row>
    <row r="117" spans="1:12" s="235" customFormat="1" x14ac:dyDescent="0.25">
      <c r="A117" s="219">
        <f t="shared" si="2"/>
        <v>113</v>
      </c>
      <c r="B117" s="231">
        <v>1</v>
      </c>
      <c r="C117" s="226" t="s">
        <v>9</v>
      </c>
      <c r="D117" s="219" t="s">
        <v>98</v>
      </c>
      <c r="E117" s="232">
        <v>45854</v>
      </c>
      <c r="F117" s="232">
        <v>45870</v>
      </c>
      <c r="G117" s="230" t="s">
        <v>584</v>
      </c>
      <c r="H117" s="212">
        <v>55.450851000000007</v>
      </c>
      <c r="I117" s="227">
        <v>5.1662670663084009</v>
      </c>
      <c r="J117" s="211" t="s">
        <v>565</v>
      </c>
      <c r="K117" s="233" t="s">
        <v>126</v>
      </c>
      <c r="L117" s="234"/>
    </row>
    <row r="118" spans="1:12" s="235" customFormat="1" x14ac:dyDescent="0.25">
      <c r="A118" s="219">
        <f t="shared" si="2"/>
        <v>114</v>
      </c>
      <c r="B118" s="231">
        <v>2</v>
      </c>
      <c r="C118" s="226" t="s">
        <v>46</v>
      </c>
      <c r="D118" s="219" t="s">
        <v>85</v>
      </c>
      <c r="E118" s="232">
        <v>45859</v>
      </c>
      <c r="F118" s="232">
        <v>45871</v>
      </c>
      <c r="G118" s="230" t="s">
        <v>585</v>
      </c>
      <c r="H118" s="212">
        <v>59.500627999999999</v>
      </c>
      <c r="I118" s="227">
        <v>5.5435783097551994</v>
      </c>
      <c r="J118" s="211" t="s">
        <v>586</v>
      </c>
      <c r="K118" s="233" t="s">
        <v>126</v>
      </c>
      <c r="L118" s="234"/>
    </row>
    <row r="119" spans="1:12" s="235" customFormat="1" x14ac:dyDescent="0.25">
      <c r="A119" s="219">
        <f t="shared" si="2"/>
        <v>115</v>
      </c>
      <c r="B119" s="231">
        <v>3</v>
      </c>
      <c r="C119" s="226" t="s">
        <v>170</v>
      </c>
      <c r="D119" s="219" t="s">
        <v>18</v>
      </c>
      <c r="E119" s="232">
        <v>45853</v>
      </c>
      <c r="F119" s="232">
        <v>45872</v>
      </c>
      <c r="G119" s="230" t="s">
        <v>581</v>
      </c>
      <c r="H119" s="212">
        <v>45.697022000000004</v>
      </c>
      <c r="I119" s="227">
        <v>4.2575184245048003</v>
      </c>
      <c r="J119" s="211" t="s">
        <v>587</v>
      </c>
      <c r="K119" s="233" t="s">
        <v>126</v>
      </c>
      <c r="L119" s="234"/>
    </row>
    <row r="120" spans="1:12" s="235" customFormat="1" x14ac:dyDescent="0.25">
      <c r="A120" s="219">
        <f t="shared" si="2"/>
        <v>116</v>
      </c>
      <c r="B120" s="231">
        <v>4</v>
      </c>
      <c r="C120" s="226" t="s">
        <v>212</v>
      </c>
      <c r="D120" s="219" t="s">
        <v>2</v>
      </c>
      <c r="E120" s="232">
        <v>45856</v>
      </c>
      <c r="F120" s="232">
        <v>45872</v>
      </c>
      <c r="G120" s="230" t="s">
        <v>588</v>
      </c>
      <c r="H120" s="212">
        <v>37.931087999999995</v>
      </c>
      <c r="I120" s="227">
        <v>3.5339787792191997</v>
      </c>
      <c r="J120" s="211" t="s">
        <v>565</v>
      </c>
      <c r="K120" s="233" t="s">
        <v>126</v>
      </c>
      <c r="L120" s="234"/>
    </row>
    <row r="121" spans="1:12" s="235" customFormat="1" x14ac:dyDescent="0.25">
      <c r="A121" s="219">
        <f t="shared" si="2"/>
        <v>117</v>
      </c>
      <c r="B121" s="231">
        <v>5</v>
      </c>
      <c r="C121" s="226" t="s">
        <v>412</v>
      </c>
      <c r="D121" s="219" t="s">
        <v>48</v>
      </c>
      <c r="E121" s="232">
        <v>45865</v>
      </c>
      <c r="F121" s="232">
        <v>45874</v>
      </c>
      <c r="G121" s="230" t="s">
        <v>579</v>
      </c>
      <c r="H121" s="212">
        <v>43.804423999999997</v>
      </c>
      <c r="I121" s="227">
        <v>4.0811880970015997</v>
      </c>
      <c r="J121" s="211" t="s">
        <v>583</v>
      </c>
      <c r="K121" s="233" t="s">
        <v>126</v>
      </c>
      <c r="L121" s="234"/>
    </row>
    <row r="122" spans="1:12" x14ac:dyDescent="0.25">
      <c r="A122" s="219">
        <f t="shared" si="2"/>
        <v>118</v>
      </c>
      <c r="B122" s="231">
        <v>6</v>
      </c>
      <c r="C122" s="226" t="s">
        <v>72</v>
      </c>
      <c r="D122" s="219" t="s">
        <v>2</v>
      </c>
      <c r="E122" s="232">
        <v>45871</v>
      </c>
      <c r="F122" s="232">
        <v>45875</v>
      </c>
      <c r="G122" s="230" t="s">
        <v>585</v>
      </c>
      <c r="H122" s="212">
        <v>37.931087999999995</v>
      </c>
      <c r="I122" s="227">
        <v>3.5339787792191997</v>
      </c>
      <c r="J122" s="211" t="s">
        <v>586</v>
      </c>
      <c r="K122" s="233" t="s">
        <v>126</v>
      </c>
      <c r="L122" s="234"/>
    </row>
    <row r="123" spans="1:12" s="235" customFormat="1" x14ac:dyDescent="0.25">
      <c r="A123" s="219">
        <f t="shared" si="2"/>
        <v>119</v>
      </c>
      <c r="B123" s="231">
        <v>7</v>
      </c>
      <c r="C123" s="226" t="s">
        <v>105</v>
      </c>
      <c r="D123" s="219" t="s">
        <v>18</v>
      </c>
      <c r="E123" s="232">
        <v>45844</v>
      </c>
      <c r="F123" s="232">
        <v>45876</v>
      </c>
      <c r="G123" s="230" t="s">
        <v>589</v>
      </c>
      <c r="H123" s="212">
        <v>45.697022000000004</v>
      </c>
      <c r="I123" s="227">
        <v>4.2575184245048003</v>
      </c>
      <c r="J123" s="211" t="s">
        <v>590</v>
      </c>
      <c r="K123" s="233" t="s">
        <v>126</v>
      </c>
      <c r="L123" s="234"/>
    </row>
    <row r="124" spans="1:12" x14ac:dyDescent="0.25">
      <c r="A124" s="219">
        <f t="shared" si="2"/>
        <v>120</v>
      </c>
      <c r="B124" s="231">
        <v>8</v>
      </c>
      <c r="C124" s="226" t="s">
        <v>131</v>
      </c>
      <c r="D124" s="219" t="s">
        <v>48</v>
      </c>
      <c r="E124" s="232">
        <v>45873</v>
      </c>
      <c r="F124" s="232">
        <v>45877</v>
      </c>
      <c r="G124" s="230" t="s">
        <v>581</v>
      </c>
      <c r="H124" s="212">
        <v>43.804423999999997</v>
      </c>
      <c r="I124" s="227">
        <v>4.0811880970015997</v>
      </c>
      <c r="J124" s="211" t="s">
        <v>561</v>
      </c>
      <c r="K124" s="233" t="s">
        <v>126</v>
      </c>
      <c r="L124" s="234"/>
    </row>
    <row r="125" spans="1:12" x14ac:dyDescent="0.25">
      <c r="A125" s="219">
        <f t="shared" si="2"/>
        <v>121</v>
      </c>
      <c r="B125" s="231">
        <v>9</v>
      </c>
      <c r="C125" s="226" t="s">
        <v>401</v>
      </c>
      <c r="D125" s="219" t="s">
        <v>108</v>
      </c>
      <c r="E125" s="232">
        <v>45870</v>
      </c>
      <c r="F125" s="232">
        <v>45878</v>
      </c>
      <c r="G125" s="230" t="s">
        <v>578</v>
      </c>
      <c r="H125" s="212">
        <v>66.780901</v>
      </c>
      <c r="I125" s="227">
        <v>6.2218696967283993</v>
      </c>
      <c r="J125" s="211" t="s">
        <v>554</v>
      </c>
      <c r="K125" s="233" t="s">
        <v>126</v>
      </c>
      <c r="L125" s="234"/>
    </row>
    <row r="126" spans="1:12" x14ac:dyDescent="0.25">
      <c r="A126" s="219">
        <f t="shared" si="2"/>
        <v>122</v>
      </c>
      <c r="B126" s="231">
        <v>10</v>
      </c>
      <c r="C126" s="226" t="s">
        <v>325</v>
      </c>
      <c r="D126" s="219" t="s">
        <v>48</v>
      </c>
      <c r="E126" s="232">
        <v>45870</v>
      </c>
      <c r="F126" s="232">
        <v>45878</v>
      </c>
      <c r="G126" s="230" t="s">
        <v>591</v>
      </c>
      <c r="H126" s="212">
        <v>43.804423999999997</v>
      </c>
      <c r="I126" s="227">
        <v>4.0811880970015997</v>
      </c>
      <c r="J126" s="211" t="s">
        <v>587</v>
      </c>
      <c r="K126" s="233" t="s">
        <v>126</v>
      </c>
      <c r="L126" s="234"/>
    </row>
    <row r="127" spans="1:12" x14ac:dyDescent="0.25">
      <c r="A127" s="219">
        <f t="shared" si="2"/>
        <v>123</v>
      </c>
      <c r="B127" s="231">
        <v>11</v>
      </c>
      <c r="C127" s="226" t="s">
        <v>250</v>
      </c>
      <c r="D127" s="219" t="s">
        <v>71</v>
      </c>
      <c r="E127" s="232">
        <v>45870</v>
      </c>
      <c r="F127" s="232">
        <v>45878</v>
      </c>
      <c r="G127" s="230" t="s">
        <v>592</v>
      </c>
      <c r="H127" s="212">
        <v>37.138323999999997</v>
      </c>
      <c r="I127" s="227">
        <v>3.4601182257615997</v>
      </c>
      <c r="J127" s="211" t="s">
        <v>561</v>
      </c>
      <c r="K127" s="233" t="s">
        <v>126</v>
      </c>
      <c r="L127" s="234"/>
    </row>
    <row r="128" spans="1:12" s="235" customFormat="1" x14ac:dyDescent="0.25">
      <c r="A128" s="219">
        <f t="shared" si="2"/>
        <v>124</v>
      </c>
      <c r="B128" s="231">
        <v>12</v>
      </c>
      <c r="C128" s="226" t="s">
        <v>50</v>
      </c>
      <c r="D128" s="219" t="s">
        <v>2</v>
      </c>
      <c r="E128" s="232">
        <v>45871</v>
      </c>
      <c r="F128" s="232">
        <v>45879</v>
      </c>
      <c r="G128" s="230" t="s">
        <v>584</v>
      </c>
      <c r="H128" s="212">
        <v>37.931087999999995</v>
      </c>
      <c r="I128" s="227">
        <v>3.5339787792191997</v>
      </c>
      <c r="J128" s="211" t="s">
        <v>565</v>
      </c>
      <c r="K128" s="233" t="s">
        <v>126</v>
      </c>
      <c r="L128" s="234"/>
    </row>
    <row r="129" spans="1:12" s="217" customFormat="1" x14ac:dyDescent="0.25">
      <c r="A129" s="219">
        <f>A128+1</f>
        <v>125</v>
      </c>
      <c r="B129" s="219">
        <v>13</v>
      </c>
      <c r="C129" s="226" t="s">
        <v>64</v>
      </c>
      <c r="D129" s="219" t="s">
        <v>71</v>
      </c>
      <c r="E129" s="210">
        <v>45873</v>
      </c>
      <c r="F129" s="210">
        <v>45880</v>
      </c>
      <c r="G129" s="211" t="s">
        <v>588</v>
      </c>
      <c r="H129" s="212">
        <v>37.138323999999997</v>
      </c>
      <c r="I129" s="227">
        <v>3.4601182257615997</v>
      </c>
      <c r="J129" s="211" t="s">
        <v>565</v>
      </c>
      <c r="K129" s="228" t="s">
        <v>126</v>
      </c>
      <c r="L129" s="220"/>
    </row>
    <row r="130" spans="1:12" x14ac:dyDescent="0.25">
      <c r="A130" s="219">
        <f>A129+1</f>
        <v>126</v>
      </c>
      <c r="B130" s="231">
        <v>14</v>
      </c>
      <c r="C130" s="226" t="s">
        <v>73</v>
      </c>
      <c r="D130" s="219" t="s">
        <v>18</v>
      </c>
      <c r="E130" s="232">
        <v>45876</v>
      </c>
      <c r="F130" s="232">
        <v>45880</v>
      </c>
      <c r="G130" s="230" t="s">
        <v>585</v>
      </c>
      <c r="H130" s="212">
        <v>45.697022000000004</v>
      </c>
      <c r="I130" s="227">
        <v>4.2575184245048003</v>
      </c>
      <c r="J130" s="211" t="s">
        <v>586</v>
      </c>
      <c r="K130" s="233" t="s">
        <v>126</v>
      </c>
      <c r="L130" s="234"/>
    </row>
    <row r="131" spans="1:12" s="235" customFormat="1" x14ac:dyDescent="0.25">
      <c r="A131" s="219">
        <f t="shared" ref="A131:A194" si="3">A130+1</f>
        <v>127</v>
      </c>
      <c r="B131" s="231">
        <v>15</v>
      </c>
      <c r="C131" s="226" t="s">
        <v>370</v>
      </c>
      <c r="D131" s="219" t="s">
        <v>18</v>
      </c>
      <c r="E131" s="232">
        <v>45870</v>
      </c>
      <c r="F131" s="232">
        <v>45882</v>
      </c>
      <c r="G131" s="230" t="s">
        <v>593</v>
      </c>
      <c r="H131" s="212">
        <v>45.697022000000004</v>
      </c>
      <c r="I131" s="227">
        <v>4.2575184245048003</v>
      </c>
      <c r="J131" s="211" t="s">
        <v>586</v>
      </c>
      <c r="K131" s="233" t="s">
        <v>126</v>
      </c>
      <c r="L131" s="234"/>
    </row>
    <row r="132" spans="1:12" s="235" customFormat="1" x14ac:dyDescent="0.25">
      <c r="A132" s="219">
        <f t="shared" si="3"/>
        <v>128</v>
      </c>
      <c r="B132" s="231">
        <v>16</v>
      </c>
      <c r="C132" s="226" t="s">
        <v>233</v>
      </c>
      <c r="D132" s="219" t="s">
        <v>18</v>
      </c>
      <c r="E132" s="232">
        <v>45871</v>
      </c>
      <c r="F132" s="232">
        <v>45882</v>
      </c>
      <c r="G132" s="230" t="s">
        <v>594</v>
      </c>
      <c r="H132" s="212">
        <v>45.697022000000004</v>
      </c>
      <c r="I132" s="227">
        <v>4.2575184245048003</v>
      </c>
      <c r="J132" s="211" t="s">
        <v>561</v>
      </c>
      <c r="K132" s="233" t="s">
        <v>126</v>
      </c>
      <c r="L132" s="234"/>
    </row>
    <row r="133" spans="1:12" s="235" customFormat="1" x14ac:dyDescent="0.25">
      <c r="A133" s="219">
        <f t="shared" si="3"/>
        <v>129</v>
      </c>
      <c r="B133" s="231">
        <v>17</v>
      </c>
      <c r="C133" s="226" t="s">
        <v>413</v>
      </c>
      <c r="D133" s="219" t="s">
        <v>18</v>
      </c>
      <c r="E133" s="232">
        <v>45876</v>
      </c>
      <c r="F133" s="232">
        <v>45883</v>
      </c>
      <c r="G133" s="230" t="s">
        <v>579</v>
      </c>
      <c r="H133" s="212">
        <v>45.697022000000004</v>
      </c>
      <c r="I133" s="227">
        <v>4.2575184245048003</v>
      </c>
      <c r="J133" s="211" t="s">
        <v>583</v>
      </c>
      <c r="K133" s="233" t="s">
        <v>126</v>
      </c>
      <c r="L133" s="234"/>
    </row>
    <row r="134" spans="1:12" s="235" customFormat="1" x14ac:dyDescent="0.25">
      <c r="A134" s="219">
        <f t="shared" si="3"/>
        <v>130</v>
      </c>
      <c r="B134" s="231">
        <v>18</v>
      </c>
      <c r="C134" s="226" t="s">
        <v>231</v>
      </c>
      <c r="D134" s="219" t="s">
        <v>2</v>
      </c>
      <c r="E134" s="232">
        <v>45877</v>
      </c>
      <c r="F134" s="232">
        <v>45883</v>
      </c>
      <c r="G134" s="230" t="s">
        <v>581</v>
      </c>
      <c r="H134" s="212">
        <v>37.931087999999995</v>
      </c>
      <c r="I134" s="227">
        <v>3.5339787792191997</v>
      </c>
      <c r="J134" s="211" t="s">
        <v>561</v>
      </c>
      <c r="K134" s="233" t="s">
        <v>126</v>
      </c>
      <c r="L134" s="234" t="s">
        <v>595</v>
      </c>
    </row>
    <row r="135" spans="1:12" s="235" customFormat="1" x14ac:dyDescent="0.25">
      <c r="A135" s="219">
        <f t="shared" si="3"/>
        <v>131</v>
      </c>
      <c r="B135" s="231">
        <v>19</v>
      </c>
      <c r="C135" s="226" t="s">
        <v>246</v>
      </c>
      <c r="D135" s="219" t="s">
        <v>171</v>
      </c>
      <c r="E135" s="232">
        <v>45876</v>
      </c>
      <c r="F135" s="232">
        <v>45883</v>
      </c>
      <c r="G135" s="230" t="s">
        <v>596</v>
      </c>
      <c r="H135" s="212">
        <v>70.788264999999996</v>
      </c>
      <c r="I135" s="227">
        <v>6.5952293888259996</v>
      </c>
      <c r="J135" s="211" t="s">
        <v>561</v>
      </c>
      <c r="K135" s="233" t="s">
        <v>126</v>
      </c>
      <c r="L135" s="234" t="s">
        <v>567</v>
      </c>
    </row>
    <row r="136" spans="1:12" s="221" customFormat="1" x14ac:dyDescent="0.25">
      <c r="A136" s="219">
        <f t="shared" si="3"/>
        <v>132</v>
      </c>
      <c r="B136" s="219">
        <v>20</v>
      </c>
      <c r="C136" s="226" t="s">
        <v>38</v>
      </c>
      <c r="D136" s="219" t="s">
        <v>18</v>
      </c>
      <c r="E136" s="210">
        <v>45878</v>
      </c>
      <c r="F136" s="210">
        <v>45886</v>
      </c>
      <c r="G136" s="211" t="s">
        <v>597</v>
      </c>
      <c r="H136" s="212">
        <v>45.697022000000004</v>
      </c>
      <c r="I136" s="227">
        <v>4.2575184245048003</v>
      </c>
      <c r="J136" s="211" t="s">
        <v>554</v>
      </c>
      <c r="K136" s="233" t="s">
        <v>126</v>
      </c>
      <c r="L136" s="220"/>
    </row>
    <row r="137" spans="1:12" s="221" customFormat="1" x14ac:dyDescent="0.25">
      <c r="A137" s="219">
        <f t="shared" si="3"/>
        <v>133</v>
      </c>
      <c r="B137" s="238">
        <v>21</v>
      </c>
      <c r="C137" s="239" t="s">
        <v>238</v>
      </c>
      <c r="D137" s="238" t="s">
        <v>71</v>
      </c>
      <c r="E137" s="240">
        <v>45878</v>
      </c>
      <c r="F137" s="240">
        <v>45887</v>
      </c>
      <c r="G137" s="223" t="s">
        <v>592</v>
      </c>
      <c r="H137" s="241">
        <v>37.138323999999997</v>
      </c>
      <c r="I137" s="242">
        <v>3.4601182257615997</v>
      </c>
      <c r="J137" s="223" t="s">
        <v>561</v>
      </c>
      <c r="K137" s="233" t="s">
        <v>126</v>
      </c>
      <c r="L137" s="243"/>
    </row>
    <row r="138" spans="1:12" s="235" customFormat="1" x14ac:dyDescent="0.25">
      <c r="A138" s="219">
        <f t="shared" si="3"/>
        <v>134</v>
      </c>
      <c r="B138" s="231">
        <v>22</v>
      </c>
      <c r="C138" s="226" t="s">
        <v>154</v>
      </c>
      <c r="D138" s="219" t="s">
        <v>2</v>
      </c>
      <c r="E138" s="232">
        <v>45884</v>
      </c>
      <c r="F138" s="232">
        <v>45888</v>
      </c>
      <c r="G138" s="230" t="s">
        <v>596</v>
      </c>
      <c r="H138" s="212">
        <v>37.931087999999995</v>
      </c>
      <c r="I138" s="227">
        <v>3.5339787792191997</v>
      </c>
      <c r="J138" s="211" t="s">
        <v>598</v>
      </c>
      <c r="K138" s="233" t="s">
        <v>126</v>
      </c>
      <c r="L138" s="234"/>
    </row>
    <row r="139" spans="1:12" s="221" customFormat="1" x14ac:dyDescent="0.25">
      <c r="A139" s="219">
        <f t="shared" si="3"/>
        <v>135</v>
      </c>
      <c r="B139" s="238">
        <v>23</v>
      </c>
      <c r="C139" s="239" t="s">
        <v>70</v>
      </c>
      <c r="D139" s="238" t="s">
        <v>108</v>
      </c>
      <c r="E139" s="240">
        <v>45881</v>
      </c>
      <c r="F139" s="232">
        <v>45888</v>
      </c>
      <c r="G139" s="223" t="s">
        <v>585</v>
      </c>
      <c r="H139" s="241">
        <v>66.780901</v>
      </c>
      <c r="I139" s="242">
        <v>6.2218696967283993</v>
      </c>
      <c r="J139" s="223" t="s">
        <v>586</v>
      </c>
      <c r="K139" s="233" t="s">
        <v>126</v>
      </c>
      <c r="L139" s="243"/>
    </row>
    <row r="140" spans="1:12" s="221" customFormat="1" x14ac:dyDescent="0.25">
      <c r="A140" s="219">
        <f t="shared" si="3"/>
        <v>136</v>
      </c>
      <c r="B140" s="219">
        <v>24</v>
      </c>
      <c r="C140" s="226" t="s">
        <v>226</v>
      </c>
      <c r="D140" s="219" t="s">
        <v>2</v>
      </c>
      <c r="E140" s="210">
        <v>45877</v>
      </c>
      <c r="F140" s="210">
        <v>45889</v>
      </c>
      <c r="G140" s="211" t="s">
        <v>599</v>
      </c>
      <c r="H140" s="212">
        <v>37.931087999999995</v>
      </c>
      <c r="I140" s="227">
        <v>3.5339787792191997</v>
      </c>
      <c r="J140" s="211" t="s">
        <v>600</v>
      </c>
      <c r="K140" s="233" t="s">
        <v>126</v>
      </c>
      <c r="L140" s="220" t="s">
        <v>595</v>
      </c>
    </row>
    <row r="141" spans="1:12" s="221" customFormat="1" x14ac:dyDescent="0.25">
      <c r="A141" s="219">
        <f t="shared" si="3"/>
        <v>137</v>
      </c>
      <c r="B141" s="219">
        <v>25</v>
      </c>
      <c r="C141" s="226" t="s">
        <v>368</v>
      </c>
      <c r="D141" s="219" t="s">
        <v>2</v>
      </c>
      <c r="E141" s="210">
        <v>45883</v>
      </c>
      <c r="F141" s="210">
        <v>45889</v>
      </c>
      <c r="G141" s="211" t="s">
        <v>593</v>
      </c>
      <c r="H141" s="212">
        <v>37.931087999999995</v>
      </c>
      <c r="I141" s="227">
        <v>3.5339787792191997</v>
      </c>
      <c r="J141" s="211" t="s">
        <v>590</v>
      </c>
      <c r="K141" s="233" t="s">
        <v>126</v>
      </c>
      <c r="L141" s="220"/>
    </row>
    <row r="142" spans="1:12" x14ac:dyDescent="0.25">
      <c r="A142" s="219">
        <f t="shared" si="3"/>
        <v>138</v>
      </c>
      <c r="B142" s="231">
        <v>26</v>
      </c>
      <c r="C142" s="226" t="s">
        <v>139</v>
      </c>
      <c r="D142" s="219" t="s">
        <v>89</v>
      </c>
      <c r="E142" s="232">
        <v>45876</v>
      </c>
      <c r="F142" s="232">
        <v>45890</v>
      </c>
      <c r="G142" s="230" t="s">
        <v>601</v>
      </c>
      <c r="H142" s="212">
        <v>83.133526000000003</v>
      </c>
      <c r="I142" s="227">
        <v>7.7454176037784004</v>
      </c>
      <c r="J142" s="211" t="s">
        <v>602</v>
      </c>
      <c r="K142" s="233" t="s">
        <v>126</v>
      </c>
      <c r="L142" s="234" t="s">
        <v>603</v>
      </c>
    </row>
    <row r="143" spans="1:12" s="221" customFormat="1" x14ac:dyDescent="0.25">
      <c r="A143" s="219">
        <f t="shared" si="3"/>
        <v>139</v>
      </c>
      <c r="B143" s="219">
        <v>27</v>
      </c>
      <c r="C143" s="226" t="s">
        <v>129</v>
      </c>
      <c r="D143" s="219" t="s">
        <v>108</v>
      </c>
      <c r="E143" s="210">
        <v>45882</v>
      </c>
      <c r="F143" s="232">
        <v>45890</v>
      </c>
      <c r="G143" s="211" t="s">
        <v>591</v>
      </c>
      <c r="H143" s="212">
        <v>66.780901</v>
      </c>
      <c r="I143" s="227">
        <v>6.2218696967283993</v>
      </c>
      <c r="J143" s="211" t="s">
        <v>587</v>
      </c>
      <c r="K143" s="233" t="s">
        <v>126</v>
      </c>
      <c r="L143" s="220"/>
    </row>
    <row r="144" spans="1:12" s="235" customFormat="1" x14ac:dyDescent="0.25">
      <c r="A144" s="219">
        <f t="shared" si="3"/>
        <v>140</v>
      </c>
      <c r="B144" s="231">
        <v>28</v>
      </c>
      <c r="C144" s="226" t="s">
        <v>234</v>
      </c>
      <c r="D144" s="219" t="s">
        <v>4</v>
      </c>
      <c r="E144" s="232">
        <v>45883</v>
      </c>
      <c r="F144" s="232">
        <v>45890</v>
      </c>
      <c r="G144" s="230" t="s">
        <v>594</v>
      </c>
      <c r="H144" s="212">
        <v>34.789810000000003</v>
      </c>
      <c r="I144" s="227">
        <v>3.2413109340040003</v>
      </c>
      <c r="J144" s="211" t="s">
        <v>604</v>
      </c>
      <c r="K144" s="233" t="s">
        <v>126</v>
      </c>
      <c r="L144" s="234"/>
    </row>
    <row r="145" spans="1:12" s="235" customFormat="1" x14ac:dyDescent="0.25">
      <c r="A145" s="219">
        <f t="shared" si="3"/>
        <v>141</v>
      </c>
      <c r="B145" s="231">
        <v>29</v>
      </c>
      <c r="C145" s="226" t="s">
        <v>232</v>
      </c>
      <c r="D145" s="219" t="s">
        <v>18</v>
      </c>
      <c r="E145" s="232">
        <v>45884</v>
      </c>
      <c r="F145" s="232">
        <v>45890</v>
      </c>
      <c r="G145" s="230" t="s">
        <v>581</v>
      </c>
      <c r="H145" s="212">
        <v>45.697022000000004</v>
      </c>
      <c r="I145" s="227">
        <v>4.2575184245048003</v>
      </c>
      <c r="J145" s="211"/>
      <c r="K145" s="233" t="s">
        <v>126</v>
      </c>
      <c r="L145" s="234"/>
    </row>
    <row r="146" spans="1:12" s="235" customFormat="1" x14ac:dyDescent="0.25">
      <c r="A146" s="219">
        <f t="shared" si="3"/>
        <v>142</v>
      </c>
      <c r="B146" s="231">
        <v>30</v>
      </c>
      <c r="C146" s="226" t="s">
        <v>211</v>
      </c>
      <c r="D146" s="219" t="s">
        <v>4</v>
      </c>
      <c r="E146" s="232">
        <v>45881</v>
      </c>
      <c r="F146" s="232">
        <v>45890</v>
      </c>
      <c r="G146" s="230" t="s">
        <v>588</v>
      </c>
      <c r="H146" s="212">
        <v>34.789810000000003</v>
      </c>
      <c r="I146" s="227">
        <v>3.2413109340040003</v>
      </c>
      <c r="J146" s="211" t="s">
        <v>565</v>
      </c>
      <c r="K146" s="233" t="s">
        <v>126</v>
      </c>
      <c r="L146" s="234"/>
    </row>
    <row r="147" spans="1:12" s="221" customFormat="1" x14ac:dyDescent="0.25">
      <c r="A147" s="219">
        <f t="shared" si="3"/>
        <v>143</v>
      </c>
      <c r="B147" s="219">
        <v>31</v>
      </c>
      <c r="C147" s="226" t="s">
        <v>65</v>
      </c>
      <c r="D147" s="219" t="s">
        <v>2</v>
      </c>
      <c r="E147" s="210">
        <v>45881</v>
      </c>
      <c r="F147" s="210">
        <v>45891</v>
      </c>
      <c r="G147" s="211" t="s">
        <v>584</v>
      </c>
      <c r="H147" s="212">
        <v>37.931087999999995</v>
      </c>
      <c r="I147" s="227">
        <v>3.5339787792191997</v>
      </c>
      <c r="J147" s="211" t="s">
        <v>605</v>
      </c>
      <c r="K147" s="233" t="s">
        <v>126</v>
      </c>
      <c r="L147" s="220"/>
    </row>
    <row r="148" spans="1:12" s="235" customFormat="1" x14ac:dyDescent="0.25">
      <c r="A148" s="219">
        <f t="shared" si="3"/>
        <v>144</v>
      </c>
      <c r="B148" s="231">
        <v>32</v>
      </c>
      <c r="C148" s="226" t="s">
        <v>309</v>
      </c>
      <c r="D148" s="219" t="s">
        <v>71</v>
      </c>
      <c r="E148" s="232">
        <v>45887</v>
      </c>
      <c r="F148" s="210">
        <v>45891</v>
      </c>
      <c r="G148" s="230" t="s">
        <v>597</v>
      </c>
      <c r="H148" s="212">
        <v>37.138323999999997</v>
      </c>
      <c r="I148" s="227">
        <v>3.4601182257615997</v>
      </c>
      <c r="J148" s="211" t="s">
        <v>554</v>
      </c>
      <c r="K148" s="233" t="s">
        <v>126</v>
      </c>
      <c r="L148" s="234"/>
    </row>
    <row r="149" spans="1:12" s="235" customFormat="1" x14ac:dyDescent="0.25">
      <c r="A149" s="219">
        <f t="shared" si="3"/>
        <v>145</v>
      </c>
      <c r="B149" s="219">
        <v>33</v>
      </c>
      <c r="C149" s="226" t="s">
        <v>239</v>
      </c>
      <c r="D149" s="219" t="s">
        <v>58</v>
      </c>
      <c r="E149" s="232">
        <v>45888</v>
      </c>
      <c r="F149" s="232">
        <v>45894</v>
      </c>
      <c r="G149" s="211" t="s">
        <v>592</v>
      </c>
      <c r="H149" s="212">
        <v>35.601761999999994</v>
      </c>
      <c r="I149" s="227">
        <v>3.3169592027207995</v>
      </c>
      <c r="J149" s="211" t="s">
        <v>561</v>
      </c>
      <c r="K149" s="233" t="s">
        <v>126</v>
      </c>
      <c r="L149" s="234"/>
    </row>
    <row r="150" spans="1:12" s="235" customFormat="1" x14ac:dyDescent="0.25">
      <c r="A150" s="219">
        <f t="shared" si="3"/>
        <v>146</v>
      </c>
      <c r="B150" s="231">
        <v>34</v>
      </c>
      <c r="C150" s="226" t="s">
        <v>155</v>
      </c>
      <c r="D150" s="219" t="s">
        <v>2</v>
      </c>
      <c r="E150" s="232">
        <v>45889</v>
      </c>
      <c r="F150" s="232">
        <v>45894</v>
      </c>
      <c r="G150" s="211" t="s">
        <v>596</v>
      </c>
      <c r="H150" s="212">
        <v>37.931087999999995</v>
      </c>
      <c r="I150" s="227">
        <v>3.5339787792191997</v>
      </c>
      <c r="J150" s="211" t="s">
        <v>598</v>
      </c>
      <c r="K150" s="233" t="s">
        <v>126</v>
      </c>
      <c r="L150" s="234"/>
    </row>
    <row r="151" spans="1:12" s="235" customFormat="1" x14ac:dyDescent="0.25">
      <c r="A151" s="219">
        <f t="shared" si="3"/>
        <v>147</v>
      </c>
      <c r="B151" s="219">
        <v>35</v>
      </c>
      <c r="C151" s="226" t="s">
        <v>379</v>
      </c>
      <c r="D151" s="219" t="s">
        <v>48</v>
      </c>
      <c r="E151" s="232">
        <v>45889</v>
      </c>
      <c r="F151" s="232">
        <v>45894</v>
      </c>
      <c r="G151" s="211" t="s">
        <v>585</v>
      </c>
      <c r="H151" s="212">
        <v>43.804423999999997</v>
      </c>
      <c r="I151" s="227">
        <v>4.0811880970015997</v>
      </c>
      <c r="J151" s="211" t="s">
        <v>586</v>
      </c>
      <c r="K151" s="233" t="s">
        <v>126</v>
      </c>
      <c r="L151" s="234"/>
    </row>
    <row r="152" spans="1:12" s="235" customFormat="1" x14ac:dyDescent="0.25">
      <c r="A152" s="219">
        <f t="shared" si="3"/>
        <v>148</v>
      </c>
      <c r="B152" s="231">
        <v>36</v>
      </c>
      <c r="C152" s="226" t="s">
        <v>219</v>
      </c>
      <c r="D152" s="219" t="s">
        <v>455</v>
      </c>
      <c r="E152" s="232">
        <v>45884</v>
      </c>
      <c r="F152" s="232">
        <v>45894</v>
      </c>
      <c r="G152" s="230" t="s">
        <v>579</v>
      </c>
      <c r="H152" s="212">
        <v>42.921818999999999</v>
      </c>
      <c r="I152" s="227">
        <v>3.9989572013196</v>
      </c>
      <c r="J152" s="211" t="s">
        <v>583</v>
      </c>
      <c r="K152" s="233" t="s">
        <v>126</v>
      </c>
      <c r="L152" s="234"/>
    </row>
    <row r="153" spans="1:12" s="235" customFormat="1" x14ac:dyDescent="0.25">
      <c r="A153" s="219">
        <f t="shared" si="3"/>
        <v>149</v>
      </c>
      <c r="B153" s="231">
        <v>37</v>
      </c>
      <c r="C153" s="226" t="s">
        <v>480</v>
      </c>
      <c r="D153" s="219" t="s">
        <v>3</v>
      </c>
      <c r="E153" s="232">
        <v>45890</v>
      </c>
      <c r="F153" s="232">
        <v>45896</v>
      </c>
      <c r="G153" s="211" t="s">
        <v>601</v>
      </c>
      <c r="H153" s="212">
        <v>36.159755999999994</v>
      </c>
      <c r="I153" s="227">
        <v>3.3689466109103994</v>
      </c>
      <c r="J153" s="211" t="s">
        <v>602</v>
      </c>
      <c r="K153" s="233" t="s">
        <v>126</v>
      </c>
      <c r="L153" s="234"/>
    </row>
    <row r="154" spans="1:12" s="237" customFormat="1" x14ac:dyDescent="0.25">
      <c r="A154" s="219">
        <f t="shared" si="3"/>
        <v>150</v>
      </c>
      <c r="B154" s="219">
        <v>38</v>
      </c>
      <c r="C154" s="226" t="s">
        <v>422</v>
      </c>
      <c r="D154" s="219" t="s">
        <v>48</v>
      </c>
      <c r="E154" s="210">
        <v>45887</v>
      </c>
      <c r="F154" s="210">
        <v>45897</v>
      </c>
      <c r="G154" s="211" t="s">
        <v>606</v>
      </c>
      <c r="H154" s="212">
        <v>43.804423999999997</v>
      </c>
      <c r="I154" s="227">
        <v>4.0811880970015997</v>
      </c>
      <c r="J154" s="211" t="s">
        <v>582</v>
      </c>
      <c r="K154" s="244" t="s">
        <v>126</v>
      </c>
      <c r="L154" s="236"/>
    </row>
    <row r="155" spans="1:12" s="237" customFormat="1" x14ac:dyDescent="0.25">
      <c r="A155" s="219">
        <f t="shared" si="3"/>
        <v>151</v>
      </c>
      <c r="B155" s="219">
        <v>39</v>
      </c>
      <c r="C155" s="226" t="s">
        <v>225</v>
      </c>
      <c r="D155" s="219" t="s">
        <v>48</v>
      </c>
      <c r="E155" s="210">
        <v>45889</v>
      </c>
      <c r="F155" s="210">
        <v>45897</v>
      </c>
      <c r="G155" s="211" t="s">
        <v>599</v>
      </c>
      <c r="H155" s="212">
        <v>43.804423999999997</v>
      </c>
      <c r="I155" s="227">
        <v>4.0811880970015997</v>
      </c>
      <c r="J155" s="211" t="s">
        <v>600</v>
      </c>
      <c r="K155" s="228" t="s">
        <v>126</v>
      </c>
      <c r="L155" s="245" t="s">
        <v>595</v>
      </c>
    </row>
    <row r="156" spans="1:12" s="237" customFormat="1" x14ac:dyDescent="0.25">
      <c r="A156" s="219">
        <f t="shared" si="3"/>
        <v>152</v>
      </c>
      <c r="B156" s="219">
        <v>40</v>
      </c>
      <c r="C156" s="226" t="s">
        <v>235</v>
      </c>
      <c r="D156" s="219" t="s">
        <v>71</v>
      </c>
      <c r="E156" s="210">
        <v>45891</v>
      </c>
      <c r="F156" s="210">
        <v>45897</v>
      </c>
      <c r="G156" s="211" t="s">
        <v>594</v>
      </c>
      <c r="H156" s="212">
        <v>37.138323999999997</v>
      </c>
      <c r="I156" s="227">
        <v>3.4601182257615997</v>
      </c>
      <c r="J156" s="211" t="s">
        <v>604</v>
      </c>
      <c r="K156" s="228" t="s">
        <v>126</v>
      </c>
      <c r="L156" s="236"/>
    </row>
    <row r="157" spans="1:12" s="237" customFormat="1" x14ac:dyDescent="0.25">
      <c r="A157" s="219">
        <f t="shared" si="3"/>
        <v>153</v>
      </c>
      <c r="B157" s="219">
        <v>41</v>
      </c>
      <c r="C157" s="226" t="s">
        <v>230</v>
      </c>
      <c r="D157" s="219" t="s">
        <v>18</v>
      </c>
      <c r="E157" s="210">
        <v>45891</v>
      </c>
      <c r="F157" s="210">
        <v>45897</v>
      </c>
      <c r="G157" s="211" t="s">
        <v>581</v>
      </c>
      <c r="H157" s="212">
        <v>45.697022000000004</v>
      </c>
      <c r="I157" s="227">
        <v>4.2575184245048003</v>
      </c>
      <c r="J157" s="211" t="s">
        <v>582</v>
      </c>
      <c r="K157" s="228" t="s">
        <v>126</v>
      </c>
      <c r="L157" s="236"/>
    </row>
    <row r="158" spans="1:12" s="235" customFormat="1" x14ac:dyDescent="0.25">
      <c r="A158" s="219">
        <f t="shared" si="3"/>
        <v>154</v>
      </c>
      <c r="B158" s="231">
        <v>42</v>
      </c>
      <c r="C158" s="226" t="s">
        <v>175</v>
      </c>
      <c r="D158" s="219" t="s">
        <v>18</v>
      </c>
      <c r="E158" s="232">
        <v>45892</v>
      </c>
      <c r="F158" s="232">
        <v>45898</v>
      </c>
      <c r="G158" s="211" t="s">
        <v>596</v>
      </c>
      <c r="H158" s="212">
        <v>45.697022000000004</v>
      </c>
      <c r="I158" s="227">
        <v>4.2575184245048003</v>
      </c>
      <c r="J158" s="211" t="s">
        <v>598</v>
      </c>
      <c r="K158" s="228" t="s">
        <v>126</v>
      </c>
      <c r="L158" s="234"/>
    </row>
    <row r="159" spans="1:12" s="235" customFormat="1" x14ac:dyDescent="0.25">
      <c r="A159" s="219">
        <f t="shared" si="3"/>
        <v>155</v>
      </c>
      <c r="B159" s="231">
        <v>43</v>
      </c>
      <c r="C159" s="226" t="s">
        <v>307</v>
      </c>
      <c r="D159" s="219" t="s">
        <v>48</v>
      </c>
      <c r="E159" s="232">
        <v>45892</v>
      </c>
      <c r="F159" s="232">
        <v>45899</v>
      </c>
      <c r="G159" s="211" t="s">
        <v>597</v>
      </c>
      <c r="H159" s="212">
        <v>43.804423999999997</v>
      </c>
      <c r="I159" s="227">
        <v>4.0811880970015997</v>
      </c>
      <c r="J159" s="211" t="s">
        <v>554</v>
      </c>
      <c r="K159" s="228" t="s">
        <v>126</v>
      </c>
      <c r="L159" s="234"/>
    </row>
    <row r="160" spans="1:12" s="235" customFormat="1" x14ac:dyDescent="0.25">
      <c r="A160" s="219">
        <f t="shared" si="3"/>
        <v>156</v>
      </c>
      <c r="B160" s="231">
        <v>44</v>
      </c>
      <c r="C160" s="226" t="s">
        <v>213</v>
      </c>
      <c r="D160" s="219" t="s">
        <v>58</v>
      </c>
      <c r="E160" s="232">
        <v>45891</v>
      </c>
      <c r="F160" s="232">
        <v>45900</v>
      </c>
      <c r="G160" s="211" t="s">
        <v>588</v>
      </c>
      <c r="H160" s="212">
        <v>35.601761999999994</v>
      </c>
      <c r="I160" s="227">
        <v>3.3169592027207995</v>
      </c>
      <c r="J160" s="211" t="s">
        <v>565</v>
      </c>
      <c r="K160" s="228" t="s">
        <v>126</v>
      </c>
      <c r="L160" s="234"/>
    </row>
    <row r="161" spans="1:12" s="221" customFormat="1" x14ac:dyDescent="0.25">
      <c r="A161" s="219">
        <f t="shared" si="3"/>
        <v>157</v>
      </c>
      <c r="B161" s="219">
        <v>1</v>
      </c>
      <c r="C161" s="226" t="s">
        <v>393</v>
      </c>
      <c r="D161" s="219" t="s">
        <v>171</v>
      </c>
      <c r="E161" s="210">
        <v>45891</v>
      </c>
      <c r="F161" s="210">
        <v>45901</v>
      </c>
      <c r="G161" s="211" t="s">
        <v>591</v>
      </c>
      <c r="H161" s="212">
        <v>70.788264999999996</v>
      </c>
      <c r="I161" s="227">
        <v>6.5952293888259996</v>
      </c>
      <c r="J161" s="211" t="s">
        <v>587</v>
      </c>
      <c r="K161" s="228" t="s">
        <v>126</v>
      </c>
      <c r="L161" s="220"/>
    </row>
    <row r="162" spans="1:12" s="221" customFormat="1" x14ac:dyDescent="0.25">
      <c r="A162" s="219">
        <f t="shared" si="3"/>
        <v>158</v>
      </c>
      <c r="B162" s="219">
        <v>2</v>
      </c>
      <c r="C162" s="226" t="s">
        <v>402</v>
      </c>
      <c r="D162" s="219" t="s">
        <v>48</v>
      </c>
      <c r="E162" s="210">
        <v>45883</v>
      </c>
      <c r="F162" s="210">
        <v>45902</v>
      </c>
      <c r="G162" s="211" t="s">
        <v>607</v>
      </c>
      <c r="H162" s="212">
        <v>43.804423999999997</v>
      </c>
      <c r="I162" s="227">
        <v>4.0811880970015997</v>
      </c>
      <c r="J162" s="211" t="s">
        <v>557</v>
      </c>
      <c r="K162" s="228" t="s">
        <v>126</v>
      </c>
      <c r="L162" s="220"/>
    </row>
    <row r="163" spans="1:12" s="221" customFormat="1" x14ac:dyDescent="0.25">
      <c r="A163" s="219">
        <f t="shared" si="3"/>
        <v>159</v>
      </c>
      <c r="B163" s="219">
        <v>3</v>
      </c>
      <c r="C163" s="226" t="s">
        <v>237</v>
      </c>
      <c r="D163" s="219" t="s">
        <v>48</v>
      </c>
      <c r="E163" s="210">
        <v>45892</v>
      </c>
      <c r="F163" s="210">
        <v>45902</v>
      </c>
      <c r="G163" s="211" t="s">
        <v>594</v>
      </c>
      <c r="H163" s="212">
        <v>43.804423999999997</v>
      </c>
      <c r="I163" s="227">
        <v>4.0811880970015997</v>
      </c>
      <c r="J163" s="211" t="s">
        <v>561</v>
      </c>
      <c r="K163" s="228" t="s">
        <v>126</v>
      </c>
      <c r="L163" s="220"/>
    </row>
    <row r="164" spans="1:12" s="221" customFormat="1" x14ac:dyDescent="0.25">
      <c r="A164" s="219">
        <f t="shared" si="3"/>
        <v>160</v>
      </c>
      <c r="B164" s="238">
        <v>4</v>
      </c>
      <c r="C164" s="239" t="s">
        <v>481</v>
      </c>
      <c r="D164" s="238" t="s">
        <v>2</v>
      </c>
      <c r="E164" s="240">
        <v>45897</v>
      </c>
      <c r="F164" s="210">
        <v>45902</v>
      </c>
      <c r="G164" s="211" t="s">
        <v>601</v>
      </c>
      <c r="H164" s="241">
        <v>37.931087999999995</v>
      </c>
      <c r="I164" s="242">
        <v>3.5339787792191997</v>
      </c>
      <c r="J164" s="223" t="s">
        <v>602</v>
      </c>
      <c r="K164" s="228" t="s">
        <v>126</v>
      </c>
      <c r="L164" s="243"/>
    </row>
    <row r="165" spans="1:12" s="221" customFormat="1" x14ac:dyDescent="0.25">
      <c r="A165" s="219">
        <f t="shared" si="3"/>
        <v>161</v>
      </c>
      <c r="B165" s="219">
        <v>5</v>
      </c>
      <c r="C165" s="226" t="s">
        <v>380</v>
      </c>
      <c r="D165" s="219" t="s">
        <v>58</v>
      </c>
      <c r="E165" s="210">
        <v>45892</v>
      </c>
      <c r="F165" s="210">
        <v>45902</v>
      </c>
      <c r="G165" s="211" t="s">
        <v>585</v>
      </c>
      <c r="H165" s="212">
        <v>35.601761999999994</v>
      </c>
      <c r="I165" s="227">
        <v>3.3169592027207995</v>
      </c>
      <c r="J165" s="211" t="s">
        <v>586</v>
      </c>
      <c r="K165" s="228" t="s">
        <v>126</v>
      </c>
      <c r="L165" s="220"/>
    </row>
    <row r="166" spans="1:12" s="221" customFormat="1" x14ac:dyDescent="0.25">
      <c r="A166" s="219">
        <f t="shared" si="3"/>
        <v>162</v>
      </c>
      <c r="B166" s="219">
        <v>6</v>
      </c>
      <c r="C166" s="226" t="s">
        <v>214</v>
      </c>
      <c r="D166" s="219" t="s">
        <v>48</v>
      </c>
      <c r="E166" s="210">
        <v>45892</v>
      </c>
      <c r="F166" s="210">
        <v>45903</v>
      </c>
      <c r="G166" s="211" t="s">
        <v>584</v>
      </c>
      <c r="H166" s="212">
        <v>43.804423999999997</v>
      </c>
      <c r="I166" s="227">
        <v>4.0811880970015997</v>
      </c>
      <c r="J166" s="211" t="s">
        <v>605</v>
      </c>
      <c r="K166" s="228" t="s">
        <v>126</v>
      </c>
      <c r="L166" s="220"/>
    </row>
    <row r="167" spans="1:12" s="221" customFormat="1" x14ac:dyDescent="0.25">
      <c r="A167" s="219">
        <f t="shared" si="3"/>
        <v>163</v>
      </c>
      <c r="B167" s="219">
        <v>7</v>
      </c>
      <c r="C167" s="226" t="s">
        <v>218</v>
      </c>
      <c r="D167" s="219" t="s">
        <v>71</v>
      </c>
      <c r="E167" s="210">
        <v>45892</v>
      </c>
      <c r="F167" s="210">
        <v>45903</v>
      </c>
      <c r="G167" s="211" t="s">
        <v>579</v>
      </c>
      <c r="H167" s="212">
        <v>37.138323999999997</v>
      </c>
      <c r="I167" s="227">
        <v>3.4601182257615997</v>
      </c>
      <c r="J167" s="211" t="s">
        <v>583</v>
      </c>
      <c r="K167" s="228" t="s">
        <v>126</v>
      </c>
      <c r="L167" s="220"/>
    </row>
    <row r="168" spans="1:12" s="221" customFormat="1" x14ac:dyDescent="0.25">
      <c r="A168" s="219">
        <f t="shared" si="3"/>
        <v>164</v>
      </c>
      <c r="B168" s="238">
        <v>8</v>
      </c>
      <c r="C168" s="239" t="s">
        <v>469</v>
      </c>
      <c r="D168" s="238" t="s">
        <v>2</v>
      </c>
      <c r="E168" s="240">
        <v>45894</v>
      </c>
      <c r="F168" s="210">
        <v>45903</v>
      </c>
      <c r="G168" s="223" t="s">
        <v>608</v>
      </c>
      <c r="H168" s="241">
        <v>37.931087999999995</v>
      </c>
      <c r="I168" s="242">
        <v>3.5339787792191997</v>
      </c>
      <c r="J168" s="223" t="s">
        <v>590</v>
      </c>
      <c r="K168" s="228" t="s">
        <v>126</v>
      </c>
      <c r="L168" s="243"/>
    </row>
    <row r="169" spans="1:12" s="221" customFormat="1" x14ac:dyDescent="0.25">
      <c r="A169" s="219">
        <f t="shared" si="3"/>
        <v>165</v>
      </c>
      <c r="B169" s="219">
        <v>9</v>
      </c>
      <c r="C169" s="226" t="s">
        <v>39</v>
      </c>
      <c r="D169" s="219" t="s">
        <v>2</v>
      </c>
      <c r="E169" s="210">
        <v>45900</v>
      </c>
      <c r="F169" s="210">
        <v>45904</v>
      </c>
      <c r="G169" s="211" t="s">
        <v>597</v>
      </c>
      <c r="H169" s="212">
        <v>37.931087999999995</v>
      </c>
      <c r="I169" s="227">
        <v>3.5339787792191997</v>
      </c>
      <c r="J169" s="211" t="s">
        <v>554</v>
      </c>
      <c r="K169" s="228" t="s">
        <v>126</v>
      </c>
      <c r="L169" s="220"/>
    </row>
    <row r="170" spans="1:12" s="221" customFormat="1" x14ac:dyDescent="0.25">
      <c r="A170" s="219">
        <f t="shared" si="3"/>
        <v>166</v>
      </c>
      <c r="B170" s="238">
        <v>10</v>
      </c>
      <c r="C170" s="239" t="s">
        <v>229</v>
      </c>
      <c r="D170" s="238" t="s">
        <v>48</v>
      </c>
      <c r="E170" s="240">
        <v>45898</v>
      </c>
      <c r="F170" s="240">
        <v>45905</v>
      </c>
      <c r="G170" s="211" t="s">
        <v>581</v>
      </c>
      <c r="H170" s="241">
        <v>43.804423999999997</v>
      </c>
      <c r="I170" s="242">
        <v>4.0811880970015997</v>
      </c>
      <c r="J170" s="223" t="s">
        <v>604</v>
      </c>
      <c r="K170" s="228" t="s">
        <v>126</v>
      </c>
      <c r="L170" s="243"/>
    </row>
    <row r="171" spans="1:12" s="221" customFormat="1" x14ac:dyDescent="0.25">
      <c r="A171" s="219">
        <f t="shared" si="3"/>
        <v>167</v>
      </c>
      <c r="B171" s="219">
        <v>11</v>
      </c>
      <c r="C171" s="239" t="s">
        <v>236</v>
      </c>
      <c r="D171" s="238" t="s">
        <v>2</v>
      </c>
      <c r="E171" s="240">
        <v>45898</v>
      </c>
      <c r="F171" s="240">
        <v>45906</v>
      </c>
      <c r="G171" s="211" t="s">
        <v>594</v>
      </c>
      <c r="H171" s="241">
        <v>37.931087999999995</v>
      </c>
      <c r="I171" s="242">
        <v>3.5339787792191997</v>
      </c>
      <c r="J171" s="223" t="s">
        <v>582</v>
      </c>
      <c r="K171" s="228" t="s">
        <v>126</v>
      </c>
      <c r="L171" s="243"/>
    </row>
    <row r="172" spans="1:12" s="221" customFormat="1" x14ac:dyDescent="0.25">
      <c r="A172" s="219">
        <f t="shared" si="3"/>
        <v>168</v>
      </c>
      <c r="B172" s="238">
        <v>12</v>
      </c>
      <c r="C172" s="226" t="s">
        <v>134</v>
      </c>
      <c r="D172" s="238" t="s">
        <v>171</v>
      </c>
      <c r="E172" s="240">
        <v>45899</v>
      </c>
      <c r="F172" s="240">
        <v>45906</v>
      </c>
      <c r="G172" s="211" t="s">
        <v>596</v>
      </c>
      <c r="H172" s="241">
        <v>70.788264999999996</v>
      </c>
      <c r="I172" s="242">
        <v>6.5952293888259996</v>
      </c>
      <c r="J172" s="211" t="s">
        <v>598</v>
      </c>
      <c r="K172" s="228" t="s">
        <v>126</v>
      </c>
      <c r="L172" s="220"/>
    </row>
    <row r="173" spans="1:12" s="221" customFormat="1" x14ac:dyDescent="0.25">
      <c r="A173" s="219">
        <f t="shared" si="3"/>
        <v>169</v>
      </c>
      <c r="B173" s="219">
        <v>13</v>
      </c>
      <c r="C173" s="239" t="s">
        <v>421</v>
      </c>
      <c r="D173" s="238" t="s">
        <v>18</v>
      </c>
      <c r="E173" s="240">
        <v>45898</v>
      </c>
      <c r="F173" s="240">
        <v>45906</v>
      </c>
      <c r="G173" s="211" t="s">
        <v>606</v>
      </c>
      <c r="H173" s="241">
        <v>45.697022000000004</v>
      </c>
      <c r="I173" s="242">
        <v>4.2575184245048003</v>
      </c>
      <c r="J173" s="223" t="s">
        <v>582</v>
      </c>
      <c r="K173" s="228" t="s">
        <v>126</v>
      </c>
      <c r="L173" s="243"/>
    </row>
    <row r="174" spans="1:12" s="221" customFormat="1" x14ac:dyDescent="0.25">
      <c r="A174" s="219">
        <f t="shared" si="3"/>
        <v>170</v>
      </c>
      <c r="B174" s="219">
        <v>14</v>
      </c>
      <c r="C174" s="226" t="s">
        <v>381</v>
      </c>
      <c r="D174" s="219" t="s">
        <v>3</v>
      </c>
      <c r="E174" s="210">
        <v>45903</v>
      </c>
      <c r="F174" s="210">
        <v>45907</v>
      </c>
      <c r="G174" s="211" t="s">
        <v>585</v>
      </c>
      <c r="H174" s="212">
        <v>36.159755999999994</v>
      </c>
      <c r="I174" s="227">
        <v>3.3689466109103994</v>
      </c>
      <c r="J174" s="211" t="s">
        <v>586</v>
      </c>
      <c r="K174" s="228" t="s">
        <v>126</v>
      </c>
      <c r="L174" s="220"/>
    </row>
    <row r="175" spans="1:12" s="221" customFormat="1" x14ac:dyDescent="0.25">
      <c r="A175" s="219">
        <f t="shared" si="3"/>
        <v>171</v>
      </c>
      <c r="B175" s="238">
        <v>15</v>
      </c>
      <c r="C175" s="239" t="s">
        <v>224</v>
      </c>
      <c r="D175" s="238" t="s">
        <v>58</v>
      </c>
      <c r="E175" s="240">
        <v>45898</v>
      </c>
      <c r="F175" s="240">
        <v>45908</v>
      </c>
      <c r="G175" s="211" t="s">
        <v>599</v>
      </c>
      <c r="H175" s="241">
        <v>35.601761999999994</v>
      </c>
      <c r="I175" s="242">
        <v>3.3169592027207995</v>
      </c>
      <c r="J175" s="223" t="s">
        <v>600</v>
      </c>
      <c r="K175" s="228" t="s">
        <v>126</v>
      </c>
      <c r="L175" s="243"/>
    </row>
    <row r="176" spans="1:12" s="221" customFormat="1" x14ac:dyDescent="0.25">
      <c r="A176" s="219">
        <f t="shared" si="3"/>
        <v>172</v>
      </c>
      <c r="B176" s="219">
        <v>16</v>
      </c>
      <c r="C176" s="226" t="s">
        <v>482</v>
      </c>
      <c r="D176" s="219" t="s">
        <v>2</v>
      </c>
      <c r="E176" s="210">
        <v>45903</v>
      </c>
      <c r="F176" s="240">
        <v>45908</v>
      </c>
      <c r="G176" s="211" t="s">
        <v>601</v>
      </c>
      <c r="H176" s="212">
        <v>37.931087999999995</v>
      </c>
      <c r="I176" s="227">
        <v>3.5339787792191997</v>
      </c>
      <c r="J176" s="211" t="s">
        <v>602</v>
      </c>
      <c r="K176" s="228" t="s">
        <v>126</v>
      </c>
      <c r="L176" s="220"/>
    </row>
    <row r="177" spans="1:12" s="221" customFormat="1" x14ac:dyDescent="0.25">
      <c r="A177" s="219">
        <f t="shared" si="3"/>
        <v>173</v>
      </c>
      <c r="B177" s="238">
        <v>17</v>
      </c>
      <c r="C177" s="239" t="s">
        <v>423</v>
      </c>
      <c r="D177" s="238" t="s">
        <v>18</v>
      </c>
      <c r="E177" s="240">
        <v>45894</v>
      </c>
      <c r="F177" s="240">
        <v>45908</v>
      </c>
      <c r="G177" s="211" t="s">
        <v>609</v>
      </c>
      <c r="H177" s="241">
        <v>45.697022000000004</v>
      </c>
      <c r="I177" s="242">
        <v>4.2575184245048003</v>
      </c>
      <c r="J177" s="223" t="s">
        <v>582</v>
      </c>
      <c r="K177" s="228" t="s">
        <v>126</v>
      </c>
      <c r="L177" s="243"/>
    </row>
    <row r="178" spans="1:12" s="221" customFormat="1" x14ac:dyDescent="0.25">
      <c r="A178" s="219">
        <f t="shared" si="3"/>
        <v>174</v>
      </c>
      <c r="B178" s="219">
        <v>18</v>
      </c>
      <c r="C178" s="226" t="s">
        <v>208</v>
      </c>
      <c r="D178" s="238" t="s">
        <v>48</v>
      </c>
      <c r="E178" s="240">
        <v>45898</v>
      </c>
      <c r="F178" s="240">
        <v>45908</v>
      </c>
      <c r="G178" s="211" t="s">
        <v>610</v>
      </c>
      <c r="H178" s="241">
        <v>43.804423999999997</v>
      </c>
      <c r="I178" s="242">
        <v>4.0811880970015997</v>
      </c>
      <c r="J178" s="211" t="s">
        <v>611</v>
      </c>
      <c r="K178" s="228" t="s">
        <v>126</v>
      </c>
      <c r="L178" s="220"/>
    </row>
    <row r="179" spans="1:12" s="221" customFormat="1" x14ac:dyDescent="0.25">
      <c r="A179" s="219">
        <f t="shared" si="3"/>
        <v>175</v>
      </c>
      <c r="B179" s="219">
        <v>19</v>
      </c>
      <c r="C179" s="226" t="s">
        <v>227</v>
      </c>
      <c r="D179" s="219" t="s">
        <v>18</v>
      </c>
      <c r="E179" s="210">
        <v>45902</v>
      </c>
      <c r="F179" s="210">
        <v>45909</v>
      </c>
      <c r="G179" s="211" t="s">
        <v>591</v>
      </c>
      <c r="H179" s="212">
        <v>45.697022000000004</v>
      </c>
      <c r="I179" s="227">
        <v>4.2575184245048003</v>
      </c>
      <c r="J179" s="211" t="s">
        <v>587</v>
      </c>
      <c r="K179" s="228" t="s">
        <v>126</v>
      </c>
      <c r="L179" s="220"/>
    </row>
    <row r="180" spans="1:12" s="221" customFormat="1" x14ac:dyDescent="0.25">
      <c r="A180" s="219">
        <f t="shared" si="3"/>
        <v>176</v>
      </c>
      <c r="B180" s="219">
        <v>20</v>
      </c>
      <c r="C180" s="246" t="s">
        <v>470</v>
      </c>
      <c r="D180" s="219" t="s">
        <v>2</v>
      </c>
      <c r="E180" s="210">
        <v>45904</v>
      </c>
      <c r="F180" s="210">
        <v>45909</v>
      </c>
      <c r="G180" s="211" t="s">
        <v>608</v>
      </c>
      <c r="H180" s="212">
        <v>37.931087999999995</v>
      </c>
      <c r="I180" s="227">
        <v>3.5339787792191997</v>
      </c>
      <c r="J180" s="211" t="s">
        <v>590</v>
      </c>
      <c r="K180" s="228" t="s">
        <v>126</v>
      </c>
      <c r="L180" s="220"/>
    </row>
    <row r="181" spans="1:12" s="221" customFormat="1" x14ac:dyDescent="0.25">
      <c r="A181" s="219">
        <f t="shared" si="3"/>
        <v>177</v>
      </c>
      <c r="B181" s="219">
        <v>21</v>
      </c>
      <c r="C181" s="226" t="s">
        <v>88</v>
      </c>
      <c r="D181" s="219" t="s">
        <v>2</v>
      </c>
      <c r="E181" s="210">
        <v>45905</v>
      </c>
      <c r="F181" s="210">
        <v>45909</v>
      </c>
      <c r="G181" s="211" t="s">
        <v>597</v>
      </c>
      <c r="H181" s="212">
        <v>37.931087999999995</v>
      </c>
      <c r="I181" s="227">
        <v>3.5339787792191997</v>
      </c>
      <c r="J181" s="211" t="s">
        <v>554</v>
      </c>
      <c r="K181" s="228" t="s">
        <v>126</v>
      </c>
      <c r="L181" s="220"/>
    </row>
    <row r="182" spans="1:12" s="221" customFormat="1" x14ac:dyDescent="0.25">
      <c r="A182" s="219">
        <f t="shared" si="3"/>
        <v>178</v>
      </c>
      <c r="B182" s="219">
        <v>22</v>
      </c>
      <c r="C182" s="226" t="s">
        <v>37</v>
      </c>
      <c r="D182" s="219" t="s">
        <v>18</v>
      </c>
      <c r="E182" s="240">
        <v>45894</v>
      </c>
      <c r="F182" s="210">
        <v>45910</v>
      </c>
      <c r="G182" s="211" t="s">
        <v>612</v>
      </c>
      <c r="H182" s="212">
        <v>45.697022000000004</v>
      </c>
      <c r="I182" s="227">
        <v>4.2575184245048003</v>
      </c>
      <c r="J182" s="223" t="s">
        <v>613</v>
      </c>
      <c r="K182" s="228" t="s">
        <v>126</v>
      </c>
      <c r="L182" s="220"/>
    </row>
    <row r="183" spans="1:12" s="221" customFormat="1" x14ac:dyDescent="0.25">
      <c r="A183" s="219">
        <f t="shared" si="3"/>
        <v>179</v>
      </c>
      <c r="B183" s="219">
        <v>23</v>
      </c>
      <c r="C183" s="226" t="s">
        <v>487</v>
      </c>
      <c r="D183" s="219" t="s">
        <v>2</v>
      </c>
      <c r="E183" s="210">
        <v>45903</v>
      </c>
      <c r="F183" s="210">
        <v>45911</v>
      </c>
      <c r="G183" s="211" t="s">
        <v>592</v>
      </c>
      <c r="H183" s="212">
        <v>37.931087999999995</v>
      </c>
      <c r="I183" s="227">
        <v>3.5339787792191997</v>
      </c>
      <c r="J183" s="211" t="s">
        <v>561</v>
      </c>
      <c r="K183" s="228" t="s">
        <v>126</v>
      </c>
      <c r="L183" s="220"/>
    </row>
    <row r="184" spans="1:12" s="221" customFormat="1" x14ac:dyDescent="0.25">
      <c r="A184" s="219">
        <f t="shared" si="3"/>
        <v>180</v>
      </c>
      <c r="B184" s="219">
        <v>24</v>
      </c>
      <c r="C184" s="226" t="s">
        <v>383</v>
      </c>
      <c r="D184" s="219" t="s">
        <v>2</v>
      </c>
      <c r="E184" s="210">
        <v>45908</v>
      </c>
      <c r="F184" s="210">
        <v>45911</v>
      </c>
      <c r="G184" s="211" t="s">
        <v>585</v>
      </c>
      <c r="H184" s="212">
        <v>37.931087999999995</v>
      </c>
      <c r="I184" s="227">
        <v>3.5339787792191997</v>
      </c>
      <c r="J184" s="211" t="s">
        <v>590</v>
      </c>
      <c r="K184" s="228" t="s">
        <v>126</v>
      </c>
      <c r="L184" s="220"/>
    </row>
    <row r="185" spans="1:12" s="221" customFormat="1" x14ac:dyDescent="0.25">
      <c r="A185" s="219">
        <f t="shared" si="3"/>
        <v>181</v>
      </c>
      <c r="B185" s="219">
        <v>25</v>
      </c>
      <c r="C185" s="226" t="s">
        <v>220</v>
      </c>
      <c r="D185" s="219" t="s">
        <v>48</v>
      </c>
      <c r="E185" s="210">
        <v>45906</v>
      </c>
      <c r="F185" s="210">
        <v>45912</v>
      </c>
      <c r="G185" s="211" t="s">
        <v>581</v>
      </c>
      <c r="H185" s="212">
        <v>43.804423999999997</v>
      </c>
      <c r="I185" s="227">
        <v>4.0811880970015997</v>
      </c>
      <c r="J185" s="211" t="s">
        <v>614</v>
      </c>
      <c r="K185" s="228" t="s">
        <v>126</v>
      </c>
      <c r="L185" s="220"/>
    </row>
    <row r="186" spans="1:12" s="221" customFormat="1" x14ac:dyDescent="0.25">
      <c r="A186" s="219">
        <f t="shared" si="3"/>
        <v>182</v>
      </c>
      <c r="B186" s="219">
        <v>26</v>
      </c>
      <c r="C186" s="226" t="s">
        <v>209</v>
      </c>
      <c r="D186" s="219" t="s">
        <v>4</v>
      </c>
      <c r="E186" s="210">
        <v>45909</v>
      </c>
      <c r="F186" s="210">
        <v>45913</v>
      </c>
      <c r="G186" s="211" t="s">
        <v>610</v>
      </c>
      <c r="H186" s="212">
        <v>34.789810000000003</v>
      </c>
      <c r="I186" s="227">
        <v>3.2413109340040003</v>
      </c>
      <c r="J186" s="211" t="s">
        <v>615</v>
      </c>
      <c r="K186" s="228" t="s">
        <v>126</v>
      </c>
      <c r="L186" s="220"/>
    </row>
    <row r="187" spans="1:12" s="221" customFormat="1" x14ac:dyDescent="0.25">
      <c r="A187" s="219">
        <f t="shared" si="3"/>
        <v>183</v>
      </c>
      <c r="B187" s="219">
        <v>27</v>
      </c>
      <c r="C187" s="226" t="s">
        <v>10</v>
      </c>
      <c r="D187" s="219" t="s">
        <v>85</v>
      </c>
      <c r="E187" s="210">
        <v>45904</v>
      </c>
      <c r="F187" s="210">
        <v>45914</v>
      </c>
      <c r="G187" s="211" t="s">
        <v>579</v>
      </c>
      <c r="H187" s="212">
        <v>59.500627999999999</v>
      </c>
      <c r="I187" s="227">
        <v>5.5435783097551994</v>
      </c>
      <c r="J187" s="211" t="s">
        <v>583</v>
      </c>
      <c r="K187" s="228" t="s">
        <v>126</v>
      </c>
      <c r="L187" s="220"/>
    </row>
    <row r="188" spans="1:12" s="221" customFormat="1" x14ac:dyDescent="0.25">
      <c r="A188" s="219">
        <f t="shared" si="3"/>
        <v>184</v>
      </c>
      <c r="B188" s="219">
        <v>28</v>
      </c>
      <c r="C188" s="226" t="s">
        <v>206</v>
      </c>
      <c r="D188" s="219" t="s">
        <v>18</v>
      </c>
      <c r="E188" s="210">
        <v>45909</v>
      </c>
      <c r="F188" s="210">
        <v>45915</v>
      </c>
      <c r="G188" s="211" t="s">
        <v>616</v>
      </c>
      <c r="H188" s="212">
        <v>45.697022000000004</v>
      </c>
      <c r="I188" s="227">
        <v>4.2575184245048003</v>
      </c>
      <c r="J188" s="211" t="s">
        <v>617</v>
      </c>
      <c r="K188" s="228" t="s">
        <v>126</v>
      </c>
      <c r="L188" s="220"/>
    </row>
    <row r="189" spans="1:12" s="221" customFormat="1" x14ac:dyDescent="0.25">
      <c r="A189" s="219">
        <f t="shared" si="3"/>
        <v>185</v>
      </c>
      <c r="B189" s="219">
        <v>29</v>
      </c>
      <c r="C189" s="226" t="s">
        <v>20</v>
      </c>
      <c r="D189" s="219" t="s">
        <v>116</v>
      </c>
      <c r="E189" s="210">
        <v>45907</v>
      </c>
      <c r="F189" s="210">
        <v>45915</v>
      </c>
      <c r="G189" s="211" t="s">
        <v>596</v>
      </c>
      <c r="H189" s="212">
        <v>69.376000000000005</v>
      </c>
      <c r="I189" s="227">
        <v>6.4636509183999999</v>
      </c>
      <c r="J189" s="211" t="s">
        <v>614</v>
      </c>
      <c r="K189" s="228" t="s">
        <v>126</v>
      </c>
      <c r="L189" s="220"/>
    </row>
    <row r="190" spans="1:12" s="221" customFormat="1" x14ac:dyDescent="0.25">
      <c r="A190" s="219">
        <f t="shared" si="3"/>
        <v>186</v>
      </c>
      <c r="B190" s="219">
        <v>30</v>
      </c>
      <c r="C190" s="226" t="s">
        <v>483</v>
      </c>
      <c r="D190" s="219" t="s">
        <v>2</v>
      </c>
      <c r="E190" s="210">
        <v>45909</v>
      </c>
      <c r="F190" s="210">
        <v>45915</v>
      </c>
      <c r="G190" s="211" t="s">
        <v>601</v>
      </c>
      <c r="H190" s="212">
        <v>37.931087999999995</v>
      </c>
      <c r="I190" s="227">
        <v>3.5339787792191997</v>
      </c>
      <c r="J190" s="211" t="s">
        <v>602</v>
      </c>
      <c r="K190" s="228" t="s">
        <v>126</v>
      </c>
      <c r="L190" s="220"/>
    </row>
    <row r="191" spans="1:12" s="221" customFormat="1" x14ac:dyDescent="0.25">
      <c r="A191" s="219">
        <f t="shared" si="3"/>
        <v>187</v>
      </c>
      <c r="B191" s="219">
        <v>31</v>
      </c>
      <c r="C191" s="226" t="s">
        <v>228</v>
      </c>
      <c r="D191" s="219" t="s">
        <v>48</v>
      </c>
      <c r="E191" s="210">
        <v>45910</v>
      </c>
      <c r="F191" s="210">
        <v>45915</v>
      </c>
      <c r="G191" s="211" t="s">
        <v>591</v>
      </c>
      <c r="H191" s="212">
        <v>43.804423999999997</v>
      </c>
      <c r="I191" s="227">
        <v>4.0811880970015997</v>
      </c>
      <c r="J191" s="211" t="s">
        <v>587</v>
      </c>
      <c r="K191" s="228" t="s">
        <v>126</v>
      </c>
      <c r="L191" s="220"/>
    </row>
    <row r="192" spans="1:12" s="221" customFormat="1" x14ac:dyDescent="0.25">
      <c r="A192" s="219">
        <f t="shared" si="3"/>
        <v>188</v>
      </c>
      <c r="B192" s="219">
        <v>32</v>
      </c>
      <c r="C192" s="226" t="s">
        <v>471</v>
      </c>
      <c r="D192" s="219" t="s">
        <v>2</v>
      </c>
      <c r="E192" s="210">
        <v>45910</v>
      </c>
      <c r="F192" s="210">
        <v>45915</v>
      </c>
      <c r="G192" s="211" t="s">
        <v>608</v>
      </c>
      <c r="H192" s="212">
        <v>37.931087999999995</v>
      </c>
      <c r="I192" s="227">
        <v>3.5339787792191997</v>
      </c>
      <c r="J192" s="211" t="s">
        <v>605</v>
      </c>
      <c r="K192" s="228" t="s">
        <v>126</v>
      </c>
      <c r="L192" s="220"/>
    </row>
    <row r="193" spans="1:12" s="221" customFormat="1" x14ac:dyDescent="0.25">
      <c r="A193" s="219">
        <f t="shared" si="3"/>
        <v>189</v>
      </c>
      <c r="B193" s="219">
        <v>33</v>
      </c>
      <c r="C193" s="226" t="s">
        <v>491</v>
      </c>
      <c r="D193" s="219" t="s">
        <v>2</v>
      </c>
      <c r="E193" s="210">
        <v>45907</v>
      </c>
      <c r="F193" s="210">
        <v>45915</v>
      </c>
      <c r="G193" s="211" t="s">
        <v>594</v>
      </c>
      <c r="H193" s="212">
        <v>37.931087999999995</v>
      </c>
      <c r="I193" s="227">
        <v>3.5339787792191997</v>
      </c>
      <c r="J193" s="211" t="s">
        <v>618</v>
      </c>
      <c r="K193" s="228" t="s">
        <v>126</v>
      </c>
      <c r="L193" s="220"/>
    </row>
    <row r="194" spans="1:12" s="221" customFormat="1" x14ac:dyDescent="0.25">
      <c r="A194" s="219">
        <f t="shared" si="3"/>
        <v>190</v>
      </c>
      <c r="B194" s="219">
        <v>34</v>
      </c>
      <c r="C194" s="226" t="s">
        <v>420</v>
      </c>
      <c r="D194" s="219" t="s">
        <v>48</v>
      </c>
      <c r="E194" s="210">
        <v>45907</v>
      </c>
      <c r="F194" s="210">
        <v>45916</v>
      </c>
      <c r="G194" s="211" t="s">
        <v>606</v>
      </c>
      <c r="H194" s="212">
        <v>43.804423999999997</v>
      </c>
      <c r="I194" s="227">
        <v>4.0811880970015997</v>
      </c>
      <c r="J194" s="211" t="s">
        <v>582</v>
      </c>
      <c r="K194" s="228" t="s">
        <v>126</v>
      </c>
      <c r="L194" s="220"/>
    </row>
    <row r="195" spans="1:12" s="221" customFormat="1" x14ac:dyDescent="0.25">
      <c r="A195" s="219">
        <f t="shared" ref="A195:A244" si="4">A194+1</f>
        <v>191</v>
      </c>
      <c r="B195" s="219">
        <v>35</v>
      </c>
      <c r="C195" s="226" t="s">
        <v>216</v>
      </c>
      <c r="D195" s="219" t="s">
        <v>3</v>
      </c>
      <c r="E195" s="210">
        <v>45910</v>
      </c>
      <c r="F195" s="210">
        <v>45916</v>
      </c>
      <c r="G195" s="211" t="s">
        <v>597</v>
      </c>
      <c r="H195" s="212">
        <v>36.159755999999994</v>
      </c>
      <c r="I195" s="227">
        <v>3.3689466109103994</v>
      </c>
      <c r="J195" s="211" t="s">
        <v>554</v>
      </c>
      <c r="K195" s="228" t="s">
        <v>126</v>
      </c>
      <c r="L195" s="220"/>
    </row>
    <row r="196" spans="1:12" s="221" customFormat="1" x14ac:dyDescent="0.25">
      <c r="A196" s="219">
        <f t="shared" si="4"/>
        <v>192</v>
      </c>
      <c r="B196" s="219">
        <v>36</v>
      </c>
      <c r="C196" s="226" t="s">
        <v>215</v>
      </c>
      <c r="D196" s="219" t="s">
        <v>18</v>
      </c>
      <c r="E196" s="210">
        <v>45904</v>
      </c>
      <c r="F196" s="210">
        <v>45918</v>
      </c>
      <c r="G196" s="211" t="s">
        <v>584</v>
      </c>
      <c r="H196" s="212">
        <v>45.697022000000004</v>
      </c>
      <c r="I196" s="227">
        <v>4.2575184245048003</v>
      </c>
      <c r="J196" s="211" t="s">
        <v>565</v>
      </c>
      <c r="K196" s="228" t="s">
        <v>126</v>
      </c>
      <c r="L196" s="220"/>
    </row>
    <row r="197" spans="1:12" s="221" customFormat="1" x14ac:dyDescent="0.25">
      <c r="A197" s="219">
        <f t="shared" si="4"/>
        <v>193</v>
      </c>
      <c r="B197" s="219">
        <v>37</v>
      </c>
      <c r="C197" s="226" t="s">
        <v>424</v>
      </c>
      <c r="D197" s="219" t="s">
        <v>18</v>
      </c>
      <c r="E197" s="210">
        <v>45909</v>
      </c>
      <c r="F197" s="210">
        <v>45918</v>
      </c>
      <c r="G197" s="211" t="s">
        <v>609</v>
      </c>
      <c r="H197" s="212">
        <v>45.697022000000004</v>
      </c>
      <c r="I197" s="227">
        <v>4.2575184245048003</v>
      </c>
      <c r="J197" s="211" t="s">
        <v>582</v>
      </c>
      <c r="K197" s="228" t="s">
        <v>126</v>
      </c>
      <c r="L197" s="220"/>
    </row>
    <row r="198" spans="1:12" s="221" customFormat="1" x14ac:dyDescent="0.25">
      <c r="A198" s="219">
        <f t="shared" si="4"/>
        <v>194</v>
      </c>
      <c r="B198" s="219">
        <v>38</v>
      </c>
      <c r="C198" s="226" t="s">
        <v>385</v>
      </c>
      <c r="D198" s="219" t="s">
        <v>18</v>
      </c>
      <c r="E198" s="210">
        <v>45914</v>
      </c>
      <c r="F198" s="210">
        <v>45919</v>
      </c>
      <c r="G198" s="211" t="s">
        <v>585</v>
      </c>
      <c r="H198" s="212">
        <v>45.697022000000004</v>
      </c>
      <c r="I198" s="227">
        <v>4.2575184245048003</v>
      </c>
      <c r="J198" s="211" t="s">
        <v>605</v>
      </c>
      <c r="K198" s="228" t="s">
        <v>126</v>
      </c>
      <c r="L198" s="220"/>
    </row>
    <row r="199" spans="1:12" s="221" customFormat="1" x14ac:dyDescent="0.25">
      <c r="A199" s="219">
        <f t="shared" si="4"/>
        <v>195</v>
      </c>
      <c r="B199" s="219">
        <v>39</v>
      </c>
      <c r="C199" s="226" t="s">
        <v>472</v>
      </c>
      <c r="D199" s="219" t="s">
        <v>3</v>
      </c>
      <c r="E199" s="210">
        <v>45916</v>
      </c>
      <c r="F199" s="210">
        <v>45919</v>
      </c>
      <c r="G199" s="211" t="s">
        <v>608</v>
      </c>
      <c r="H199" s="212">
        <v>36.159755999999994</v>
      </c>
      <c r="I199" s="227">
        <v>3.3689466109103994</v>
      </c>
      <c r="J199" s="211" t="s">
        <v>605</v>
      </c>
      <c r="K199" s="228" t="s">
        <v>126</v>
      </c>
      <c r="L199" s="220"/>
    </row>
    <row r="200" spans="1:12" s="221" customFormat="1" x14ac:dyDescent="0.25">
      <c r="A200" s="219">
        <f t="shared" si="4"/>
        <v>196</v>
      </c>
      <c r="B200" s="219">
        <v>40</v>
      </c>
      <c r="C200" s="226" t="s">
        <v>488</v>
      </c>
      <c r="D200" s="219" t="s">
        <v>2</v>
      </c>
      <c r="E200" s="210">
        <v>45912</v>
      </c>
      <c r="F200" s="210">
        <v>45919</v>
      </c>
      <c r="G200" s="211" t="s">
        <v>592</v>
      </c>
      <c r="H200" s="212">
        <v>37.931087999999995</v>
      </c>
      <c r="I200" s="227">
        <v>3.5339787792191997</v>
      </c>
      <c r="J200" s="211" t="s">
        <v>561</v>
      </c>
      <c r="K200" s="228" t="s">
        <v>126</v>
      </c>
      <c r="L200" s="220"/>
    </row>
    <row r="201" spans="1:12" s="221" customFormat="1" x14ac:dyDescent="0.25">
      <c r="A201" s="219">
        <f t="shared" si="4"/>
        <v>197</v>
      </c>
      <c r="B201" s="219">
        <v>41</v>
      </c>
      <c r="C201" s="226" t="s">
        <v>374</v>
      </c>
      <c r="D201" s="219" t="s">
        <v>108</v>
      </c>
      <c r="E201" s="210">
        <v>45904</v>
      </c>
      <c r="F201" s="210">
        <v>45920</v>
      </c>
      <c r="G201" s="211" t="s">
        <v>619</v>
      </c>
      <c r="H201" s="212">
        <v>66.780901</v>
      </c>
      <c r="I201" s="227">
        <v>6.2218696967283993</v>
      </c>
      <c r="J201" s="211" t="s">
        <v>590</v>
      </c>
      <c r="K201" s="228" t="s">
        <v>126</v>
      </c>
      <c r="L201" s="220"/>
    </row>
    <row r="202" spans="1:12" s="221" customFormat="1" x14ac:dyDescent="0.25">
      <c r="A202" s="219">
        <f t="shared" si="4"/>
        <v>198</v>
      </c>
      <c r="B202" s="219">
        <v>42</v>
      </c>
      <c r="C202" s="226" t="s">
        <v>36</v>
      </c>
      <c r="D202" s="219" t="s">
        <v>108</v>
      </c>
      <c r="E202" s="210">
        <v>45903</v>
      </c>
      <c r="F202" s="210">
        <v>45920</v>
      </c>
      <c r="G202" s="211" t="s">
        <v>607</v>
      </c>
      <c r="H202" s="212">
        <v>66.780901</v>
      </c>
      <c r="I202" s="227">
        <v>6.2218696967283993</v>
      </c>
      <c r="J202" s="211" t="s">
        <v>557</v>
      </c>
      <c r="K202" s="228" t="s">
        <v>126</v>
      </c>
      <c r="L202" s="220"/>
    </row>
    <row r="203" spans="1:12" s="221" customFormat="1" x14ac:dyDescent="0.25">
      <c r="A203" s="219">
        <f t="shared" si="4"/>
        <v>199</v>
      </c>
      <c r="B203" s="219">
        <v>43</v>
      </c>
      <c r="C203" s="226" t="s">
        <v>93</v>
      </c>
      <c r="D203" s="219" t="s">
        <v>2</v>
      </c>
      <c r="E203" s="210">
        <v>45916</v>
      </c>
      <c r="F203" s="210">
        <v>45920</v>
      </c>
      <c r="G203" s="211" t="s">
        <v>596</v>
      </c>
      <c r="H203" s="212">
        <v>37.931087999999995</v>
      </c>
      <c r="I203" s="227">
        <v>3.5339787792191997</v>
      </c>
      <c r="J203" s="211" t="s">
        <v>614</v>
      </c>
      <c r="K203" s="228" t="s">
        <v>126</v>
      </c>
      <c r="L203" s="220"/>
    </row>
    <row r="204" spans="1:12" s="221" customFormat="1" x14ac:dyDescent="0.25">
      <c r="A204" s="219">
        <f t="shared" si="4"/>
        <v>200</v>
      </c>
      <c r="B204" s="219">
        <v>44</v>
      </c>
      <c r="C204" s="226" t="s">
        <v>217</v>
      </c>
      <c r="D204" s="219" t="s">
        <v>3</v>
      </c>
      <c r="E204" s="210">
        <v>45915</v>
      </c>
      <c r="F204" s="210">
        <v>45921</v>
      </c>
      <c r="G204" s="211" t="s">
        <v>579</v>
      </c>
      <c r="H204" s="212">
        <v>36.159755999999994</v>
      </c>
      <c r="I204" s="227">
        <v>3.3689466109103994</v>
      </c>
      <c r="J204" s="211" t="s">
        <v>583</v>
      </c>
      <c r="K204" s="228" t="s">
        <v>126</v>
      </c>
      <c r="L204" s="220"/>
    </row>
    <row r="205" spans="1:12" s="221" customFormat="1" x14ac:dyDescent="0.25">
      <c r="A205" s="219">
        <f t="shared" si="4"/>
        <v>201</v>
      </c>
      <c r="B205" s="219">
        <v>45</v>
      </c>
      <c r="C205" s="226" t="s">
        <v>210</v>
      </c>
      <c r="D205" s="219" t="s">
        <v>2</v>
      </c>
      <c r="E205" s="210">
        <v>45914</v>
      </c>
      <c r="F205" s="210">
        <v>45922</v>
      </c>
      <c r="G205" s="211" t="s">
        <v>610</v>
      </c>
      <c r="H205" s="212">
        <v>37.931087999999995</v>
      </c>
      <c r="I205" s="227">
        <v>3.5339787792191997</v>
      </c>
      <c r="J205" s="211" t="s">
        <v>620</v>
      </c>
      <c r="K205" s="228" t="s">
        <v>126</v>
      </c>
      <c r="L205" s="220"/>
    </row>
    <row r="206" spans="1:12" s="221" customFormat="1" x14ac:dyDescent="0.25">
      <c r="A206" s="219">
        <f t="shared" si="4"/>
        <v>202</v>
      </c>
      <c r="B206" s="219">
        <v>46</v>
      </c>
      <c r="C206" s="226" t="s">
        <v>484</v>
      </c>
      <c r="D206" s="219" t="s">
        <v>2</v>
      </c>
      <c r="E206" s="210">
        <v>45916</v>
      </c>
      <c r="F206" s="210">
        <v>45923</v>
      </c>
      <c r="G206" s="211" t="s">
        <v>601</v>
      </c>
      <c r="H206" s="212">
        <v>37.931087999999995</v>
      </c>
      <c r="I206" s="227">
        <v>3.5339787792191997</v>
      </c>
      <c r="J206" s="247" t="s">
        <v>602</v>
      </c>
      <c r="K206" s="228" t="s">
        <v>126</v>
      </c>
      <c r="L206" s="220"/>
    </row>
    <row r="207" spans="1:12" s="221" customFormat="1" x14ac:dyDescent="0.25">
      <c r="A207" s="219">
        <f t="shared" si="4"/>
        <v>203</v>
      </c>
      <c r="B207" s="219">
        <v>47</v>
      </c>
      <c r="C207" s="226" t="s">
        <v>473</v>
      </c>
      <c r="D207" s="219" t="s">
        <v>3</v>
      </c>
      <c r="E207" s="210">
        <v>45920</v>
      </c>
      <c r="F207" s="210">
        <v>45923</v>
      </c>
      <c r="G207" s="211" t="s">
        <v>608</v>
      </c>
      <c r="H207" s="212">
        <v>36.159755999999994</v>
      </c>
      <c r="I207" s="227">
        <v>3.3689466109103994</v>
      </c>
      <c r="J207" s="247" t="s">
        <v>605</v>
      </c>
      <c r="K207" s="228" t="s">
        <v>126</v>
      </c>
      <c r="L207" s="220"/>
    </row>
    <row r="208" spans="1:12" s="221" customFormat="1" x14ac:dyDescent="0.25">
      <c r="A208" s="219">
        <f t="shared" si="4"/>
        <v>204</v>
      </c>
      <c r="B208" s="219">
        <v>48</v>
      </c>
      <c r="C208" s="226" t="s">
        <v>492</v>
      </c>
      <c r="D208" s="219" t="s">
        <v>3</v>
      </c>
      <c r="E208" s="210">
        <v>45916</v>
      </c>
      <c r="F208" s="210">
        <v>45924</v>
      </c>
      <c r="G208" s="211" t="s">
        <v>594</v>
      </c>
      <c r="H208" s="212">
        <v>36.159755999999994</v>
      </c>
      <c r="I208" s="227">
        <v>3.3689466109103994</v>
      </c>
      <c r="J208" s="248" t="s">
        <v>618</v>
      </c>
      <c r="K208" s="228" t="s">
        <v>126</v>
      </c>
      <c r="L208" s="220"/>
    </row>
    <row r="209" spans="1:12" s="221" customFormat="1" x14ac:dyDescent="0.25">
      <c r="A209" s="219">
        <f t="shared" si="4"/>
        <v>205</v>
      </c>
      <c r="B209" s="219">
        <v>49</v>
      </c>
      <c r="C209" s="226" t="s">
        <v>418</v>
      </c>
      <c r="D209" s="219" t="s">
        <v>113</v>
      </c>
      <c r="E209" s="210">
        <v>45913</v>
      </c>
      <c r="F209" s="210">
        <v>45924</v>
      </c>
      <c r="G209" s="211" t="s">
        <v>581</v>
      </c>
      <c r="H209" s="212">
        <v>57.963171000000003</v>
      </c>
      <c r="I209" s="227">
        <v>5.4003359009964012</v>
      </c>
      <c r="J209" s="248" t="s">
        <v>614</v>
      </c>
      <c r="K209" s="228" t="s">
        <v>126</v>
      </c>
      <c r="L209" s="220"/>
    </row>
    <row r="210" spans="1:12" s="251" customFormat="1" x14ac:dyDescent="0.25">
      <c r="A210" s="219">
        <f t="shared" si="4"/>
        <v>206</v>
      </c>
      <c r="B210" s="249">
        <v>50</v>
      </c>
      <c r="C210" s="226" t="s">
        <v>34</v>
      </c>
      <c r="D210" s="219" t="s">
        <v>98</v>
      </c>
      <c r="E210" s="210">
        <v>45911</v>
      </c>
      <c r="F210" s="210">
        <v>45925</v>
      </c>
      <c r="G210" s="211" t="s">
        <v>616</v>
      </c>
      <c r="H210" s="212">
        <v>55.450851000000007</v>
      </c>
      <c r="I210" s="227">
        <v>5.1662670663084009</v>
      </c>
      <c r="J210" s="248" t="s">
        <v>577</v>
      </c>
      <c r="K210" s="228" t="s">
        <v>126</v>
      </c>
      <c r="L210" s="250" t="s">
        <v>575</v>
      </c>
    </row>
    <row r="211" spans="1:12" s="221" customFormat="1" x14ac:dyDescent="0.25">
      <c r="A211" s="249">
        <f t="shared" si="4"/>
        <v>207</v>
      </c>
      <c r="B211" s="219">
        <v>51</v>
      </c>
      <c r="C211" s="226" t="s">
        <v>221</v>
      </c>
      <c r="D211" s="219" t="s">
        <v>48</v>
      </c>
      <c r="E211" s="210">
        <v>45913</v>
      </c>
      <c r="F211" s="210">
        <v>45925</v>
      </c>
      <c r="G211" s="211" t="s">
        <v>591</v>
      </c>
      <c r="H211" s="212">
        <v>43.804423999999997</v>
      </c>
      <c r="I211" s="227">
        <v>4.0811880970015997</v>
      </c>
      <c r="J211" s="248" t="s">
        <v>587</v>
      </c>
      <c r="K211" s="228" t="s">
        <v>126</v>
      </c>
      <c r="L211" s="220"/>
    </row>
    <row r="212" spans="1:12" s="221" customFormat="1" x14ac:dyDescent="0.25">
      <c r="A212" s="249">
        <f t="shared" si="4"/>
        <v>208</v>
      </c>
      <c r="B212" s="219">
        <v>52</v>
      </c>
      <c r="C212" s="226" t="s">
        <v>419</v>
      </c>
      <c r="D212" s="219" t="s">
        <v>48</v>
      </c>
      <c r="E212" s="210">
        <v>45918</v>
      </c>
      <c r="F212" s="210">
        <v>45925</v>
      </c>
      <c r="G212" s="211" t="s">
        <v>606</v>
      </c>
      <c r="H212" s="212">
        <v>43.804423999999997</v>
      </c>
      <c r="I212" s="227">
        <v>4.0811880970015997</v>
      </c>
      <c r="J212" s="248" t="s">
        <v>621</v>
      </c>
      <c r="K212" s="228" t="s">
        <v>126</v>
      </c>
      <c r="L212" s="220"/>
    </row>
    <row r="213" spans="1:12" s="237" customFormat="1" x14ac:dyDescent="0.25">
      <c r="A213" s="219">
        <f t="shared" si="4"/>
        <v>209</v>
      </c>
      <c r="B213" s="219">
        <v>53</v>
      </c>
      <c r="C213" s="226" t="s">
        <v>75</v>
      </c>
      <c r="D213" s="219" t="s">
        <v>4</v>
      </c>
      <c r="E213" s="210">
        <v>45919</v>
      </c>
      <c r="F213" s="210">
        <v>45925</v>
      </c>
      <c r="G213" s="211" t="s">
        <v>597</v>
      </c>
      <c r="H213" s="212">
        <v>34.789810000000003</v>
      </c>
      <c r="I213" s="227">
        <v>3.2413109340040003</v>
      </c>
      <c r="J213" s="248" t="s">
        <v>554</v>
      </c>
      <c r="K213" s="228" t="s">
        <v>126</v>
      </c>
      <c r="L213" s="236"/>
    </row>
    <row r="214" spans="1:12" s="237" customFormat="1" x14ac:dyDescent="0.25">
      <c r="A214" s="219">
        <f t="shared" si="4"/>
        <v>210</v>
      </c>
      <c r="B214" s="219">
        <v>54</v>
      </c>
      <c r="C214" s="226" t="s">
        <v>94</v>
      </c>
      <c r="D214" s="219" t="s">
        <v>71</v>
      </c>
      <c r="E214" s="210">
        <v>45921</v>
      </c>
      <c r="F214" s="210">
        <v>45925</v>
      </c>
      <c r="G214" s="211" t="s">
        <v>596</v>
      </c>
      <c r="H214" s="212">
        <v>37.138323999999997</v>
      </c>
      <c r="I214" s="227">
        <v>3.4601182257615997</v>
      </c>
      <c r="J214" s="248" t="s">
        <v>598</v>
      </c>
      <c r="K214" s="228" t="s">
        <v>126</v>
      </c>
      <c r="L214" s="236"/>
    </row>
    <row r="215" spans="1:12" s="221" customFormat="1" x14ac:dyDescent="0.25">
      <c r="A215" s="219">
        <f t="shared" si="4"/>
        <v>211</v>
      </c>
      <c r="B215" s="219">
        <v>55</v>
      </c>
      <c r="C215" s="226" t="s">
        <v>137</v>
      </c>
      <c r="D215" s="219" t="s">
        <v>108</v>
      </c>
      <c r="E215" s="210">
        <v>45911</v>
      </c>
      <c r="F215" s="210">
        <v>45926</v>
      </c>
      <c r="G215" s="211" t="s">
        <v>612</v>
      </c>
      <c r="H215" s="212">
        <v>66.780901</v>
      </c>
      <c r="I215" s="227">
        <v>6.2218696967283993</v>
      </c>
      <c r="J215" s="248" t="s">
        <v>613</v>
      </c>
      <c r="K215" s="228" t="s">
        <v>126</v>
      </c>
      <c r="L215" s="220"/>
    </row>
    <row r="216" spans="1:12" s="221" customFormat="1" x14ac:dyDescent="0.25">
      <c r="A216" s="248">
        <f t="shared" si="4"/>
        <v>212</v>
      </c>
      <c r="B216" s="219">
        <v>56</v>
      </c>
      <c r="C216" s="226" t="s">
        <v>489</v>
      </c>
      <c r="D216" s="219" t="s">
        <v>3</v>
      </c>
      <c r="E216" s="210">
        <v>45920</v>
      </c>
      <c r="F216" s="210">
        <v>45927</v>
      </c>
      <c r="G216" s="211" t="s">
        <v>592</v>
      </c>
      <c r="H216" s="212">
        <v>36.159755999999994</v>
      </c>
      <c r="I216" s="227">
        <v>3.3689466109103994</v>
      </c>
      <c r="J216" s="248" t="s">
        <v>561</v>
      </c>
      <c r="K216" s="228" t="s">
        <v>126</v>
      </c>
      <c r="L216" s="245" t="s">
        <v>622</v>
      </c>
    </row>
    <row r="217" spans="1:12" s="221" customFormat="1" x14ac:dyDescent="0.25">
      <c r="A217" s="219">
        <f t="shared" si="4"/>
        <v>213</v>
      </c>
      <c r="B217" s="219">
        <v>57</v>
      </c>
      <c r="C217" s="226" t="s">
        <v>384</v>
      </c>
      <c r="D217" s="219" t="s">
        <v>3</v>
      </c>
      <c r="E217" s="210">
        <v>45924</v>
      </c>
      <c r="F217" s="210">
        <v>45928</v>
      </c>
      <c r="G217" s="211" t="s">
        <v>608</v>
      </c>
      <c r="H217" s="212">
        <v>36.159755999999994</v>
      </c>
      <c r="I217" s="227">
        <v>3.3689466109103994</v>
      </c>
      <c r="J217" s="248" t="s">
        <v>605</v>
      </c>
      <c r="K217" s="228" t="s">
        <v>126</v>
      </c>
      <c r="L217" s="220"/>
    </row>
    <row r="218" spans="1:12" s="221" customFormat="1" x14ac:dyDescent="0.25">
      <c r="A218" s="219">
        <f t="shared" si="4"/>
        <v>214</v>
      </c>
      <c r="B218" s="219">
        <v>58</v>
      </c>
      <c r="C218" s="226" t="s">
        <v>7</v>
      </c>
      <c r="D218" s="219" t="s">
        <v>114</v>
      </c>
      <c r="E218" s="210">
        <v>45920</v>
      </c>
      <c r="F218" s="210">
        <v>45929</v>
      </c>
      <c r="G218" s="211" t="s">
        <v>585</v>
      </c>
      <c r="H218" s="212">
        <v>65.027778999999995</v>
      </c>
      <c r="I218" s="227">
        <v>6.0585341249835993</v>
      </c>
      <c r="J218" s="248" t="s">
        <v>623</v>
      </c>
      <c r="K218" s="228" t="s">
        <v>126</v>
      </c>
      <c r="L218" s="220"/>
    </row>
    <row r="219" spans="1:12" s="221" customFormat="1" x14ac:dyDescent="0.25">
      <c r="A219" s="219">
        <f t="shared" si="4"/>
        <v>215</v>
      </c>
      <c r="B219" s="219">
        <v>59</v>
      </c>
      <c r="C219" s="226" t="s">
        <v>372</v>
      </c>
      <c r="D219" s="219" t="s">
        <v>18</v>
      </c>
      <c r="E219" s="210">
        <v>45921</v>
      </c>
      <c r="F219" s="210">
        <v>45929</v>
      </c>
      <c r="G219" s="211" t="s">
        <v>619</v>
      </c>
      <c r="H219" s="212">
        <v>45.697022000000004</v>
      </c>
      <c r="I219" s="227">
        <v>4.2575184245048003</v>
      </c>
      <c r="J219" s="248" t="s">
        <v>590</v>
      </c>
      <c r="K219" s="228" t="s">
        <v>126</v>
      </c>
      <c r="L219" s="220"/>
    </row>
    <row r="220" spans="1:12" s="221" customFormat="1" x14ac:dyDescent="0.25">
      <c r="A220" s="219">
        <f t="shared" si="4"/>
        <v>216</v>
      </c>
      <c r="B220" s="219">
        <v>60</v>
      </c>
      <c r="C220" s="226" t="s">
        <v>128</v>
      </c>
      <c r="D220" s="219" t="s">
        <v>114</v>
      </c>
      <c r="E220" s="210">
        <v>45919</v>
      </c>
      <c r="F220" s="210">
        <v>45930</v>
      </c>
      <c r="G220" s="211" t="s">
        <v>609</v>
      </c>
      <c r="H220" s="212">
        <v>65.027778999999995</v>
      </c>
      <c r="I220" s="227">
        <v>6.0585341249835993</v>
      </c>
      <c r="J220" s="248" t="s">
        <v>582</v>
      </c>
      <c r="K220" s="228" t="s">
        <v>126</v>
      </c>
      <c r="L220" s="220"/>
    </row>
    <row r="221" spans="1:12" s="221" customFormat="1" x14ac:dyDescent="0.25">
      <c r="A221" s="219">
        <f t="shared" si="4"/>
        <v>217</v>
      </c>
      <c r="B221" s="219">
        <v>61</v>
      </c>
      <c r="C221" s="226" t="s">
        <v>76</v>
      </c>
      <c r="D221" s="219" t="s">
        <v>4</v>
      </c>
      <c r="E221" s="210">
        <v>45926</v>
      </c>
      <c r="F221" s="210">
        <v>45930</v>
      </c>
      <c r="G221" s="211" t="s">
        <v>597</v>
      </c>
      <c r="H221" s="212">
        <v>34.789810000000003</v>
      </c>
      <c r="I221" s="227">
        <v>3.2413109340040003</v>
      </c>
      <c r="J221" s="211" t="s">
        <v>621</v>
      </c>
      <c r="K221" s="228" t="s">
        <v>126</v>
      </c>
      <c r="L221" s="220"/>
    </row>
    <row r="222" spans="1:12" s="221" customFormat="1" x14ac:dyDescent="0.25">
      <c r="A222" s="219">
        <f t="shared" si="4"/>
        <v>218</v>
      </c>
      <c r="B222" s="219">
        <v>62</v>
      </c>
      <c r="C222" s="226" t="s">
        <v>125</v>
      </c>
      <c r="D222" s="219" t="s">
        <v>48</v>
      </c>
      <c r="E222" s="210">
        <v>45926</v>
      </c>
      <c r="F222" s="210">
        <v>45930</v>
      </c>
      <c r="G222" s="211" t="s">
        <v>596</v>
      </c>
      <c r="H222" s="212">
        <v>43.804423999999997</v>
      </c>
      <c r="I222" s="227">
        <v>4.0811880970015997</v>
      </c>
      <c r="J222" s="211" t="s">
        <v>624</v>
      </c>
      <c r="K222" s="228" t="s">
        <v>126</v>
      </c>
      <c r="L222" s="236"/>
    </row>
    <row r="223" spans="1:12" s="221" customFormat="1" x14ac:dyDescent="0.25">
      <c r="A223" s="219">
        <f t="shared" si="4"/>
        <v>219</v>
      </c>
      <c r="B223" s="219">
        <v>63</v>
      </c>
      <c r="C223" s="226" t="s">
        <v>485</v>
      </c>
      <c r="D223" s="219" t="s">
        <v>48</v>
      </c>
      <c r="E223" s="210">
        <v>45924</v>
      </c>
      <c r="F223" s="210">
        <v>45930</v>
      </c>
      <c r="G223" s="211" t="s">
        <v>601</v>
      </c>
      <c r="H223" s="212">
        <v>43.804423999999997</v>
      </c>
      <c r="I223" s="227">
        <v>4.0811880970015997</v>
      </c>
      <c r="J223" s="248" t="s">
        <v>598</v>
      </c>
      <c r="K223" s="228" t="s">
        <v>126</v>
      </c>
      <c r="L223" s="220"/>
    </row>
    <row r="224" spans="1:12" s="221" customFormat="1" x14ac:dyDescent="0.25">
      <c r="A224" s="219">
        <f t="shared" si="4"/>
        <v>220</v>
      </c>
      <c r="B224" s="219">
        <v>64</v>
      </c>
      <c r="C224" s="226" t="s">
        <v>223</v>
      </c>
      <c r="D224" s="219" t="s">
        <v>18</v>
      </c>
      <c r="E224" s="210">
        <v>45909</v>
      </c>
      <c r="F224" s="210">
        <v>45930</v>
      </c>
      <c r="G224" s="211" t="s">
        <v>599</v>
      </c>
      <c r="H224" s="212">
        <v>45.697022000000004</v>
      </c>
      <c r="I224" s="227">
        <v>4.2575184245048003</v>
      </c>
      <c r="J224" s="248" t="s">
        <v>561</v>
      </c>
      <c r="K224" s="228" t="s">
        <v>126</v>
      </c>
      <c r="L224" s="220"/>
    </row>
    <row r="225" spans="1:12" s="221" customFormat="1" x14ac:dyDescent="0.25">
      <c r="A225" s="219">
        <f t="shared" si="4"/>
        <v>221</v>
      </c>
      <c r="B225" s="219">
        <v>65</v>
      </c>
      <c r="C225" s="226" t="s">
        <v>222</v>
      </c>
      <c r="D225" s="219" t="s">
        <v>18</v>
      </c>
      <c r="E225" s="210">
        <v>45926</v>
      </c>
      <c r="F225" s="210">
        <v>45930</v>
      </c>
      <c r="G225" s="211" t="s">
        <v>591</v>
      </c>
      <c r="H225" s="212">
        <v>45.697022000000004</v>
      </c>
      <c r="I225" s="227">
        <v>4.2575184245048003</v>
      </c>
      <c r="J225" s="211" t="s">
        <v>587</v>
      </c>
      <c r="K225" s="228" t="s">
        <v>126</v>
      </c>
      <c r="L225" s="252"/>
    </row>
    <row r="226" spans="1:12" s="221" customFormat="1" x14ac:dyDescent="0.25">
      <c r="A226" s="219">
        <f t="shared" si="4"/>
        <v>222</v>
      </c>
      <c r="B226" s="219">
        <v>1</v>
      </c>
      <c r="C226" s="226" t="s">
        <v>204</v>
      </c>
      <c r="D226" s="219" t="s">
        <v>18</v>
      </c>
      <c r="E226" s="210">
        <v>45924</v>
      </c>
      <c r="F226" s="210">
        <v>45934</v>
      </c>
      <c r="G226" s="211" t="s">
        <v>584</v>
      </c>
      <c r="H226" s="212">
        <v>45.697022000000004</v>
      </c>
      <c r="I226" s="227">
        <v>4.2575184245048003</v>
      </c>
      <c r="J226" s="248" t="s">
        <v>565</v>
      </c>
      <c r="K226" s="228" t="s">
        <v>126</v>
      </c>
      <c r="L226" s="220"/>
    </row>
    <row r="227" spans="1:12" s="221" customFormat="1" x14ac:dyDescent="0.25">
      <c r="A227" s="219">
        <f t="shared" si="4"/>
        <v>223</v>
      </c>
      <c r="B227" s="219">
        <v>2</v>
      </c>
      <c r="C227" s="226" t="s">
        <v>45</v>
      </c>
      <c r="D227" s="219" t="s">
        <v>18</v>
      </c>
      <c r="E227" s="210">
        <v>45924</v>
      </c>
      <c r="F227" s="210">
        <v>45934</v>
      </c>
      <c r="G227" s="211" t="s">
        <v>607</v>
      </c>
      <c r="H227" s="212">
        <v>45.697022000000004</v>
      </c>
      <c r="I227" s="227">
        <v>4.2575184245048003</v>
      </c>
      <c r="J227" s="211" t="s">
        <v>583</v>
      </c>
      <c r="K227" s="228" t="s">
        <v>126</v>
      </c>
      <c r="L227" s="253"/>
    </row>
    <row r="228" spans="1:12" s="221" customFormat="1" x14ac:dyDescent="0.25">
      <c r="A228" s="219">
        <f t="shared" si="4"/>
        <v>224</v>
      </c>
      <c r="B228" s="219">
        <v>3</v>
      </c>
      <c r="C228" s="226" t="s">
        <v>431</v>
      </c>
      <c r="D228" s="219" t="s">
        <v>48</v>
      </c>
      <c r="E228" s="210">
        <v>45926</v>
      </c>
      <c r="F228" s="210">
        <v>45934</v>
      </c>
      <c r="G228" s="211" t="s">
        <v>616</v>
      </c>
      <c r="H228" s="212">
        <v>43.804423999999997</v>
      </c>
      <c r="I228" s="227">
        <v>4.0811880970015997</v>
      </c>
      <c r="J228" s="211" t="s">
        <v>577</v>
      </c>
      <c r="K228" s="228" t="s">
        <v>126</v>
      </c>
      <c r="L228" s="253"/>
    </row>
    <row r="229" spans="1:12" s="221" customFormat="1" x14ac:dyDescent="0.25">
      <c r="A229" s="219">
        <f t="shared" si="4"/>
        <v>225</v>
      </c>
      <c r="B229" s="219">
        <v>4</v>
      </c>
      <c r="C229" s="226" t="s">
        <v>188</v>
      </c>
      <c r="D229" s="219" t="s">
        <v>71</v>
      </c>
      <c r="E229" s="210">
        <v>45927</v>
      </c>
      <c r="F229" s="210">
        <v>45934</v>
      </c>
      <c r="G229" s="211" t="s">
        <v>612</v>
      </c>
      <c r="H229" s="212">
        <v>37.138323999999997</v>
      </c>
      <c r="I229" s="227">
        <v>3.4601182257615997</v>
      </c>
      <c r="J229" s="211" t="s">
        <v>613</v>
      </c>
      <c r="K229" s="228" t="s">
        <v>126</v>
      </c>
      <c r="L229" s="253"/>
    </row>
    <row r="230" spans="1:12" s="221" customFormat="1" x14ac:dyDescent="0.25">
      <c r="A230" s="219">
        <f t="shared" si="4"/>
        <v>226</v>
      </c>
      <c r="B230" s="219">
        <v>5</v>
      </c>
      <c r="C230" s="226" t="s">
        <v>124</v>
      </c>
      <c r="D230" s="219" t="s">
        <v>4</v>
      </c>
      <c r="E230" s="210">
        <v>45931</v>
      </c>
      <c r="F230" s="210">
        <v>45936</v>
      </c>
      <c r="G230" s="211" t="s">
        <v>596</v>
      </c>
      <c r="H230" s="212">
        <v>34.789810000000003</v>
      </c>
      <c r="I230" s="227">
        <v>3.2413109340040003</v>
      </c>
      <c r="J230" s="211" t="s">
        <v>624</v>
      </c>
      <c r="K230" s="228" t="s">
        <v>126</v>
      </c>
      <c r="L230" s="252"/>
    </row>
    <row r="231" spans="1:12" s="221" customFormat="1" x14ac:dyDescent="0.25">
      <c r="A231" s="219">
        <f t="shared" si="4"/>
        <v>227</v>
      </c>
      <c r="B231" s="219">
        <v>6</v>
      </c>
      <c r="C231" s="226" t="s">
        <v>495</v>
      </c>
      <c r="D231" s="219" t="s">
        <v>18</v>
      </c>
      <c r="E231" s="210">
        <v>45926</v>
      </c>
      <c r="F231" s="210">
        <v>45937</v>
      </c>
      <c r="G231" s="211" t="s">
        <v>606</v>
      </c>
      <c r="H231" s="212">
        <v>45.697022000000004</v>
      </c>
      <c r="I231" s="227">
        <v>4.2575184245048003</v>
      </c>
      <c r="J231" s="211" t="s">
        <v>582</v>
      </c>
      <c r="K231" s="228" t="s">
        <v>126</v>
      </c>
      <c r="L231" s="253" t="s">
        <v>625</v>
      </c>
    </row>
    <row r="232" spans="1:12" s="237" customFormat="1" x14ac:dyDescent="0.25">
      <c r="A232" s="219">
        <f t="shared" si="4"/>
        <v>228</v>
      </c>
      <c r="B232" s="219">
        <v>7</v>
      </c>
      <c r="C232" s="226" t="s">
        <v>474</v>
      </c>
      <c r="D232" s="219" t="s">
        <v>108</v>
      </c>
      <c r="E232" s="210">
        <v>45928</v>
      </c>
      <c r="F232" s="210">
        <v>45939</v>
      </c>
      <c r="G232" s="211" t="s">
        <v>608</v>
      </c>
      <c r="H232" s="212">
        <v>66.780901</v>
      </c>
      <c r="I232" s="227">
        <v>6.2218696967283993</v>
      </c>
      <c r="J232" s="211" t="s">
        <v>605</v>
      </c>
      <c r="K232" s="228" t="s">
        <v>126</v>
      </c>
      <c r="L232" s="252"/>
    </row>
    <row r="233" spans="1:12" s="237" customFormat="1" x14ac:dyDescent="0.25">
      <c r="A233" s="219">
        <f t="shared" si="4"/>
        <v>229</v>
      </c>
      <c r="B233" s="219">
        <v>8</v>
      </c>
      <c r="C233" s="226" t="s">
        <v>371</v>
      </c>
      <c r="D233" s="219" t="s">
        <v>2</v>
      </c>
      <c r="E233" s="210">
        <v>45930</v>
      </c>
      <c r="F233" s="210">
        <v>45939</v>
      </c>
      <c r="G233" s="211" t="s">
        <v>619</v>
      </c>
      <c r="H233" s="212">
        <v>37.931087999999995</v>
      </c>
      <c r="I233" s="227">
        <v>3.5339787792191997</v>
      </c>
      <c r="J233" s="211" t="s">
        <v>590</v>
      </c>
      <c r="K233" s="228" t="s">
        <v>126</v>
      </c>
      <c r="L233" s="252"/>
    </row>
    <row r="234" spans="1:12" s="221" customFormat="1" x14ac:dyDescent="0.25">
      <c r="A234" s="219">
        <f t="shared" si="4"/>
        <v>230</v>
      </c>
      <c r="B234" s="219">
        <v>9</v>
      </c>
      <c r="C234" s="226" t="s">
        <v>430</v>
      </c>
      <c r="D234" s="219" t="s">
        <v>2</v>
      </c>
      <c r="E234" s="210">
        <v>45935</v>
      </c>
      <c r="F234" s="210">
        <v>45940</v>
      </c>
      <c r="G234" s="211" t="s">
        <v>616</v>
      </c>
      <c r="H234" s="212">
        <v>37.931087999999995</v>
      </c>
      <c r="I234" s="227">
        <v>3.5339787792191997</v>
      </c>
      <c r="J234" s="211" t="s">
        <v>577</v>
      </c>
      <c r="K234" s="228" t="s">
        <v>126</v>
      </c>
      <c r="L234" s="253" t="s">
        <v>575</v>
      </c>
    </row>
    <row r="235" spans="1:12" s="221" customFormat="1" x14ac:dyDescent="0.25">
      <c r="A235" s="219">
        <f t="shared" si="4"/>
        <v>231</v>
      </c>
      <c r="B235" s="219">
        <v>10</v>
      </c>
      <c r="C235" s="226" t="s">
        <v>490</v>
      </c>
      <c r="D235" s="219" t="s">
        <v>3</v>
      </c>
      <c r="E235" s="210">
        <v>45931</v>
      </c>
      <c r="F235" s="210">
        <v>45940</v>
      </c>
      <c r="G235" s="211" t="s">
        <v>601</v>
      </c>
      <c r="H235" s="212">
        <v>36.159755999999994</v>
      </c>
      <c r="I235" s="227">
        <v>3.3689466109103994</v>
      </c>
      <c r="J235" s="211" t="s">
        <v>626</v>
      </c>
      <c r="K235" s="228" t="s">
        <v>126</v>
      </c>
      <c r="L235" s="253" t="s">
        <v>603</v>
      </c>
    </row>
    <row r="236" spans="1:12" s="221" customFormat="1" x14ac:dyDescent="0.25">
      <c r="A236" s="219">
        <f t="shared" si="4"/>
        <v>232</v>
      </c>
      <c r="B236" s="219">
        <v>11</v>
      </c>
      <c r="C236" s="226" t="s">
        <v>123</v>
      </c>
      <c r="D236" s="219" t="s">
        <v>3</v>
      </c>
      <c r="E236" s="210">
        <v>45937</v>
      </c>
      <c r="F236" s="210">
        <v>45940</v>
      </c>
      <c r="G236" s="211" t="s">
        <v>596</v>
      </c>
      <c r="H236" s="212">
        <v>36.159755999999994</v>
      </c>
      <c r="I236" s="227">
        <v>3.3689466109103994</v>
      </c>
      <c r="J236" s="211" t="s">
        <v>624</v>
      </c>
      <c r="K236" s="228" t="s">
        <v>126</v>
      </c>
      <c r="L236" s="253" t="s">
        <v>567</v>
      </c>
    </row>
    <row r="237" spans="1:12" s="221" customFormat="1" x14ac:dyDescent="0.25">
      <c r="A237" s="219">
        <f t="shared" si="4"/>
        <v>233</v>
      </c>
      <c r="B237" s="219">
        <v>12</v>
      </c>
      <c r="C237" s="226" t="s">
        <v>493</v>
      </c>
      <c r="D237" s="219" t="str">
        <f>IFERROR(VLOOKUP(C237,[80]Foundation!$C$5:$D$551,2,0),"")</f>
        <v>DB1+9</v>
      </c>
      <c r="E237" s="210">
        <v>45925</v>
      </c>
      <c r="F237" s="210">
        <v>45942</v>
      </c>
      <c r="G237" s="211" t="s">
        <v>594</v>
      </c>
      <c r="H237" s="212">
        <v>66.780901</v>
      </c>
      <c r="I237" s="227">
        <v>6.2218696967283993</v>
      </c>
      <c r="J237" s="211" t="s">
        <v>618</v>
      </c>
      <c r="K237" s="228" t="s">
        <v>126</v>
      </c>
      <c r="L237" s="253" t="s">
        <v>627</v>
      </c>
    </row>
    <row r="238" spans="1:12" s="221" customFormat="1" x14ac:dyDescent="0.25">
      <c r="A238" s="219">
        <f t="shared" si="4"/>
        <v>234</v>
      </c>
      <c r="B238" s="219">
        <v>13</v>
      </c>
      <c r="C238" s="226" t="s">
        <v>127</v>
      </c>
      <c r="D238" s="219" t="str">
        <f>IFERROR(VLOOKUP(C238,[80]Foundation!$C$5:$D$551,2,0),"")</f>
        <v>DB2+9</v>
      </c>
      <c r="E238" s="210">
        <v>45925</v>
      </c>
      <c r="F238" s="210">
        <v>45942</v>
      </c>
      <c r="G238" s="211" t="s">
        <v>581</v>
      </c>
      <c r="H238" s="212">
        <v>72.155540000000002</v>
      </c>
      <c r="I238" s="227">
        <v>6.7226162129360008</v>
      </c>
      <c r="J238" s="211" t="s">
        <v>614</v>
      </c>
      <c r="K238" s="228" t="s">
        <v>126</v>
      </c>
      <c r="L238" s="253" t="s">
        <v>571</v>
      </c>
    </row>
    <row r="239" spans="1:12" s="221" customFormat="1" x14ac:dyDescent="0.25">
      <c r="A239" s="219">
        <f t="shared" si="4"/>
        <v>235</v>
      </c>
      <c r="B239" s="219">
        <v>14</v>
      </c>
      <c r="C239" s="226" t="s">
        <v>475</v>
      </c>
      <c r="D239" s="219" t="str">
        <f>IFERROR(VLOOKUP(C239,[80]Foundation!$C$5:$D$551,2,0),"")</f>
        <v>DB1+12</v>
      </c>
      <c r="E239" s="210">
        <v>45930</v>
      </c>
      <c r="F239" s="210">
        <v>45942</v>
      </c>
      <c r="G239" s="211" t="s">
        <v>585</v>
      </c>
      <c r="H239" s="212">
        <v>70.788264999999996</v>
      </c>
      <c r="I239" s="227">
        <v>6.5952293888259996</v>
      </c>
      <c r="J239" s="211" t="s">
        <v>623</v>
      </c>
      <c r="K239" s="228" t="s">
        <v>126</v>
      </c>
      <c r="L239" s="253"/>
    </row>
    <row r="240" spans="1:12" s="221" customFormat="1" x14ac:dyDescent="0.25">
      <c r="A240" s="219">
        <f t="shared" si="4"/>
        <v>236</v>
      </c>
      <c r="B240" s="219">
        <v>15</v>
      </c>
      <c r="C240" s="226" t="s">
        <v>199</v>
      </c>
      <c r="D240" s="219" t="str">
        <f>IFERROR(VLOOKUP(C240,[80]Foundation!$C$5:$D$551,2,0),"")</f>
        <v>DA+6</v>
      </c>
      <c r="E240" s="210">
        <v>45937</v>
      </c>
      <c r="F240" s="210">
        <v>45942</v>
      </c>
      <c r="G240" s="211" t="s">
        <v>591</v>
      </c>
      <c r="H240" s="212">
        <v>43.804423999999997</v>
      </c>
      <c r="I240" s="227">
        <v>4.0811880970015997</v>
      </c>
      <c r="J240" s="211" t="s">
        <v>557</v>
      </c>
      <c r="K240" s="228" t="s">
        <v>126</v>
      </c>
      <c r="L240" s="253" t="s">
        <v>630</v>
      </c>
    </row>
    <row r="241" spans="1:12" s="221" customFormat="1" x14ac:dyDescent="0.25">
      <c r="A241" s="219">
        <f t="shared" si="4"/>
        <v>237</v>
      </c>
      <c r="B241" s="219">
        <v>16</v>
      </c>
      <c r="C241" s="226" t="s">
        <v>122</v>
      </c>
      <c r="D241" s="219" t="str">
        <f>IFERROR(VLOOKUP(C241,[80]Foundation!$C$5:$D$551,2,0),"")</f>
        <v>DA+9</v>
      </c>
      <c r="E241" s="210">
        <v>45941</v>
      </c>
      <c r="F241" s="210">
        <v>45945</v>
      </c>
      <c r="G241" s="211" t="s">
        <v>596</v>
      </c>
      <c r="H241" s="212">
        <v>45.697022000000004</v>
      </c>
      <c r="I241" s="227">
        <v>4.2575184245048003</v>
      </c>
      <c r="J241" s="211" t="s">
        <v>624</v>
      </c>
      <c r="K241" s="228" t="s">
        <v>126</v>
      </c>
      <c r="L241" s="253" t="s">
        <v>567</v>
      </c>
    </row>
    <row r="242" spans="1:12" s="221" customFormat="1" x14ac:dyDescent="0.25">
      <c r="A242" s="219">
        <f t="shared" si="4"/>
        <v>238</v>
      </c>
      <c r="B242" s="219">
        <v>17</v>
      </c>
      <c r="C242" s="226" t="s">
        <v>22</v>
      </c>
      <c r="D242" s="219" t="str">
        <f>IFERROR(VLOOKUP(C242,[80]Foundation!$C$5:$D$551,2,0),"")</f>
        <v>DD60+3</v>
      </c>
      <c r="E242" s="210">
        <v>45931</v>
      </c>
      <c r="F242" s="210">
        <v>45945</v>
      </c>
      <c r="G242" s="211" t="s">
        <v>597</v>
      </c>
      <c r="H242" s="212">
        <v>87.021340000000009</v>
      </c>
      <c r="I242" s="227">
        <v>8.1076390136560015</v>
      </c>
      <c r="J242" s="211" t="s">
        <v>621</v>
      </c>
      <c r="K242" s="228" t="s">
        <v>126</v>
      </c>
      <c r="L242" s="253" t="s">
        <v>568</v>
      </c>
    </row>
    <row r="243" spans="1:12" s="221" customFormat="1" x14ac:dyDescent="0.25">
      <c r="A243" s="219">
        <f t="shared" si="4"/>
        <v>239</v>
      </c>
      <c r="B243" s="219">
        <v>18</v>
      </c>
      <c r="C243" s="226" t="s">
        <v>494</v>
      </c>
      <c r="D243" s="219" t="str">
        <f>IFERROR(VLOOKUP(C243,[80]Foundation!$C$5:$D$551,2,0),"")</f>
        <v>DA+3</v>
      </c>
      <c r="E243" s="210">
        <v>45939</v>
      </c>
      <c r="F243" s="210">
        <v>45946</v>
      </c>
      <c r="G243" s="211" t="s">
        <v>606</v>
      </c>
      <c r="H243" s="212">
        <v>37.931087999999995</v>
      </c>
      <c r="I243" s="227">
        <v>3.5339787792191997</v>
      </c>
      <c r="J243" s="211" t="s">
        <v>633</v>
      </c>
      <c r="K243" s="228" t="s">
        <v>126</v>
      </c>
      <c r="L243" s="253" t="s">
        <v>625</v>
      </c>
    </row>
    <row r="244" spans="1:12" s="221" customFormat="1" x14ac:dyDescent="0.25">
      <c r="A244" s="219">
        <f t="shared" si="4"/>
        <v>240</v>
      </c>
      <c r="B244" s="219">
        <v>19</v>
      </c>
      <c r="C244" s="226" t="s">
        <v>135</v>
      </c>
      <c r="D244" s="219" t="str">
        <f>IFERROR(VLOOKUP(C244,[80]Foundation!$C$5:$D$551,2,0),"")</f>
        <v>DB1+6</v>
      </c>
      <c r="E244" s="210">
        <v>45932</v>
      </c>
      <c r="F244" s="210">
        <v>45947</v>
      </c>
      <c r="G244" s="211" t="s">
        <v>592</v>
      </c>
      <c r="H244" s="212">
        <v>65.027778999999995</v>
      </c>
      <c r="I244" s="227">
        <v>6.0585341249835993</v>
      </c>
      <c r="J244" s="211" t="s">
        <v>561</v>
      </c>
      <c r="K244" s="228" t="s">
        <v>126</v>
      </c>
      <c r="L244" s="253" t="s">
        <v>622</v>
      </c>
    </row>
    <row r="245" spans="1:12" s="221" customFormat="1" x14ac:dyDescent="0.25">
      <c r="A245" s="219">
        <v>241</v>
      </c>
      <c r="B245" s="219">
        <v>20</v>
      </c>
      <c r="C245" s="226" t="s">
        <v>369</v>
      </c>
      <c r="D245" s="219" t="s">
        <v>58</v>
      </c>
      <c r="E245" s="210">
        <v>45940</v>
      </c>
      <c r="F245" s="210">
        <v>45949</v>
      </c>
      <c r="G245" s="211" t="s">
        <v>619</v>
      </c>
      <c r="H245" s="212">
        <v>35.601761999999994</v>
      </c>
      <c r="I245" s="227">
        <v>3.3169592027207995</v>
      </c>
      <c r="J245" s="211" t="s">
        <v>590</v>
      </c>
      <c r="K245" s="228" t="s">
        <v>126</v>
      </c>
      <c r="L245" s="253"/>
    </row>
    <row r="246" spans="1:12" s="221" customFormat="1" x14ac:dyDescent="0.25">
      <c r="A246" s="219">
        <v>242</v>
      </c>
      <c r="B246" s="219">
        <v>21</v>
      </c>
      <c r="C246" s="226" t="s">
        <v>44</v>
      </c>
      <c r="D246" s="219" t="s">
        <v>108</v>
      </c>
      <c r="E246" s="210">
        <v>45935</v>
      </c>
      <c r="F246" s="210">
        <v>45952</v>
      </c>
      <c r="G246" s="211" t="s">
        <v>607</v>
      </c>
      <c r="H246" s="212">
        <v>66.780901</v>
      </c>
      <c r="I246" s="227">
        <v>6.2218696967283993</v>
      </c>
      <c r="J246" s="211" t="s">
        <v>583</v>
      </c>
      <c r="K246" s="228" t="s">
        <v>126</v>
      </c>
      <c r="L246" s="253" t="s">
        <v>632</v>
      </c>
    </row>
    <row r="247" spans="1:12" s="221" customFormat="1" x14ac:dyDescent="0.25">
      <c r="A247" s="219">
        <v>243</v>
      </c>
      <c r="B247" s="219">
        <v>22</v>
      </c>
      <c r="C247" s="226" t="s">
        <v>426</v>
      </c>
      <c r="D247" s="219" t="s">
        <v>98</v>
      </c>
      <c r="E247" s="210">
        <v>45936</v>
      </c>
      <c r="F247" s="210">
        <v>45952</v>
      </c>
      <c r="G247" s="211" t="s">
        <v>584</v>
      </c>
      <c r="H247" s="212">
        <v>55.450851000000007</v>
      </c>
      <c r="I247" s="227">
        <v>5.1662670663084009</v>
      </c>
      <c r="J247" s="211" t="s">
        <v>565</v>
      </c>
      <c r="K247" s="228" t="s">
        <v>126</v>
      </c>
      <c r="L247" s="253" t="s">
        <v>631</v>
      </c>
    </row>
    <row r="248" spans="1:12" s="221" customFormat="1" x14ac:dyDescent="0.25">
      <c r="A248" s="219">
        <v>244</v>
      </c>
      <c r="B248" s="219">
        <v>23</v>
      </c>
      <c r="C248" s="226" t="s">
        <v>205</v>
      </c>
      <c r="D248" s="219" t="s">
        <v>2</v>
      </c>
      <c r="E248" s="210">
        <v>45942</v>
      </c>
      <c r="F248" s="210">
        <v>45952</v>
      </c>
      <c r="G248" s="211" t="s">
        <v>591</v>
      </c>
      <c r="H248" s="212">
        <v>37.931087999999995</v>
      </c>
      <c r="I248" s="227">
        <v>3.5339787792191997</v>
      </c>
      <c r="J248" s="211" t="s">
        <v>557</v>
      </c>
      <c r="K248" s="228" t="s">
        <v>126</v>
      </c>
      <c r="L248" s="253" t="s">
        <v>630</v>
      </c>
    </row>
    <row r="249" spans="1:12" s="221" customFormat="1" x14ac:dyDescent="0.25">
      <c r="A249" s="219">
        <v>245</v>
      </c>
      <c r="B249" s="219">
        <v>24</v>
      </c>
      <c r="C249" s="226" t="s">
        <v>193</v>
      </c>
      <c r="D249" s="219" t="s">
        <v>71</v>
      </c>
      <c r="E249" s="210">
        <v>45946</v>
      </c>
      <c r="F249" s="210">
        <v>45952</v>
      </c>
      <c r="G249" s="211" t="s">
        <v>596</v>
      </c>
      <c r="H249" s="212">
        <v>37.138323999999997</v>
      </c>
      <c r="I249" s="227">
        <v>3.4601182257615997</v>
      </c>
      <c r="J249" s="211" t="s">
        <v>624</v>
      </c>
      <c r="K249" s="228" t="s">
        <v>126</v>
      </c>
      <c r="L249" s="253" t="s">
        <v>567</v>
      </c>
    </row>
    <row r="250" spans="1:12" s="221" customFormat="1" x14ac:dyDescent="0.25">
      <c r="A250" s="219">
        <v>246</v>
      </c>
      <c r="B250" s="219">
        <v>25</v>
      </c>
      <c r="C250" s="226" t="s">
        <v>195</v>
      </c>
      <c r="D250" s="219" t="s">
        <v>4</v>
      </c>
      <c r="E250" s="210">
        <v>45947</v>
      </c>
      <c r="F250" s="210">
        <v>45953</v>
      </c>
      <c r="G250" s="211" t="s">
        <v>606</v>
      </c>
      <c r="H250" s="212">
        <v>34.789810000000003</v>
      </c>
      <c r="I250" s="227">
        <v>3.2413109340040003</v>
      </c>
      <c r="J250" s="211" t="s">
        <v>633</v>
      </c>
      <c r="K250" s="228" t="s">
        <v>126</v>
      </c>
      <c r="L250" s="253" t="s">
        <v>625</v>
      </c>
    </row>
    <row r="251" spans="1:12" s="221" customFormat="1" x14ac:dyDescent="0.25">
      <c r="A251" s="219">
        <v>247</v>
      </c>
      <c r="B251" s="219">
        <v>26</v>
      </c>
      <c r="C251" s="226" t="s">
        <v>33</v>
      </c>
      <c r="D251" s="219" t="s">
        <v>86</v>
      </c>
      <c r="E251" s="210">
        <v>45938</v>
      </c>
      <c r="F251" s="210">
        <v>45955</v>
      </c>
      <c r="G251" s="211" t="s">
        <v>599</v>
      </c>
      <c r="H251" s="212">
        <v>62.443705999999999</v>
      </c>
      <c r="I251" s="227">
        <v>5.8177801780904002</v>
      </c>
      <c r="J251" s="211" t="s">
        <v>557</v>
      </c>
      <c r="K251" s="228" t="s">
        <v>126</v>
      </c>
      <c r="L251" s="253" t="s">
        <v>629</v>
      </c>
    </row>
    <row r="252" spans="1:12" s="221" customFormat="1" x14ac:dyDescent="0.25">
      <c r="A252" s="219">
        <v>248</v>
      </c>
      <c r="B252" s="219">
        <v>27</v>
      </c>
      <c r="C252" s="226" t="s">
        <v>486</v>
      </c>
      <c r="D252" s="219" t="s">
        <v>84</v>
      </c>
      <c r="E252" s="210">
        <v>45941</v>
      </c>
      <c r="F252" s="210">
        <v>45956</v>
      </c>
      <c r="G252" s="211" t="s">
        <v>601</v>
      </c>
      <c r="H252" s="212">
        <v>77.076931999999999</v>
      </c>
      <c r="I252" s="227">
        <v>7.1811344313488004</v>
      </c>
      <c r="J252" s="211" t="s">
        <v>626</v>
      </c>
      <c r="K252" s="228" t="s">
        <v>126</v>
      </c>
      <c r="L252" s="253" t="s">
        <v>603</v>
      </c>
    </row>
    <row r="253" spans="1:12" s="221" customFormat="1" x14ac:dyDescent="0.25">
      <c r="A253" s="219">
        <v>249</v>
      </c>
      <c r="B253" s="219">
        <v>28</v>
      </c>
      <c r="C253" s="226" t="s">
        <v>25</v>
      </c>
      <c r="D253" s="219" t="s">
        <v>110</v>
      </c>
      <c r="E253" s="210">
        <v>45942</v>
      </c>
      <c r="F253" s="210">
        <v>45957</v>
      </c>
      <c r="G253" s="211" t="s">
        <v>612</v>
      </c>
      <c r="H253" s="212">
        <v>72.155540000000002</v>
      </c>
      <c r="I253" s="227">
        <v>6.7226162129360008</v>
      </c>
      <c r="J253" s="211" t="s">
        <v>670</v>
      </c>
      <c r="K253" s="228" t="s">
        <v>126</v>
      </c>
      <c r="L253" s="253"/>
    </row>
    <row r="254" spans="1:12" s="221" customFormat="1" x14ac:dyDescent="0.25">
      <c r="A254" s="219">
        <v>250</v>
      </c>
      <c r="B254" s="219">
        <v>29</v>
      </c>
      <c r="C254" s="226" t="s">
        <v>21</v>
      </c>
      <c r="D254" s="219" t="s">
        <v>109</v>
      </c>
      <c r="E254" s="210">
        <v>45946</v>
      </c>
      <c r="F254" s="210">
        <v>45957</v>
      </c>
      <c r="G254" s="211" t="s">
        <v>597</v>
      </c>
      <c r="H254" s="212">
        <v>87.021340000000009</v>
      </c>
      <c r="I254" s="227">
        <v>8.1076390136560015</v>
      </c>
      <c r="J254" s="211" t="s">
        <v>623</v>
      </c>
      <c r="K254" s="228" t="s">
        <v>126</v>
      </c>
      <c r="L254" s="253" t="s">
        <v>568</v>
      </c>
    </row>
    <row r="255" spans="1:12" s="221" customFormat="1" x14ac:dyDescent="0.25">
      <c r="A255" s="219">
        <v>251</v>
      </c>
      <c r="B255" s="219">
        <v>30</v>
      </c>
      <c r="C255" s="226" t="s">
        <v>179</v>
      </c>
      <c r="D255" s="219" t="s">
        <v>2</v>
      </c>
      <c r="E255" s="210">
        <v>45948</v>
      </c>
      <c r="F255" s="210">
        <v>45958</v>
      </c>
      <c r="G255" s="211" t="s">
        <v>592</v>
      </c>
      <c r="H255" s="212">
        <v>37.931087999999995</v>
      </c>
      <c r="I255" s="227">
        <v>3.5339787792191997</v>
      </c>
      <c r="J255" s="211" t="s">
        <v>671</v>
      </c>
      <c r="K255" s="228" t="s">
        <v>126</v>
      </c>
      <c r="L255" s="253" t="s">
        <v>622</v>
      </c>
    </row>
    <row r="256" spans="1:12" s="221" customFormat="1" x14ac:dyDescent="0.25">
      <c r="A256" s="219">
        <v>252</v>
      </c>
      <c r="B256" s="219">
        <v>31</v>
      </c>
      <c r="C256" s="226" t="s">
        <v>23</v>
      </c>
      <c r="D256" s="219" t="s">
        <v>98</v>
      </c>
      <c r="E256" s="210">
        <v>45950</v>
      </c>
      <c r="F256" s="210">
        <v>45959</v>
      </c>
      <c r="G256" s="211" t="s">
        <v>619</v>
      </c>
      <c r="H256" s="212">
        <v>55.450851000000007</v>
      </c>
      <c r="I256" s="227">
        <v>5.1662670663084009</v>
      </c>
      <c r="J256" s="211" t="s">
        <v>639</v>
      </c>
      <c r="K256" s="228" t="s">
        <v>126</v>
      </c>
      <c r="L256" s="253"/>
    </row>
    <row r="257" spans="1:12" s="221" customFormat="1" x14ac:dyDescent="0.25">
      <c r="A257" s="219">
        <v>253</v>
      </c>
      <c r="B257" s="219">
        <v>32</v>
      </c>
      <c r="C257" s="226" t="s">
        <v>80</v>
      </c>
      <c r="D257" s="219" t="str">
        <f>IFERROR(VLOOKUP(C257,[81]Foundation!$C$5:$D$551,2,0),"")</f>
        <v>DA+0</v>
      </c>
      <c r="E257" s="210">
        <v>45954</v>
      </c>
      <c r="F257" s="210">
        <v>45959</v>
      </c>
      <c r="G257" s="211" t="s">
        <v>606</v>
      </c>
      <c r="H257" s="212">
        <v>36.159755999999994</v>
      </c>
      <c r="I257" s="227">
        <v>3.3689466109103994</v>
      </c>
      <c r="J257" s="211" t="s">
        <v>633</v>
      </c>
      <c r="K257" s="228" t="s">
        <v>126</v>
      </c>
      <c r="L257" s="253" t="s">
        <v>625</v>
      </c>
    </row>
    <row r="258" spans="1:12" s="221" customFormat="1" x14ac:dyDescent="0.25">
      <c r="A258" s="219">
        <f>A257+1</f>
        <v>254</v>
      </c>
      <c r="B258" s="219">
        <v>33</v>
      </c>
      <c r="C258" s="226" t="s">
        <v>68</v>
      </c>
      <c r="D258" s="219" t="s">
        <v>112</v>
      </c>
      <c r="E258" s="210">
        <v>45935</v>
      </c>
      <c r="F258" s="210">
        <v>45960</v>
      </c>
      <c r="G258" s="211" t="s">
        <v>609</v>
      </c>
      <c r="H258" s="212">
        <v>137.04611199999999</v>
      </c>
      <c r="I258" s="227">
        <v>12.768366981260799</v>
      </c>
      <c r="J258" s="211" t="s">
        <v>582</v>
      </c>
      <c r="K258" s="228" t="s">
        <v>126</v>
      </c>
      <c r="L258" s="253" t="s">
        <v>628</v>
      </c>
    </row>
    <row r="259" spans="1:12" s="221" customFormat="1" x14ac:dyDescent="0.25">
      <c r="A259" s="219">
        <f t="shared" ref="A259:A285" si="5">A258+1</f>
        <v>255</v>
      </c>
      <c r="B259" s="219">
        <v>34</v>
      </c>
      <c r="C259" s="226" t="s">
        <v>60</v>
      </c>
      <c r="D259" s="219" t="s">
        <v>58</v>
      </c>
      <c r="E259" s="210">
        <v>45953</v>
      </c>
      <c r="F259" s="210">
        <v>45960</v>
      </c>
      <c r="G259" s="211" t="s">
        <v>591</v>
      </c>
      <c r="H259" s="212">
        <v>35.601761999999994</v>
      </c>
      <c r="I259" s="227">
        <v>3.3169592027207995</v>
      </c>
      <c r="J259" s="211" t="s">
        <v>565</v>
      </c>
      <c r="K259" s="228" t="s">
        <v>126</v>
      </c>
      <c r="L259" s="253" t="s">
        <v>630</v>
      </c>
    </row>
    <row r="260" spans="1:12" s="221" customFormat="1" x14ac:dyDescent="0.25">
      <c r="A260" s="219">
        <f t="shared" si="5"/>
        <v>256</v>
      </c>
      <c r="B260" s="219">
        <v>35</v>
      </c>
      <c r="C260" s="226" t="s">
        <v>180</v>
      </c>
      <c r="D260" s="219" t="s">
        <v>2</v>
      </c>
      <c r="E260" s="210">
        <v>45942</v>
      </c>
      <c r="F260" s="210">
        <v>45961</v>
      </c>
      <c r="G260" s="211" t="s">
        <v>581</v>
      </c>
      <c r="H260" s="212">
        <v>37.931087999999995</v>
      </c>
      <c r="I260" s="227">
        <v>3.5339787792191997</v>
      </c>
      <c r="J260" s="211" t="s">
        <v>614</v>
      </c>
      <c r="K260" s="228" t="s">
        <v>126</v>
      </c>
      <c r="L260" s="253" t="s">
        <v>571</v>
      </c>
    </row>
    <row r="261" spans="1:12" s="221" customFormat="1" x14ac:dyDescent="0.25">
      <c r="A261" s="219">
        <f t="shared" si="5"/>
        <v>257</v>
      </c>
      <c r="B261" s="219">
        <v>36</v>
      </c>
      <c r="C261" s="226" t="s">
        <v>194</v>
      </c>
      <c r="D261" s="219" t="str">
        <f>IFERROR(VLOOKUP(C261,[81]Foundation!$C$5:$D$551,2,0),"")</f>
        <v>DA+0</v>
      </c>
      <c r="E261" s="210">
        <v>45958</v>
      </c>
      <c r="F261" s="210">
        <v>45961</v>
      </c>
      <c r="G261" s="211" t="s">
        <v>597</v>
      </c>
      <c r="H261" s="212">
        <v>36.159755999999994</v>
      </c>
      <c r="I261" s="227">
        <v>3.3689466109103994</v>
      </c>
      <c r="J261" s="211" t="s">
        <v>623</v>
      </c>
      <c r="K261" s="228" t="s">
        <v>126</v>
      </c>
      <c r="L261" s="253" t="s">
        <v>568</v>
      </c>
    </row>
    <row r="262" spans="1:12" s="221" customFormat="1" x14ac:dyDescent="0.25">
      <c r="A262" s="219">
        <f t="shared" si="5"/>
        <v>258</v>
      </c>
      <c r="B262" s="219">
        <v>1</v>
      </c>
      <c r="C262" s="226" t="s">
        <v>77</v>
      </c>
      <c r="D262" s="219" t="str">
        <f>IFERROR(VLOOKUP(C262,[81]Foundation!$C$5:$D$551,2,0),"")</f>
        <v>DA+1.5</v>
      </c>
      <c r="E262" s="210">
        <v>45960</v>
      </c>
      <c r="F262" s="210">
        <v>45966</v>
      </c>
      <c r="G262" s="211" t="s">
        <v>606</v>
      </c>
      <c r="H262" s="212">
        <v>37.138323999999997</v>
      </c>
      <c r="I262" s="227">
        <v>3.4601182257615997</v>
      </c>
      <c r="J262" s="211" t="s">
        <v>633</v>
      </c>
      <c r="K262" s="228" t="s">
        <v>126</v>
      </c>
      <c r="L262" s="220" t="s">
        <v>625</v>
      </c>
    </row>
    <row r="263" spans="1:12" s="235" customFormat="1" x14ac:dyDescent="0.25">
      <c r="A263" s="219">
        <f t="shared" si="5"/>
        <v>259</v>
      </c>
      <c r="B263" s="231">
        <v>2</v>
      </c>
      <c r="C263" s="299" t="s">
        <v>178</v>
      </c>
      <c r="D263" s="219" t="str">
        <f>IFERROR(VLOOKUP(C263,[81]Foundation!$C$5:$D$551,2,0),"")</f>
        <v>DA+3</v>
      </c>
      <c r="E263" s="210">
        <v>45961</v>
      </c>
      <c r="F263" s="210">
        <v>45966</v>
      </c>
      <c r="G263" s="230" t="s">
        <v>609</v>
      </c>
      <c r="H263" s="212">
        <v>37.931087999999995</v>
      </c>
      <c r="I263" s="227">
        <v>3.5339787792191997</v>
      </c>
      <c r="J263" s="211" t="s">
        <v>582</v>
      </c>
      <c r="K263" s="228" t="s">
        <v>126</v>
      </c>
      <c r="L263" s="220" t="s">
        <v>628</v>
      </c>
    </row>
    <row r="264" spans="1:12" x14ac:dyDescent="0.25">
      <c r="A264" s="219">
        <f t="shared" si="5"/>
        <v>260</v>
      </c>
      <c r="B264" s="231">
        <v>3</v>
      </c>
      <c r="C264" s="299" t="s">
        <v>78</v>
      </c>
      <c r="D264" s="219" t="str">
        <f>IFERROR(VLOOKUP(C264,[81]Foundation!$C$5:$D$551,2,0),"")</f>
        <v>DA+3</v>
      </c>
      <c r="E264" s="210">
        <v>45931</v>
      </c>
      <c r="F264" s="210">
        <v>45967</v>
      </c>
      <c r="G264" s="230" t="s">
        <v>597</v>
      </c>
      <c r="H264" s="212">
        <v>37.931087999999995</v>
      </c>
      <c r="I264" s="227">
        <v>3.5339787792191997</v>
      </c>
      <c r="J264" s="300" t="s">
        <v>623</v>
      </c>
      <c r="K264" s="231" t="s">
        <v>126</v>
      </c>
      <c r="L264" s="234" t="s">
        <v>568</v>
      </c>
    </row>
    <row r="265" spans="1:12" s="221" customFormat="1" x14ac:dyDescent="0.25">
      <c r="A265" s="219">
        <f t="shared" si="5"/>
        <v>261</v>
      </c>
      <c r="B265" s="219">
        <v>4</v>
      </c>
      <c r="C265" s="226" t="s">
        <v>28</v>
      </c>
      <c r="D265" s="219" t="s">
        <v>198</v>
      </c>
      <c r="E265" s="210">
        <v>45940</v>
      </c>
      <c r="F265" s="210">
        <v>45968</v>
      </c>
      <c r="G265" s="211" t="s">
        <v>608</v>
      </c>
      <c r="H265" s="212">
        <v>173.560912</v>
      </c>
      <c r="I265" s="227">
        <v>16.170392473580801</v>
      </c>
      <c r="J265" s="211" t="s">
        <v>605</v>
      </c>
      <c r="K265" s="231" t="s">
        <v>126</v>
      </c>
      <c r="L265" s="220"/>
    </row>
    <row r="266" spans="1:12" s="235" customFormat="1" x14ac:dyDescent="0.25">
      <c r="A266" s="219">
        <f t="shared" si="5"/>
        <v>262</v>
      </c>
      <c r="B266" s="231">
        <v>5</v>
      </c>
      <c r="C266" s="299" t="s">
        <v>181</v>
      </c>
      <c r="D266" s="219" t="str">
        <f>IFERROR(VLOOKUP(C266,[81]Foundation!$C$5:$D$551,2,0),"")</f>
        <v>DA+3</v>
      </c>
      <c r="E266" s="210">
        <v>45931</v>
      </c>
      <c r="F266" s="210">
        <v>45968</v>
      </c>
      <c r="G266" s="230" t="s">
        <v>581</v>
      </c>
      <c r="H266" s="212">
        <v>37.931087999999995</v>
      </c>
      <c r="I266" s="227">
        <v>3.5339787792191997</v>
      </c>
      <c r="J266" s="300" t="s">
        <v>614</v>
      </c>
      <c r="K266" s="231" t="s">
        <v>126</v>
      </c>
      <c r="L266" s="234" t="s">
        <v>571</v>
      </c>
    </row>
    <row r="267" spans="1:12" s="221" customFormat="1" x14ac:dyDescent="0.25">
      <c r="A267" s="219">
        <f t="shared" si="5"/>
        <v>263</v>
      </c>
      <c r="B267" s="219">
        <v>6</v>
      </c>
      <c r="C267" s="226" t="s">
        <v>496</v>
      </c>
      <c r="D267" s="219" t="s">
        <v>48</v>
      </c>
      <c r="E267" s="210">
        <v>45942</v>
      </c>
      <c r="F267" s="210">
        <v>45968</v>
      </c>
      <c r="G267" s="211" t="s">
        <v>594</v>
      </c>
      <c r="H267" s="212">
        <v>43.804423999999997</v>
      </c>
      <c r="I267" s="227">
        <v>4.0811880970015997</v>
      </c>
      <c r="J267" s="211" t="s">
        <v>626</v>
      </c>
      <c r="K267" s="231" t="s">
        <v>126</v>
      </c>
      <c r="L267" s="220" t="s">
        <v>627</v>
      </c>
    </row>
    <row r="268" spans="1:12" s="221" customFormat="1" x14ac:dyDescent="0.25">
      <c r="A268" s="219">
        <f t="shared" si="5"/>
        <v>264</v>
      </c>
      <c r="B268" s="219">
        <v>7</v>
      </c>
      <c r="C268" s="226" t="s">
        <v>177</v>
      </c>
      <c r="D268" s="219" t="str">
        <f>IFERROR(VLOOKUP(C268,[81]Foundation!$C$5:$D$551,2,0),"")</f>
        <v>DA+0</v>
      </c>
      <c r="E268" s="210">
        <v>45967</v>
      </c>
      <c r="F268" s="210">
        <v>45973</v>
      </c>
      <c r="G268" s="211" t="s">
        <v>609</v>
      </c>
      <c r="H268" s="212">
        <v>37.931087999999995</v>
      </c>
      <c r="I268" s="227">
        <v>3.5339787792191997</v>
      </c>
      <c r="J268" s="211" t="s">
        <v>582</v>
      </c>
      <c r="K268" s="228" t="s">
        <v>126</v>
      </c>
      <c r="L268" s="220" t="s">
        <v>628</v>
      </c>
    </row>
    <row r="269" spans="1:12" s="221" customFormat="1" x14ac:dyDescent="0.25">
      <c r="A269" s="219">
        <f t="shared" si="5"/>
        <v>265</v>
      </c>
      <c r="B269" s="219">
        <v>8</v>
      </c>
      <c r="C269" s="226" t="s">
        <v>196</v>
      </c>
      <c r="D269" s="219" t="str">
        <f>IFERROR(VLOOKUP(C269,[81]Foundation!$C$5:$D$551,2,0),"")</f>
        <v>DA+0</v>
      </c>
      <c r="E269" s="210">
        <v>45968</v>
      </c>
      <c r="F269" s="210">
        <v>45973</v>
      </c>
      <c r="G269" s="211" t="s">
        <v>597</v>
      </c>
      <c r="H269" s="212">
        <v>37.931087999999995</v>
      </c>
      <c r="I269" s="227">
        <v>3.5339787792191997</v>
      </c>
      <c r="J269" s="211" t="s">
        <v>623</v>
      </c>
      <c r="K269" s="228" t="s">
        <v>126</v>
      </c>
      <c r="L269" s="220" t="s">
        <v>568</v>
      </c>
    </row>
    <row r="270" spans="1:12" s="235" customFormat="1" x14ac:dyDescent="0.25">
      <c r="A270" s="219">
        <f t="shared" si="5"/>
        <v>266</v>
      </c>
      <c r="B270" s="231">
        <v>9</v>
      </c>
      <c r="C270" s="299" t="s">
        <v>32</v>
      </c>
      <c r="D270" s="219" t="str">
        <f>IFERROR(VLOOKUP(C270,[81]Foundation!$C$5:$D$551,2,0),"")</f>
        <v>DC2-3</v>
      </c>
      <c r="E270" s="210">
        <v>45961</v>
      </c>
      <c r="F270" s="210">
        <v>45973</v>
      </c>
      <c r="G270" s="230" t="s">
        <v>591</v>
      </c>
      <c r="H270" s="335">
        <v>64.884298000000001</v>
      </c>
      <c r="I270" s="335">
        <v>6.0451662297831996</v>
      </c>
      <c r="J270" s="211" t="s">
        <v>565</v>
      </c>
      <c r="K270" s="231" t="s">
        <v>126</v>
      </c>
      <c r="L270" s="220" t="s">
        <v>630</v>
      </c>
    </row>
    <row r="271" spans="1:12" s="235" customFormat="1" x14ac:dyDescent="0.25">
      <c r="A271" s="219">
        <f t="shared" si="5"/>
        <v>267</v>
      </c>
      <c r="B271" s="231">
        <v>10</v>
      </c>
      <c r="C271" s="299" t="s">
        <v>81</v>
      </c>
      <c r="D271" s="219" t="str">
        <f>IFERROR(VLOOKUP(C271,[81]Foundation!$C$5:$D$551,2,0),"")</f>
        <v>DA+6</v>
      </c>
      <c r="E271" s="210">
        <v>45967</v>
      </c>
      <c r="F271" s="353">
        <v>45974</v>
      </c>
      <c r="G271" s="230" t="s">
        <v>606</v>
      </c>
      <c r="H271" s="212">
        <v>43.804423999999997</v>
      </c>
      <c r="I271" s="227">
        <v>4.0811880970015997</v>
      </c>
      <c r="J271" s="300" t="s">
        <v>633</v>
      </c>
      <c r="K271" s="231" t="s">
        <v>126</v>
      </c>
      <c r="L271" s="234" t="s">
        <v>625</v>
      </c>
    </row>
    <row r="272" spans="1:12" s="221" customFormat="1" x14ac:dyDescent="0.25">
      <c r="A272" s="219">
        <f t="shared" si="5"/>
        <v>268</v>
      </c>
      <c r="B272" s="219">
        <v>11</v>
      </c>
      <c r="C272" s="226" t="s">
        <v>24</v>
      </c>
      <c r="D272" s="219" t="str">
        <f>IFERROR(VLOOKUP(C272,[81]Foundation!$C$5:$D$551,2,0),"")</f>
        <v>DC2+15</v>
      </c>
      <c r="E272" s="210">
        <v>45958</v>
      </c>
      <c r="F272" s="353">
        <v>45974</v>
      </c>
      <c r="G272" s="211" t="s">
        <v>612</v>
      </c>
      <c r="H272" s="212">
        <v>96.879900000000006</v>
      </c>
      <c r="I272" s="227">
        <v>9.0261452751600011</v>
      </c>
      <c r="J272" s="211" t="s">
        <v>670</v>
      </c>
      <c r="K272" s="228" t="s">
        <v>126</v>
      </c>
      <c r="L272" s="220"/>
    </row>
    <row r="273" spans="1:12" s="221" customFormat="1" x14ac:dyDescent="0.25">
      <c r="A273" s="219">
        <f t="shared" si="5"/>
        <v>269</v>
      </c>
      <c r="B273" s="219">
        <v>12</v>
      </c>
      <c r="C273" s="226" t="s">
        <v>187</v>
      </c>
      <c r="D273" s="219" t="str">
        <f>IFERROR(VLOOKUP(C273,[81]Foundation!$C$5:$D$551,2,0),"")</f>
        <v>DA+0</v>
      </c>
      <c r="E273" s="210">
        <v>45971</v>
      </c>
      <c r="F273" s="210">
        <v>45976</v>
      </c>
      <c r="G273" s="211" t="s">
        <v>581</v>
      </c>
      <c r="H273" s="212">
        <v>37.931087999999995</v>
      </c>
      <c r="I273" s="227">
        <v>3.5339787792191997</v>
      </c>
      <c r="J273" s="211" t="s">
        <v>614</v>
      </c>
      <c r="K273" s="228" t="s">
        <v>126</v>
      </c>
      <c r="L273" s="220" t="s">
        <v>571</v>
      </c>
    </row>
    <row r="274" spans="1:12" s="221" customFormat="1" x14ac:dyDescent="0.25">
      <c r="A274" s="219">
        <f t="shared" si="5"/>
        <v>270</v>
      </c>
      <c r="B274" s="219">
        <v>13</v>
      </c>
      <c r="C274" s="226" t="s">
        <v>59</v>
      </c>
      <c r="D274" s="219" t="str">
        <f>IFERROR(VLOOKUP(C274,[81]Foundation!$C$5:$D$551,2,0),"")</f>
        <v>DA+1.5</v>
      </c>
      <c r="E274" s="210">
        <v>45957</v>
      </c>
      <c r="F274" s="210">
        <v>45976</v>
      </c>
      <c r="G274" s="211" t="s">
        <v>599</v>
      </c>
      <c r="H274" s="212">
        <v>37.138323999999997</v>
      </c>
      <c r="I274" s="227">
        <v>3.4601182257615997</v>
      </c>
      <c r="J274" s="211" t="s">
        <v>641</v>
      </c>
      <c r="K274" s="228" t="s">
        <v>126</v>
      </c>
      <c r="L274" s="220"/>
    </row>
    <row r="275" spans="1:12" s="221" customFormat="1" x14ac:dyDescent="0.25">
      <c r="A275" s="219">
        <f t="shared" si="5"/>
        <v>271</v>
      </c>
      <c r="B275" s="219">
        <v>14</v>
      </c>
      <c r="C275" s="226" t="s">
        <v>83</v>
      </c>
      <c r="D275" s="219" t="str">
        <f>IFERROR(VLOOKUP(C275,[81]Foundation!$C$5:$D$551,2,0),"")</f>
        <v>DA+0</v>
      </c>
      <c r="E275" s="210">
        <v>45960</v>
      </c>
      <c r="F275" s="210">
        <v>45981</v>
      </c>
      <c r="G275" s="211" t="s">
        <v>597</v>
      </c>
      <c r="H275" s="212">
        <v>36.159755999999994</v>
      </c>
      <c r="I275" s="227">
        <v>3.3689466109103994</v>
      </c>
      <c r="J275" s="211" t="s">
        <v>639</v>
      </c>
      <c r="K275" s="228" t="s">
        <v>126</v>
      </c>
      <c r="L275" s="220"/>
    </row>
    <row r="276" spans="1:12" s="235" customFormat="1" x14ac:dyDescent="0.25">
      <c r="A276" s="219">
        <f t="shared" si="5"/>
        <v>272</v>
      </c>
      <c r="B276" s="231">
        <v>15</v>
      </c>
      <c r="C276" s="299" t="s">
        <v>63</v>
      </c>
      <c r="D276" s="219" t="str">
        <f>IFERROR(VLOOKUP(C276,[81]Foundation!$C$5:$D$551,2,0),"")</f>
        <v>DA-3</v>
      </c>
      <c r="E276" s="210">
        <v>45974</v>
      </c>
      <c r="F276" s="210">
        <v>45981</v>
      </c>
      <c r="G276" s="230" t="s">
        <v>591</v>
      </c>
      <c r="H276" s="335">
        <v>34.789810000000003</v>
      </c>
      <c r="I276" s="358">
        <v>3.2413109340040003</v>
      </c>
      <c r="J276" s="230" t="s">
        <v>565</v>
      </c>
      <c r="K276" s="228" t="s">
        <v>126</v>
      </c>
      <c r="L276" s="234" t="s">
        <v>630</v>
      </c>
    </row>
    <row r="277" spans="1:12" s="235" customFormat="1" x14ac:dyDescent="0.25">
      <c r="A277" s="219">
        <f t="shared" si="5"/>
        <v>273</v>
      </c>
      <c r="B277" s="231">
        <v>16</v>
      </c>
      <c r="C277" s="299" t="s">
        <v>190</v>
      </c>
      <c r="D277" s="219" t="str">
        <f>IFERROR(VLOOKUP(C277,[81]Foundation!$C$5:$D$551,2,0),"")</f>
        <v>DA-1.5</v>
      </c>
      <c r="E277" s="210">
        <v>45977</v>
      </c>
      <c r="F277" s="353">
        <v>45982</v>
      </c>
      <c r="G277" s="230" t="s">
        <v>581</v>
      </c>
      <c r="H277" s="335">
        <v>35.601761999999994</v>
      </c>
      <c r="I277" s="358">
        <v>3.3169592027207995</v>
      </c>
      <c r="J277" s="230" t="s">
        <v>728</v>
      </c>
      <c r="K277" s="228" t="s">
        <v>126</v>
      </c>
      <c r="L277" s="234"/>
    </row>
    <row r="278" spans="1:12" x14ac:dyDescent="0.25">
      <c r="A278" s="219">
        <f t="shared" si="5"/>
        <v>274</v>
      </c>
      <c r="B278" s="231">
        <v>17</v>
      </c>
      <c r="C278" s="299" t="s">
        <v>136</v>
      </c>
      <c r="D278" s="219" t="str">
        <f>IFERROR(VLOOKUP(C278,[81]Foundation!$C$5:$D$551,2,0),"")</f>
        <v>DD45+0</v>
      </c>
      <c r="E278" s="210">
        <v>45974</v>
      </c>
      <c r="F278" s="210">
        <v>45987</v>
      </c>
      <c r="G278" s="230" t="s">
        <v>609</v>
      </c>
      <c r="H278" s="335">
        <v>73.244547999999995</v>
      </c>
      <c r="I278" s="358">
        <v>6.8240773458832003</v>
      </c>
      <c r="J278" s="230" t="s">
        <v>598</v>
      </c>
      <c r="K278" s="228" t="s">
        <v>126</v>
      </c>
      <c r="L278" s="234" t="s">
        <v>628</v>
      </c>
    </row>
    <row r="279" spans="1:12" s="221" customFormat="1" x14ac:dyDescent="0.25">
      <c r="A279" s="219">
        <f t="shared" si="5"/>
        <v>275</v>
      </c>
      <c r="B279" s="219">
        <v>18</v>
      </c>
      <c r="C279" s="226" t="s">
        <v>26</v>
      </c>
      <c r="D279" s="219" t="s">
        <v>87</v>
      </c>
      <c r="E279" s="210">
        <v>45942</v>
      </c>
      <c r="F279" s="210">
        <v>45988</v>
      </c>
      <c r="G279" s="211" t="s">
        <v>585</v>
      </c>
      <c r="H279" s="212">
        <v>124.94995199999998</v>
      </c>
      <c r="I279" s="227">
        <v>11.641387107916797</v>
      </c>
      <c r="J279" s="211" t="s">
        <v>605</v>
      </c>
      <c r="K279" s="228" t="s">
        <v>126</v>
      </c>
      <c r="L279" s="220"/>
    </row>
    <row r="280" spans="1:12" x14ac:dyDescent="0.25">
      <c r="A280" s="219">
        <f t="shared" si="5"/>
        <v>276</v>
      </c>
      <c r="B280" s="231">
        <v>19</v>
      </c>
      <c r="C280" s="299" t="s">
        <v>395</v>
      </c>
      <c r="D280" s="219" t="str">
        <f>IFERROR(VLOOKUP(C280,[81]Foundation!$C$5:$D$551,2,0),"")</f>
        <v>DB1+9</v>
      </c>
      <c r="E280" s="353">
        <v>45975</v>
      </c>
      <c r="F280" s="210">
        <v>45988</v>
      </c>
      <c r="G280" s="211" t="s">
        <v>606</v>
      </c>
      <c r="H280" s="335">
        <v>66.780901</v>
      </c>
      <c r="I280" s="358">
        <v>6.2218696967283993</v>
      </c>
      <c r="J280" s="230" t="s">
        <v>621</v>
      </c>
      <c r="K280" s="228" t="s">
        <v>126</v>
      </c>
      <c r="L280" s="234"/>
    </row>
    <row r="281" spans="1:12" x14ac:dyDescent="0.25">
      <c r="A281" s="219">
        <f t="shared" si="5"/>
        <v>277</v>
      </c>
      <c r="B281" s="231">
        <v>20</v>
      </c>
      <c r="C281" s="299" t="s">
        <v>82</v>
      </c>
      <c r="D281" s="219" t="str">
        <f>IFERROR(VLOOKUP(C281,[81]Foundation!$C$5:$D$551,2,0),"")</f>
        <v>DA+6</v>
      </c>
      <c r="E281" s="210">
        <v>45982</v>
      </c>
      <c r="F281" s="210">
        <v>45988</v>
      </c>
      <c r="G281" s="230" t="s">
        <v>597</v>
      </c>
      <c r="H281" s="335">
        <v>43.804423999999997</v>
      </c>
      <c r="I281" s="358">
        <v>4.0811880970015997</v>
      </c>
      <c r="J281" s="230" t="s">
        <v>623</v>
      </c>
      <c r="K281" s="228" t="s">
        <v>126</v>
      </c>
      <c r="L281" s="234"/>
    </row>
    <row r="282" spans="1:12" x14ac:dyDescent="0.25">
      <c r="A282" s="219">
        <f t="shared" si="5"/>
        <v>278</v>
      </c>
      <c r="B282" s="231">
        <v>21</v>
      </c>
      <c r="C282" s="299" t="s">
        <v>31</v>
      </c>
      <c r="D282" s="219" t="str">
        <f>IFERROR(VLOOKUP(C282,[81]Foundation!$C$5:$D$551,2,0),"")</f>
        <v>DA-1.5</v>
      </c>
      <c r="E282" s="210">
        <v>45982</v>
      </c>
      <c r="F282" s="210">
        <v>45988</v>
      </c>
      <c r="G282" s="230" t="s">
        <v>591</v>
      </c>
      <c r="H282" s="335">
        <v>35.601761999999994</v>
      </c>
      <c r="I282" s="358">
        <v>3.3169592027207995</v>
      </c>
      <c r="J282" s="230" t="s">
        <v>577</v>
      </c>
      <c r="K282" s="228" t="s">
        <v>126</v>
      </c>
      <c r="L282" s="234"/>
    </row>
    <row r="283" spans="1:12" s="235" customFormat="1" x14ac:dyDescent="0.25">
      <c r="A283" s="219">
        <f t="shared" si="5"/>
        <v>279</v>
      </c>
      <c r="B283" s="231">
        <v>22</v>
      </c>
      <c r="C283" s="299" t="s">
        <v>189</v>
      </c>
      <c r="D283" s="219" t="str">
        <f>IFERROR(VLOOKUP(C283,[81]Foundation!$C$5:$D$551,2,0),"")</f>
        <v>DA+0</v>
      </c>
      <c r="E283" s="210">
        <v>45982</v>
      </c>
      <c r="F283" s="210">
        <v>45989</v>
      </c>
      <c r="G283" s="230" t="s">
        <v>581</v>
      </c>
      <c r="H283" s="335">
        <v>36.159755999999994</v>
      </c>
      <c r="I283" s="358">
        <v>3.3689466109103994</v>
      </c>
      <c r="J283" s="230" t="s">
        <v>729</v>
      </c>
      <c r="K283" s="228" t="s">
        <v>126</v>
      </c>
      <c r="L283" s="234"/>
    </row>
    <row r="284" spans="1:12" s="221" customFormat="1" x14ac:dyDescent="0.25">
      <c r="A284" s="219">
        <f t="shared" si="5"/>
        <v>280</v>
      </c>
      <c r="B284" s="219">
        <v>23</v>
      </c>
      <c r="C284" s="226" t="s">
        <v>29</v>
      </c>
      <c r="D284" s="219" t="str">
        <f>IFERROR(VLOOKUP(C284,[81]Foundation!$C$5:$D$551,2,0),"")</f>
        <v>DD60+35</v>
      </c>
      <c r="E284" s="210">
        <v>45969</v>
      </c>
      <c r="F284" s="210">
        <v>45990</v>
      </c>
      <c r="G284" s="211" t="s">
        <v>608</v>
      </c>
      <c r="H284" s="212">
        <v>173.560912</v>
      </c>
      <c r="I284" s="227">
        <v>16.170392473580801</v>
      </c>
      <c r="J284" s="211" t="s">
        <v>590</v>
      </c>
      <c r="K284" s="228" t="s">
        <v>126</v>
      </c>
      <c r="L284" s="220"/>
    </row>
    <row r="285" spans="1:12" s="221" customFormat="1" x14ac:dyDescent="0.25">
      <c r="A285" s="219">
        <f t="shared" si="5"/>
        <v>281</v>
      </c>
      <c r="B285" s="219">
        <v>24</v>
      </c>
      <c r="C285" s="226" t="s">
        <v>27</v>
      </c>
      <c r="D285" s="219" t="str">
        <f>IFERROR(VLOOKUP(C285,[81]Foundation!$C$5:$D$551,2,0),"")</f>
        <v>DD60+18</v>
      </c>
      <c r="E285" s="210">
        <v>45973</v>
      </c>
      <c r="F285" s="210">
        <v>45990</v>
      </c>
      <c r="G285" s="211" t="s">
        <v>594</v>
      </c>
      <c r="H285" s="212">
        <v>43.804423999999997</v>
      </c>
      <c r="I285" s="227">
        <v>4.0811880970015997</v>
      </c>
      <c r="J285" s="211" t="s">
        <v>565</v>
      </c>
      <c r="K285" s="228" t="s">
        <v>126</v>
      </c>
      <c r="L285" s="365" t="s">
        <v>627</v>
      </c>
    </row>
    <row r="286" spans="1:12" s="235" customFormat="1" x14ac:dyDescent="0.25">
      <c r="A286" s="219">
        <v>282</v>
      </c>
      <c r="B286" s="231">
        <v>1</v>
      </c>
      <c r="C286" s="299" t="s">
        <v>148</v>
      </c>
      <c r="D286" s="219" t="s">
        <v>48</v>
      </c>
      <c r="E286" s="210">
        <v>45988</v>
      </c>
      <c r="F286" s="210">
        <v>45994</v>
      </c>
      <c r="G286" s="230" t="s">
        <v>609</v>
      </c>
      <c r="H286" s="335">
        <v>43.804423999999997</v>
      </c>
      <c r="I286" s="358">
        <v>4.0811880970015997</v>
      </c>
      <c r="J286" s="230" t="s">
        <v>598</v>
      </c>
      <c r="K286" s="228" t="s">
        <v>126</v>
      </c>
      <c r="L286" s="230" t="s">
        <v>628</v>
      </c>
    </row>
    <row r="287" spans="1:12" s="235" customFormat="1" x14ac:dyDescent="0.25">
      <c r="A287" s="219">
        <v>283</v>
      </c>
      <c r="B287" s="231">
        <v>2</v>
      </c>
      <c r="C287" s="299" t="s">
        <v>57</v>
      </c>
      <c r="D287" s="219" t="s">
        <v>71</v>
      </c>
      <c r="E287" s="210">
        <v>45989</v>
      </c>
      <c r="F287" s="210">
        <v>45996</v>
      </c>
      <c r="G287" s="230" t="s">
        <v>591</v>
      </c>
      <c r="H287" s="335">
        <v>37.138323999999997</v>
      </c>
      <c r="I287" s="358">
        <v>3.4601182257615997</v>
      </c>
      <c r="J287" s="230" t="s">
        <v>577</v>
      </c>
      <c r="K287" s="228" t="s">
        <v>126</v>
      </c>
      <c r="L287" s="230" t="s">
        <v>630</v>
      </c>
    </row>
    <row r="288" spans="1:12" s="235" customFormat="1" x14ac:dyDescent="0.25">
      <c r="A288" s="219">
        <v>284</v>
      </c>
      <c r="B288" s="231">
        <v>3</v>
      </c>
      <c r="C288" s="299" t="s">
        <v>192</v>
      </c>
      <c r="D288" s="219" t="s">
        <v>48</v>
      </c>
      <c r="E288" s="210">
        <v>45990</v>
      </c>
      <c r="F288" s="210">
        <v>45997</v>
      </c>
      <c r="G288" s="230" t="s">
        <v>581</v>
      </c>
      <c r="H288" s="335">
        <v>43.804423999999997</v>
      </c>
      <c r="I288" s="358">
        <v>4.0811880970015997</v>
      </c>
      <c r="J288" s="230" t="s">
        <v>730</v>
      </c>
      <c r="K288" s="228" t="s">
        <v>126</v>
      </c>
      <c r="L288" s="230" t="s">
        <v>571</v>
      </c>
    </row>
    <row r="289" spans="1:12" s="221" customFormat="1" x14ac:dyDescent="0.25">
      <c r="A289" s="219">
        <v>285</v>
      </c>
      <c r="B289" s="219">
        <v>4</v>
      </c>
      <c r="C289" s="226" t="s">
        <v>176</v>
      </c>
      <c r="D289" s="219" t="str">
        <f>IFERROR(VLOOKUP(C289,[82]Foundation!$C$5:$D$551,2,0),"")</f>
        <v>DA+0</v>
      </c>
      <c r="E289" s="210">
        <f>F286+1</f>
        <v>45995</v>
      </c>
      <c r="F289" s="210">
        <v>46003</v>
      </c>
      <c r="G289" s="211" t="s">
        <v>609</v>
      </c>
      <c r="H289" s="335">
        <v>36.159755999999994</v>
      </c>
      <c r="I289" s="358">
        <v>3.3689466109103994</v>
      </c>
      <c r="J289" s="211" t="s">
        <v>598</v>
      </c>
      <c r="K289" s="228" t="s">
        <v>126</v>
      </c>
      <c r="L289" s="365" t="s">
        <v>628</v>
      </c>
    </row>
    <row r="290" spans="1:12" s="221" customFormat="1" x14ac:dyDescent="0.25">
      <c r="A290" s="219">
        <v>286</v>
      </c>
      <c r="B290" s="219">
        <v>5</v>
      </c>
      <c r="C290" s="226" t="s">
        <v>30</v>
      </c>
      <c r="D290" s="219" t="str">
        <f>IFERROR(VLOOKUP(C290,[82]Foundation!$C$5:$D$551,2,0),"")</f>
        <v>DA+9</v>
      </c>
      <c r="E290" s="210">
        <v>45997</v>
      </c>
      <c r="F290" s="210">
        <v>46005</v>
      </c>
      <c r="G290" s="211" t="s">
        <v>591</v>
      </c>
      <c r="H290" s="335">
        <v>45.697022000000004</v>
      </c>
      <c r="I290" s="358">
        <v>4.2575184245048003</v>
      </c>
      <c r="J290" s="211" t="s">
        <v>577</v>
      </c>
      <c r="K290" s="228" t="s">
        <v>126</v>
      </c>
      <c r="L290" s="365" t="s">
        <v>630</v>
      </c>
    </row>
    <row r="291" spans="1:12" s="235" customFormat="1" x14ac:dyDescent="0.25">
      <c r="A291" s="219">
        <v>287</v>
      </c>
      <c r="B291" s="231">
        <v>6</v>
      </c>
      <c r="C291" s="299" t="s">
        <v>11</v>
      </c>
      <c r="D291" s="219" t="s">
        <v>87</v>
      </c>
      <c r="E291" s="210">
        <v>45991</v>
      </c>
      <c r="F291" s="210">
        <v>46008</v>
      </c>
      <c r="G291" s="230" t="s">
        <v>608</v>
      </c>
      <c r="H291" s="335">
        <v>124.94995199999998</v>
      </c>
      <c r="I291" s="358">
        <v>11.641387107916797</v>
      </c>
      <c r="J291" s="230" t="s">
        <v>587</v>
      </c>
      <c r="K291" s="228" t="s">
        <v>126</v>
      </c>
      <c r="L291" s="230"/>
    </row>
    <row r="292" spans="1:12" s="221" customFormat="1" x14ac:dyDescent="0.25">
      <c r="A292" s="219">
        <v>291</v>
      </c>
      <c r="B292" s="219">
        <v>7</v>
      </c>
      <c r="C292" s="226" t="s">
        <v>200</v>
      </c>
      <c r="D292" s="219" t="s">
        <v>3</v>
      </c>
      <c r="E292" s="210">
        <v>46003</v>
      </c>
      <c r="F292" s="210">
        <v>46011</v>
      </c>
      <c r="G292" s="211" t="s">
        <v>581</v>
      </c>
      <c r="H292" s="335">
        <v>36.159755999999994</v>
      </c>
      <c r="I292" s="358">
        <v>3.3689466109103994</v>
      </c>
      <c r="J292" s="211" t="s">
        <v>577</v>
      </c>
      <c r="K292" s="228" t="s">
        <v>126</v>
      </c>
      <c r="L292" s="366" t="s">
        <v>630</v>
      </c>
    </row>
    <row r="293" spans="1:12" s="235" customFormat="1" x14ac:dyDescent="0.25">
      <c r="A293" s="219">
        <v>289</v>
      </c>
      <c r="B293" s="231">
        <v>8</v>
      </c>
      <c r="C293" s="299" t="s">
        <v>382</v>
      </c>
      <c r="D293" s="219" t="s">
        <v>738</v>
      </c>
      <c r="E293" s="210">
        <v>45991</v>
      </c>
      <c r="F293" s="210">
        <v>46012</v>
      </c>
      <c r="G293" s="230" t="s">
        <v>594</v>
      </c>
      <c r="H293" s="335">
        <v>82.998000000000005</v>
      </c>
      <c r="I293" s="358">
        <v>7.7327908632</v>
      </c>
      <c r="J293" s="230" t="s">
        <v>565</v>
      </c>
      <c r="K293" s="228" t="s">
        <v>126</v>
      </c>
      <c r="L293" s="366" t="s">
        <v>603</v>
      </c>
    </row>
    <row r="294" spans="1:12" s="221" customFormat="1" x14ac:dyDescent="0.25">
      <c r="A294" s="219">
        <v>290</v>
      </c>
      <c r="B294" s="219">
        <v>9</v>
      </c>
      <c r="C294" s="226" t="s">
        <v>191</v>
      </c>
      <c r="D294" s="219" t="s">
        <v>3</v>
      </c>
      <c r="E294" s="210">
        <v>45998</v>
      </c>
      <c r="F294" s="210">
        <v>46012</v>
      </c>
      <c r="G294" s="211" t="s">
        <v>606</v>
      </c>
      <c r="H294" s="335">
        <v>36.159755999999994</v>
      </c>
      <c r="I294" s="358">
        <v>3.3689466109103994</v>
      </c>
      <c r="J294" s="211" t="s">
        <v>732</v>
      </c>
      <c r="K294" s="228" t="s">
        <v>126</v>
      </c>
      <c r="L294" s="366" t="s">
        <v>628</v>
      </c>
    </row>
    <row r="295" spans="1:12" s="235" customFormat="1" x14ac:dyDescent="0.25">
      <c r="A295" s="219">
        <v>291</v>
      </c>
      <c r="B295" s="231">
        <v>10</v>
      </c>
      <c r="C295" s="299" t="s">
        <v>13</v>
      </c>
      <c r="D295" s="219" t="s">
        <v>111</v>
      </c>
      <c r="E295" s="210">
        <v>45977</v>
      </c>
      <c r="F295" s="210">
        <v>46014</v>
      </c>
      <c r="G295" s="230" t="s">
        <v>592</v>
      </c>
      <c r="H295" s="335">
        <v>65.872484</v>
      </c>
      <c r="I295" s="358">
        <v>6.1372339383056005</v>
      </c>
      <c r="J295" s="230" t="s">
        <v>730</v>
      </c>
      <c r="K295" s="228" t="s">
        <v>126</v>
      </c>
      <c r="L295" s="366" t="s">
        <v>733</v>
      </c>
    </row>
    <row r="296" spans="1:12" s="221" customFormat="1" x14ac:dyDescent="0.25">
      <c r="A296" s="219">
        <v>292</v>
      </c>
      <c r="B296" s="219">
        <v>11</v>
      </c>
      <c r="C296" s="226" t="s">
        <v>207</v>
      </c>
      <c r="D296" s="219" t="str">
        <f>IFERROR(VLOOKUP(C296,[82]Foundation!$C$5:$D$551,2,0),"")</f>
        <v>DA+0</v>
      </c>
      <c r="E296" s="210">
        <v>46012</v>
      </c>
      <c r="F296" s="210">
        <v>46017</v>
      </c>
      <c r="G296" s="211" t="s">
        <v>581</v>
      </c>
      <c r="H296" s="335">
        <v>36.159755999999994</v>
      </c>
      <c r="I296" s="358">
        <v>3.3689466109103994</v>
      </c>
      <c r="J296" s="211" t="s">
        <v>577</v>
      </c>
      <c r="K296" s="228" t="s">
        <v>126</v>
      </c>
      <c r="L296" s="366" t="s">
        <v>630</v>
      </c>
    </row>
    <row r="297" spans="1:12" s="221" customFormat="1" x14ac:dyDescent="0.25">
      <c r="A297" s="219">
        <v>293</v>
      </c>
      <c r="B297" s="219">
        <v>12</v>
      </c>
      <c r="C297" s="226" t="s">
        <v>378</v>
      </c>
      <c r="D297" s="219" t="str">
        <f>IFERROR(VLOOKUP(C297,[82]Foundation!$C$5:$D$551,2,0),"")</f>
        <v>DA-1.5</v>
      </c>
      <c r="E297" s="210">
        <v>46013</v>
      </c>
      <c r="F297" s="210">
        <v>46022</v>
      </c>
      <c r="G297" s="230" t="s">
        <v>594</v>
      </c>
      <c r="H297" s="335">
        <v>35.601761999999994</v>
      </c>
      <c r="I297" s="358">
        <v>3.3169592027207995</v>
      </c>
      <c r="J297" s="211" t="s">
        <v>565</v>
      </c>
      <c r="K297" s="228" t="s">
        <v>126</v>
      </c>
      <c r="L297" s="366" t="s">
        <v>603</v>
      </c>
    </row>
    <row r="298" spans="1:12" s="221" customFormat="1" x14ac:dyDescent="0.25">
      <c r="A298" s="219">
        <v>294</v>
      </c>
      <c r="B298" s="219">
        <v>13</v>
      </c>
      <c r="C298" s="226" t="s">
        <v>138</v>
      </c>
      <c r="D298" s="219" t="str">
        <f>IFERROR(VLOOKUP(C298,[82]Foundation!$C$5:$D$551,2,0),"")</f>
        <v>DD60+9</v>
      </c>
      <c r="E298" s="210">
        <v>46009</v>
      </c>
      <c r="F298" s="210">
        <v>46022</v>
      </c>
      <c r="G298" s="211" t="s">
        <v>608</v>
      </c>
      <c r="H298" s="335">
        <v>101.952592</v>
      </c>
      <c r="I298" s="358">
        <v>9.4987598724927995</v>
      </c>
      <c r="J298" s="211" t="s">
        <v>587</v>
      </c>
      <c r="K298" s="228" t="s">
        <v>126</v>
      </c>
      <c r="L298" s="366" t="s">
        <v>734</v>
      </c>
    </row>
    <row r="299" spans="1:12" s="221" customFormat="1" x14ac:dyDescent="0.25">
      <c r="A299" s="219">
        <v>295</v>
      </c>
      <c r="B299" s="219">
        <v>1</v>
      </c>
      <c r="C299" s="226" t="s">
        <v>429</v>
      </c>
      <c r="D299" s="219" t="s">
        <v>48</v>
      </c>
      <c r="E299" s="210">
        <v>46018</v>
      </c>
      <c r="F299" s="210">
        <v>46025</v>
      </c>
      <c r="G299" s="211" t="s">
        <v>581</v>
      </c>
      <c r="H299" s="335">
        <v>43.804423999999997</v>
      </c>
      <c r="I299" s="358">
        <v>4.0811880970015997</v>
      </c>
      <c r="J299" s="211" t="s">
        <v>577</v>
      </c>
      <c r="K299" s="228" t="s">
        <v>126</v>
      </c>
      <c r="L299" s="366" t="s">
        <v>630</v>
      </c>
    </row>
    <row r="300" spans="1:12" s="221" customFormat="1" x14ac:dyDescent="0.25">
      <c r="A300" s="219">
        <v>296</v>
      </c>
      <c r="B300" s="219">
        <v>2</v>
      </c>
      <c r="C300" s="226" t="s">
        <v>326</v>
      </c>
      <c r="D300" s="219" t="str">
        <f>IFERROR(VLOOKUP(C300,[83]Foundation!$C$5:$D$551,2,0),"")</f>
        <v>DA-3</v>
      </c>
      <c r="E300" s="210">
        <f>F299+2</f>
        <v>46027</v>
      </c>
      <c r="F300" s="210">
        <v>46033</v>
      </c>
      <c r="G300" s="230" t="s">
        <v>581</v>
      </c>
      <c r="H300" s="335">
        <v>34.789810000000003</v>
      </c>
      <c r="I300" s="358">
        <v>3.2413109340040003</v>
      </c>
      <c r="J300" s="211" t="s">
        <v>577</v>
      </c>
      <c r="K300" s="228" t="s">
        <v>126</v>
      </c>
      <c r="L300" s="366" t="s">
        <v>630</v>
      </c>
    </row>
    <row r="301" spans="1:12" s="221" customFormat="1" x14ac:dyDescent="0.25">
      <c r="A301" s="254">
        <v>296</v>
      </c>
      <c r="B301" s="254"/>
      <c r="C301" s="362" t="s">
        <v>478</v>
      </c>
      <c r="D301" s="254" t="str">
        <f>IFERROR(VLOOKUP(C301,[83]Foundation!$C$5:$D$551,2,0),"")</f>
        <v>DD45+0</v>
      </c>
      <c r="E301" s="255">
        <v>46023</v>
      </c>
      <c r="F301" s="255"/>
      <c r="G301" s="261" t="s">
        <v>594</v>
      </c>
      <c r="H301" s="262">
        <v>73.244547999999995</v>
      </c>
      <c r="I301" s="351">
        <v>6.8240773458832003</v>
      </c>
      <c r="J301" s="363" t="s">
        <v>730</v>
      </c>
      <c r="K301" s="256" t="s">
        <v>151</v>
      </c>
      <c r="L301" s="364" t="s">
        <v>603</v>
      </c>
    </row>
    <row r="302" spans="1:12" s="221" customFormat="1" x14ac:dyDescent="0.25">
      <c r="A302" s="254">
        <v>297</v>
      </c>
      <c r="B302" s="254"/>
      <c r="C302" s="362" t="s">
        <v>247</v>
      </c>
      <c r="D302" s="254" t="str">
        <f>IFERROR(VLOOKUP(C302,[83]Foundation!$C$5:$D$551,2,0),"")</f>
        <v>DB1+9</v>
      </c>
      <c r="E302" s="255">
        <v>46023</v>
      </c>
      <c r="F302" s="255"/>
      <c r="G302" s="261" t="s">
        <v>608</v>
      </c>
      <c r="H302" s="262">
        <v>66.780901</v>
      </c>
      <c r="I302" s="351">
        <v>6.2218696967283993</v>
      </c>
      <c r="J302" s="363" t="s">
        <v>732</v>
      </c>
      <c r="K302" s="256" t="s">
        <v>151</v>
      </c>
      <c r="L302" s="364" t="s">
        <v>734</v>
      </c>
    </row>
    <row r="303" spans="1:12" s="221" customFormat="1" x14ac:dyDescent="0.25">
      <c r="A303" s="254">
        <v>298</v>
      </c>
      <c r="B303" s="254"/>
      <c r="C303" s="362" t="s">
        <v>338</v>
      </c>
      <c r="D303" s="254" t="str">
        <f>IFERROR(VLOOKUP(C303,[84]Foundation!$C$5:$D$551,2,0),"")</f>
        <v>DA+3</v>
      </c>
      <c r="E303" s="255">
        <v>46034</v>
      </c>
      <c r="F303" s="255"/>
      <c r="G303" s="261" t="s">
        <v>581</v>
      </c>
      <c r="H303" s="262">
        <v>37.931087999999995</v>
      </c>
      <c r="I303" s="351">
        <v>3.5339787792191997</v>
      </c>
      <c r="J303" s="363" t="s">
        <v>577</v>
      </c>
      <c r="K303" s="256" t="s">
        <v>151</v>
      </c>
      <c r="L303" s="364" t="s">
        <v>630</v>
      </c>
    </row>
  </sheetData>
  <mergeCells count="2">
    <mergeCell ref="A1:L1"/>
    <mergeCell ref="A2:L2"/>
  </mergeCells>
  <conditionalFormatting sqref="C196:C204">
    <cfRule type="duplicateValues" dxfId="42" priority="9"/>
    <cfRule type="duplicateValues" dxfId="41" priority="10"/>
    <cfRule type="duplicateValues" dxfId="40" priority="11"/>
    <cfRule type="duplicateValues" dxfId="39" priority="12"/>
    <cfRule type="duplicateValues" dxfId="38" priority="13"/>
    <cfRule type="duplicateValues" dxfId="37" priority="14"/>
    <cfRule type="duplicateValues" dxfId="36" priority="15"/>
  </conditionalFormatting>
  <conditionalFormatting sqref="C237:C244">
    <cfRule type="duplicateValues" dxfId="35" priority="7"/>
  </conditionalFormatting>
  <conditionalFormatting sqref="C268:C275 C284:C285 C279">
    <cfRule type="duplicateValues" dxfId="34" priority="1375"/>
  </conditionalFormatting>
  <conditionalFormatting sqref="C279 C267 C245:C256 C258:C260 C265">
    <cfRule type="duplicateValues" dxfId="33" priority="1378"/>
  </conditionalFormatting>
  <conditionalFormatting sqref="C284:C285 C272:C275 C261:C262 C257 C268:C269">
    <cfRule type="duplicateValues" dxfId="32" priority="1348"/>
  </conditionalFormatting>
  <conditionalFormatting sqref="C289:C290 C292 C294 C296:C302">
    <cfRule type="duplicateValues" dxfId="31" priority="1416"/>
  </conditionalFormatting>
  <conditionalFormatting sqref="C303">
    <cfRule type="duplicateValues" dxfId="30" priority="1"/>
  </conditionalFormatting>
  <conditionalFormatting sqref="C304:C1048576 C286:C288 C295 C293 C291 C280:C283 C276:C278 C270:C271 C266 C263:C264 C1:C236">
    <cfRule type="duplicateValues" dxfId="29" priority="1392"/>
  </conditionalFormatting>
  <pageMargins left="0.7" right="0.7" top="0.75" bottom="0.75" header="0.3" footer="0.3"/>
  <ignoredErrors>
    <ignoredError sqref="H3:I3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D564B-C9A8-4545-B4D3-6ABAC4B680FA}">
  <dimension ref="A1:Q64"/>
  <sheetViews>
    <sheetView showGridLines="0" topLeftCell="A4" workbookViewId="0">
      <selection activeCell="B19" sqref="B19"/>
    </sheetView>
  </sheetViews>
  <sheetFormatPr defaultRowHeight="15" x14ac:dyDescent="0.25"/>
  <cols>
    <col min="1" max="1" width="6.5703125" customWidth="1"/>
    <col min="2" max="2" width="11.85546875" bestFit="1" customWidth="1"/>
    <col min="3" max="3" width="12.7109375" customWidth="1"/>
    <col min="4" max="5" width="13.42578125" bestFit="1" customWidth="1"/>
    <col min="6" max="6" width="15.7109375" customWidth="1"/>
    <col min="7" max="7" width="15.28515625" customWidth="1"/>
    <col min="8" max="8" width="12" style="333" customWidth="1"/>
    <col min="9" max="9" width="13.42578125" style="333" customWidth="1"/>
    <col min="10" max="10" width="12.5703125" customWidth="1"/>
    <col min="11" max="11" width="14.140625" bestFit="1" customWidth="1"/>
    <col min="12" max="12" width="16.7109375" style="333" customWidth="1"/>
    <col min="13" max="13" width="12.85546875" bestFit="1" customWidth="1"/>
    <col min="14" max="14" width="11.5703125" bestFit="1" customWidth="1"/>
    <col min="15" max="15" width="18.5703125" customWidth="1"/>
    <col min="16" max="16" width="10.42578125" bestFit="1" customWidth="1"/>
    <col min="17" max="17" width="46.85546875" customWidth="1"/>
  </cols>
  <sheetData>
    <row r="1" spans="1:17" ht="15.75" x14ac:dyDescent="0.25">
      <c r="A1" s="347" t="s">
        <v>672</v>
      </c>
      <c r="B1" s="347"/>
      <c r="C1" s="347"/>
      <c r="D1" s="347">
        <v>37</v>
      </c>
      <c r="E1" s="303"/>
      <c r="F1" s="303"/>
      <c r="G1" s="303"/>
      <c r="H1" s="303"/>
      <c r="I1" s="303"/>
      <c r="J1" s="303"/>
      <c r="K1" s="303"/>
      <c r="L1" s="303"/>
      <c r="M1" s="305"/>
    </row>
    <row r="2" spans="1:17" ht="16.5" thickBot="1" x14ac:dyDescent="0.3">
      <c r="A2" s="348" t="s">
        <v>725</v>
      </c>
      <c r="B2" s="348"/>
      <c r="C2" s="348"/>
      <c r="D2" s="347">
        <v>23</v>
      </c>
      <c r="E2" s="304"/>
      <c r="F2" s="304"/>
      <c r="G2" s="306"/>
      <c r="H2" s="307"/>
      <c r="I2" s="307"/>
      <c r="J2" s="306"/>
      <c r="K2" s="304"/>
      <c r="L2" s="307"/>
      <c r="M2" s="306"/>
    </row>
    <row r="3" spans="1:17" ht="45.75" customHeight="1" thickBot="1" x14ac:dyDescent="0.3">
      <c r="A3" s="308" t="s">
        <v>673</v>
      </c>
      <c r="B3" s="309" t="s">
        <v>674</v>
      </c>
      <c r="C3" s="309" t="s">
        <v>675</v>
      </c>
      <c r="D3" s="309" t="s">
        <v>676</v>
      </c>
      <c r="E3" s="310" t="s">
        <v>677</v>
      </c>
      <c r="F3" s="310" t="s">
        <v>726</v>
      </c>
      <c r="G3" s="311" t="s">
        <v>678</v>
      </c>
      <c r="H3" s="310" t="s">
        <v>679</v>
      </c>
      <c r="I3" s="310" t="s">
        <v>680</v>
      </c>
      <c r="J3" s="309" t="s">
        <v>681</v>
      </c>
      <c r="K3" s="310" t="s">
        <v>682</v>
      </c>
      <c r="L3" s="310" t="s">
        <v>683</v>
      </c>
      <c r="M3" s="309" t="s">
        <v>684</v>
      </c>
      <c r="N3" s="309" t="s">
        <v>551</v>
      </c>
      <c r="O3" s="309" t="s">
        <v>685</v>
      </c>
      <c r="P3" s="309" t="s">
        <v>686</v>
      </c>
      <c r="Q3" s="312" t="s">
        <v>1</v>
      </c>
    </row>
    <row r="4" spans="1:17" x14ac:dyDescent="0.25">
      <c r="A4" s="313">
        <v>1</v>
      </c>
      <c r="B4" s="313" t="s">
        <v>67</v>
      </c>
      <c r="C4" s="314" t="s">
        <v>40</v>
      </c>
      <c r="D4" s="340">
        <v>4898.5879999999997</v>
      </c>
      <c r="E4" s="337" t="s">
        <v>689</v>
      </c>
      <c r="F4" s="350">
        <v>13</v>
      </c>
      <c r="G4" s="316" t="s">
        <v>688</v>
      </c>
      <c r="H4" s="317">
        <v>45709</v>
      </c>
      <c r="I4" s="317">
        <v>45714</v>
      </c>
      <c r="J4" s="315">
        <f t="shared" ref="J4:J39" si="0">D4</f>
        <v>4898.5879999999997</v>
      </c>
      <c r="K4" s="317">
        <f>I4+1</f>
        <v>45715</v>
      </c>
      <c r="L4" s="317">
        <v>45720</v>
      </c>
      <c r="M4" s="318">
        <f t="shared" ref="M4:M11" si="1">D4</f>
        <v>4898.5879999999997</v>
      </c>
      <c r="N4" s="319" t="s">
        <v>126</v>
      </c>
      <c r="O4" s="334" t="s">
        <v>691</v>
      </c>
      <c r="P4" s="313"/>
      <c r="Q4" s="313"/>
    </row>
    <row r="5" spans="1:17" x14ac:dyDescent="0.25">
      <c r="A5" s="320">
        <f>A4+1</f>
        <v>2</v>
      </c>
      <c r="B5" s="320" t="s">
        <v>403</v>
      </c>
      <c r="C5" s="231" t="s">
        <v>41</v>
      </c>
      <c r="D5" s="335">
        <v>2583.5889999999999</v>
      </c>
      <c r="E5" s="313" t="s">
        <v>689</v>
      </c>
      <c r="F5" s="313">
        <v>7</v>
      </c>
      <c r="G5" s="322" t="s">
        <v>688</v>
      </c>
      <c r="H5" s="323">
        <v>45733</v>
      </c>
      <c r="I5" s="323">
        <v>45736</v>
      </c>
      <c r="J5" s="321">
        <f t="shared" si="0"/>
        <v>2583.5889999999999</v>
      </c>
      <c r="K5" s="317">
        <f t="shared" ref="K5:K11" si="2">I5+1</f>
        <v>45737</v>
      </c>
      <c r="L5" s="323">
        <v>45763</v>
      </c>
      <c r="M5" s="324">
        <f t="shared" si="1"/>
        <v>2583.5889999999999</v>
      </c>
      <c r="N5" s="325" t="s">
        <v>126</v>
      </c>
      <c r="O5" s="320" t="s">
        <v>691</v>
      </c>
      <c r="P5" s="320"/>
      <c r="Q5" s="320"/>
    </row>
    <row r="6" spans="1:17" x14ac:dyDescent="0.25">
      <c r="A6" s="320">
        <f t="shared" ref="A6:A63" si="3">A5+1</f>
        <v>3</v>
      </c>
      <c r="B6" s="320" t="s">
        <v>41</v>
      </c>
      <c r="C6" s="231" t="s">
        <v>42</v>
      </c>
      <c r="D6" s="335">
        <v>4163.6769999999997</v>
      </c>
      <c r="E6" s="313" t="s">
        <v>689</v>
      </c>
      <c r="F6" s="313">
        <v>11</v>
      </c>
      <c r="G6" s="322" t="s">
        <v>688</v>
      </c>
      <c r="H6" s="323">
        <v>45745</v>
      </c>
      <c r="I6" s="323">
        <v>45752</v>
      </c>
      <c r="J6" s="321">
        <f t="shared" si="0"/>
        <v>4163.6769999999997</v>
      </c>
      <c r="K6" s="317">
        <f t="shared" si="2"/>
        <v>45753</v>
      </c>
      <c r="L6" s="323">
        <v>45763</v>
      </c>
      <c r="M6" s="324">
        <f t="shared" si="1"/>
        <v>4163.6769999999997</v>
      </c>
      <c r="N6" s="325" t="s">
        <v>126</v>
      </c>
      <c r="O6" s="231" t="s">
        <v>691</v>
      </c>
      <c r="P6" s="320"/>
      <c r="Q6" s="320"/>
    </row>
    <row r="7" spans="1:17" x14ac:dyDescent="0.25">
      <c r="A7" s="320">
        <f t="shared" si="3"/>
        <v>4</v>
      </c>
      <c r="B7" s="320" t="str">
        <f>C6</f>
        <v>39/0</v>
      </c>
      <c r="C7" s="231" t="s">
        <v>43</v>
      </c>
      <c r="D7" s="335">
        <v>4716.8109999999997</v>
      </c>
      <c r="E7" s="313" t="s">
        <v>689</v>
      </c>
      <c r="F7" s="313">
        <v>12</v>
      </c>
      <c r="G7" s="322" t="s">
        <v>688</v>
      </c>
      <c r="H7" s="323">
        <v>45772</v>
      </c>
      <c r="I7" s="323">
        <v>45776</v>
      </c>
      <c r="J7" s="321">
        <f t="shared" si="0"/>
        <v>4716.8109999999997</v>
      </c>
      <c r="K7" s="317">
        <f t="shared" si="2"/>
        <v>45777</v>
      </c>
      <c r="L7" s="323">
        <v>45777</v>
      </c>
      <c r="M7" s="324">
        <f t="shared" si="1"/>
        <v>4716.8109999999997</v>
      </c>
      <c r="N7" s="325" t="s">
        <v>126</v>
      </c>
      <c r="O7" s="320" t="s">
        <v>691</v>
      </c>
      <c r="P7" s="320"/>
      <c r="Q7" s="320"/>
    </row>
    <row r="8" spans="1:17" x14ac:dyDescent="0.25">
      <c r="A8" s="320">
        <f t="shared" si="3"/>
        <v>5</v>
      </c>
      <c r="B8" s="320" t="s">
        <v>132</v>
      </c>
      <c r="C8" s="231" t="s">
        <v>251</v>
      </c>
      <c r="D8" s="335">
        <v>2699.2840000000001</v>
      </c>
      <c r="E8" s="313" t="s">
        <v>689</v>
      </c>
      <c r="F8" s="313">
        <v>7</v>
      </c>
      <c r="G8" s="322" t="s">
        <v>688</v>
      </c>
      <c r="H8" s="323">
        <v>45896</v>
      </c>
      <c r="I8" s="323">
        <v>45904</v>
      </c>
      <c r="J8" s="321">
        <f t="shared" si="0"/>
        <v>2699.2840000000001</v>
      </c>
      <c r="K8" s="317">
        <f t="shared" si="2"/>
        <v>45905</v>
      </c>
      <c r="L8" s="323">
        <v>45918</v>
      </c>
      <c r="M8" s="324">
        <f t="shared" si="1"/>
        <v>2699.2840000000001</v>
      </c>
      <c r="N8" s="325" t="s">
        <v>126</v>
      </c>
      <c r="O8" s="231" t="s">
        <v>692</v>
      </c>
      <c r="P8" s="320"/>
      <c r="Q8" s="320"/>
    </row>
    <row r="9" spans="1:17" x14ac:dyDescent="0.25">
      <c r="A9" s="320">
        <f t="shared" si="3"/>
        <v>6</v>
      </c>
      <c r="B9" s="320" t="str">
        <f>C8</f>
        <v>7A/0</v>
      </c>
      <c r="C9" s="231" t="s">
        <v>133</v>
      </c>
      <c r="D9" s="336">
        <v>2434.77</v>
      </c>
      <c r="E9" s="313" t="s">
        <v>689</v>
      </c>
      <c r="F9" s="313">
        <v>6</v>
      </c>
      <c r="G9" s="322" t="s">
        <v>688</v>
      </c>
      <c r="H9" s="323">
        <v>45912</v>
      </c>
      <c r="I9" s="323">
        <v>45916</v>
      </c>
      <c r="J9" s="321">
        <f t="shared" si="0"/>
        <v>2434.77</v>
      </c>
      <c r="K9" s="317">
        <f t="shared" si="2"/>
        <v>45917</v>
      </c>
      <c r="L9" s="323">
        <v>45925</v>
      </c>
      <c r="M9" s="324">
        <f t="shared" si="1"/>
        <v>2434.77</v>
      </c>
      <c r="N9" s="325" t="s">
        <v>126</v>
      </c>
      <c r="O9" s="231" t="s">
        <v>692</v>
      </c>
      <c r="P9" s="320"/>
      <c r="Q9" s="320"/>
    </row>
    <row r="10" spans="1:17" x14ac:dyDescent="0.25">
      <c r="A10" s="320">
        <f t="shared" si="3"/>
        <v>7</v>
      </c>
      <c r="B10" s="320" t="str">
        <f>C9</f>
        <v>8/0</v>
      </c>
      <c r="C10" s="231" t="s">
        <v>246</v>
      </c>
      <c r="D10" s="336">
        <v>4455</v>
      </c>
      <c r="E10" s="313" t="s">
        <v>689</v>
      </c>
      <c r="F10" s="313">
        <v>12</v>
      </c>
      <c r="G10" s="322" t="s">
        <v>688</v>
      </c>
      <c r="H10" s="323">
        <v>45935</v>
      </c>
      <c r="I10" s="323">
        <v>45945</v>
      </c>
      <c r="J10" s="321">
        <f t="shared" si="0"/>
        <v>4455</v>
      </c>
      <c r="K10" s="317">
        <f t="shared" si="2"/>
        <v>45946</v>
      </c>
      <c r="L10" s="323">
        <v>45952</v>
      </c>
      <c r="M10" s="324">
        <f t="shared" si="1"/>
        <v>4455</v>
      </c>
      <c r="N10" s="325" t="s">
        <v>126</v>
      </c>
      <c r="O10" s="231" t="s">
        <v>692</v>
      </c>
      <c r="P10" s="320"/>
      <c r="Q10" s="320"/>
    </row>
    <row r="11" spans="1:17" x14ac:dyDescent="0.25">
      <c r="A11" s="320">
        <f t="shared" si="3"/>
        <v>8</v>
      </c>
      <c r="B11" s="320" t="str">
        <f>C10</f>
        <v>8A/0</v>
      </c>
      <c r="C11" s="231" t="s">
        <v>134</v>
      </c>
      <c r="D11" s="336">
        <v>466.62900000000002</v>
      </c>
      <c r="E11" s="313" t="s">
        <v>687</v>
      </c>
      <c r="F11" s="313">
        <v>1</v>
      </c>
      <c r="G11" s="322" t="s">
        <v>688</v>
      </c>
      <c r="H11" s="323">
        <v>45933</v>
      </c>
      <c r="I11" s="323">
        <v>45935</v>
      </c>
      <c r="J11" s="321">
        <f t="shared" si="0"/>
        <v>466.62900000000002</v>
      </c>
      <c r="K11" s="317">
        <f t="shared" si="2"/>
        <v>45936</v>
      </c>
      <c r="L11" s="323">
        <v>45957</v>
      </c>
      <c r="M11" s="324">
        <f t="shared" si="1"/>
        <v>466.62900000000002</v>
      </c>
      <c r="N11" s="325" t="s">
        <v>126</v>
      </c>
      <c r="O11" s="231" t="s">
        <v>692</v>
      </c>
      <c r="P11" s="320"/>
      <c r="Q11" s="320"/>
    </row>
    <row r="12" spans="1:17" x14ac:dyDescent="0.25">
      <c r="A12" s="320">
        <f t="shared" si="3"/>
        <v>9</v>
      </c>
      <c r="B12" s="320" t="s">
        <v>129</v>
      </c>
      <c r="C12" s="231" t="s">
        <v>132</v>
      </c>
      <c r="D12" s="336">
        <v>4901.2360000000008</v>
      </c>
      <c r="E12" s="313" t="s">
        <v>689</v>
      </c>
      <c r="F12" s="313">
        <v>13</v>
      </c>
      <c r="G12" s="322" t="s">
        <v>688</v>
      </c>
      <c r="H12" s="323">
        <v>45980</v>
      </c>
      <c r="I12" s="323">
        <v>45984</v>
      </c>
      <c r="J12" s="321">
        <f t="shared" ref="J12:J20" si="4">D12</f>
        <v>4901.2360000000008</v>
      </c>
      <c r="K12" s="317">
        <v>45985</v>
      </c>
      <c r="L12" s="323">
        <v>45991</v>
      </c>
      <c r="M12" s="324">
        <f>D12</f>
        <v>4901.2360000000008</v>
      </c>
      <c r="N12" s="325" t="s">
        <v>126</v>
      </c>
      <c r="O12" s="231" t="s">
        <v>692</v>
      </c>
      <c r="P12" s="320"/>
      <c r="Q12" s="320"/>
    </row>
    <row r="13" spans="1:17" x14ac:dyDescent="0.25">
      <c r="A13" s="231">
        <f t="shared" si="3"/>
        <v>10</v>
      </c>
      <c r="B13" s="231" t="s">
        <v>393</v>
      </c>
      <c r="C13" s="231" t="s">
        <v>129</v>
      </c>
      <c r="D13" s="335">
        <v>419.48</v>
      </c>
      <c r="E13" s="231" t="s">
        <v>687</v>
      </c>
      <c r="F13" s="231">
        <v>1</v>
      </c>
      <c r="G13" s="322" t="s">
        <v>688</v>
      </c>
      <c r="H13" s="232">
        <v>45966</v>
      </c>
      <c r="I13" s="232">
        <v>45970</v>
      </c>
      <c r="J13" s="335">
        <f t="shared" si="4"/>
        <v>419.48</v>
      </c>
      <c r="K13" s="353">
        <f>I13+1</f>
        <v>45971</v>
      </c>
      <c r="L13" s="353">
        <v>46003</v>
      </c>
      <c r="M13" s="324">
        <f>D13</f>
        <v>419.48</v>
      </c>
      <c r="N13" s="325" t="s">
        <v>126</v>
      </c>
      <c r="O13" s="231" t="s">
        <v>692</v>
      </c>
      <c r="P13" s="231"/>
      <c r="Q13" s="230"/>
    </row>
    <row r="14" spans="1:17" x14ac:dyDescent="0.25">
      <c r="A14" s="231">
        <f t="shared" si="3"/>
        <v>11</v>
      </c>
      <c r="B14" s="231" t="s">
        <v>128</v>
      </c>
      <c r="C14" s="231" t="s">
        <v>393</v>
      </c>
      <c r="D14" s="335">
        <v>4418.3890000000001</v>
      </c>
      <c r="E14" s="231" t="s">
        <v>689</v>
      </c>
      <c r="F14" s="231">
        <v>11</v>
      </c>
      <c r="G14" s="322" t="s">
        <v>688</v>
      </c>
      <c r="H14" s="232">
        <v>45998</v>
      </c>
      <c r="I14" s="232">
        <v>46003</v>
      </c>
      <c r="J14" s="335">
        <f t="shared" si="4"/>
        <v>4418.3890000000001</v>
      </c>
      <c r="K14" s="353">
        <v>46008</v>
      </c>
      <c r="L14" s="353">
        <v>46013</v>
      </c>
      <c r="M14" s="324">
        <f>D14</f>
        <v>4418.3890000000001</v>
      </c>
      <c r="N14" s="325" t="s">
        <v>126</v>
      </c>
      <c r="O14" s="231" t="s">
        <v>692</v>
      </c>
      <c r="P14" s="231"/>
      <c r="Q14" s="230"/>
    </row>
    <row r="15" spans="1:17" x14ac:dyDescent="0.25">
      <c r="A15" s="231">
        <f t="shared" si="3"/>
        <v>12</v>
      </c>
      <c r="B15" s="231" t="s">
        <v>418</v>
      </c>
      <c r="C15" s="231" t="s">
        <v>128</v>
      </c>
      <c r="D15" s="335">
        <v>2681.6109999999999</v>
      </c>
      <c r="E15" s="231" t="s">
        <v>689</v>
      </c>
      <c r="F15" s="231">
        <v>7</v>
      </c>
      <c r="G15" s="322" t="s">
        <v>688</v>
      </c>
      <c r="H15" s="232">
        <v>46006</v>
      </c>
      <c r="I15" s="232">
        <v>46013</v>
      </c>
      <c r="J15" s="335">
        <f t="shared" si="4"/>
        <v>2681.6109999999999</v>
      </c>
      <c r="K15" s="353">
        <v>46016</v>
      </c>
      <c r="L15" s="353">
        <v>46022</v>
      </c>
      <c r="M15" s="324">
        <f>D15</f>
        <v>2681.6109999999999</v>
      </c>
      <c r="N15" s="325" t="s">
        <v>126</v>
      </c>
      <c r="O15" s="231" t="s">
        <v>692</v>
      </c>
      <c r="P15" s="231"/>
      <c r="Q15" s="230"/>
    </row>
    <row r="16" spans="1:17" x14ac:dyDescent="0.25">
      <c r="A16" s="231">
        <f t="shared" si="3"/>
        <v>13</v>
      </c>
      <c r="B16" s="231" t="s">
        <v>127</v>
      </c>
      <c r="C16" s="231" t="s">
        <v>418</v>
      </c>
      <c r="D16" s="335">
        <v>709.16300000000001</v>
      </c>
      <c r="E16" s="231" t="s">
        <v>689</v>
      </c>
      <c r="F16" s="231">
        <v>2</v>
      </c>
      <c r="G16" s="322" t="s">
        <v>688</v>
      </c>
      <c r="H16" s="232" t="s">
        <v>736</v>
      </c>
      <c r="I16" s="232">
        <v>46022</v>
      </c>
      <c r="J16" s="335">
        <f t="shared" si="4"/>
        <v>709.16300000000001</v>
      </c>
      <c r="K16" s="353">
        <v>46036</v>
      </c>
      <c r="L16" s="353"/>
      <c r="M16" s="324"/>
      <c r="N16" s="325" t="s">
        <v>151</v>
      </c>
      <c r="O16" s="231" t="s">
        <v>692</v>
      </c>
      <c r="P16" s="231"/>
      <c r="Q16" s="230" t="s">
        <v>740</v>
      </c>
    </row>
    <row r="17" spans="1:17" x14ac:dyDescent="0.25">
      <c r="A17" s="260">
        <f t="shared" si="3"/>
        <v>14</v>
      </c>
      <c r="B17" s="260" t="s">
        <v>493</v>
      </c>
      <c r="C17" s="260" t="s">
        <v>127</v>
      </c>
      <c r="D17" s="262">
        <v>1627.07</v>
      </c>
      <c r="E17" s="260" t="s">
        <v>689</v>
      </c>
      <c r="F17" s="260">
        <v>4</v>
      </c>
      <c r="G17" s="322" t="s">
        <v>688</v>
      </c>
      <c r="H17" s="349">
        <v>46036</v>
      </c>
      <c r="I17" s="349"/>
      <c r="J17" s="262">
        <f>D17</f>
        <v>1627.07</v>
      </c>
      <c r="K17" s="349"/>
      <c r="L17" s="349"/>
      <c r="M17" s="324"/>
      <c r="N17" s="325" t="s">
        <v>151</v>
      </c>
      <c r="O17" s="260" t="s">
        <v>692</v>
      </c>
      <c r="P17" s="260"/>
      <c r="Q17" s="261" t="s">
        <v>741</v>
      </c>
    </row>
    <row r="18" spans="1:17" x14ac:dyDescent="0.25">
      <c r="A18" s="260">
        <f t="shared" si="3"/>
        <v>15</v>
      </c>
      <c r="B18" s="260" t="s">
        <v>36</v>
      </c>
      <c r="C18" s="260" t="s">
        <v>716</v>
      </c>
      <c r="D18" s="368">
        <v>4049.7639999999997</v>
      </c>
      <c r="E18" s="260" t="s">
        <v>689</v>
      </c>
      <c r="F18" s="260">
        <v>10</v>
      </c>
      <c r="G18" s="322" t="s">
        <v>688</v>
      </c>
      <c r="H18" s="349">
        <v>46029</v>
      </c>
      <c r="I18" s="349">
        <v>46035</v>
      </c>
      <c r="J18" s="262">
        <f>D18</f>
        <v>4049.7639999999997</v>
      </c>
      <c r="K18" s="349">
        <v>46037</v>
      </c>
      <c r="L18" s="349"/>
      <c r="M18" s="324"/>
      <c r="N18" s="325" t="s">
        <v>151</v>
      </c>
      <c r="O18" s="260" t="s">
        <v>691</v>
      </c>
      <c r="P18" s="260"/>
      <c r="Q18" s="261" t="s">
        <v>743</v>
      </c>
    </row>
    <row r="19" spans="1:17" x14ac:dyDescent="0.25">
      <c r="A19" s="260">
        <v>16</v>
      </c>
      <c r="B19" s="260" t="s">
        <v>401</v>
      </c>
      <c r="C19" s="260" t="s">
        <v>715</v>
      </c>
      <c r="D19" s="484">
        <v>840.43900000000008</v>
      </c>
      <c r="E19" s="260" t="s">
        <v>689</v>
      </c>
      <c r="F19" s="260">
        <v>2</v>
      </c>
      <c r="G19" s="322" t="s">
        <v>688</v>
      </c>
      <c r="H19" s="349"/>
      <c r="I19" s="349"/>
      <c r="J19" s="262">
        <f>D19</f>
        <v>840.43900000000008</v>
      </c>
      <c r="K19" s="349"/>
      <c r="L19" s="349"/>
      <c r="M19" s="324"/>
      <c r="N19" s="325" t="s">
        <v>151</v>
      </c>
      <c r="O19" s="260" t="s">
        <v>691</v>
      </c>
      <c r="P19" s="260"/>
      <c r="Q19" s="261" t="s">
        <v>742</v>
      </c>
    </row>
    <row r="20" spans="1:17" x14ac:dyDescent="0.25">
      <c r="A20" s="231">
        <v>17</v>
      </c>
      <c r="B20" s="231" t="s">
        <v>43</v>
      </c>
      <c r="C20" s="231" t="s">
        <v>374</v>
      </c>
      <c r="D20" s="336">
        <v>4665.9179999999997</v>
      </c>
      <c r="E20" s="231" t="s">
        <v>689</v>
      </c>
      <c r="F20" s="231">
        <v>12</v>
      </c>
      <c r="G20" s="322" t="s">
        <v>688</v>
      </c>
      <c r="H20" s="353"/>
      <c r="I20" s="353"/>
      <c r="J20" s="335">
        <f t="shared" si="4"/>
        <v>4665.9179999999997</v>
      </c>
      <c r="K20" s="353"/>
      <c r="L20" s="353"/>
      <c r="M20" s="324"/>
      <c r="N20" s="325"/>
      <c r="O20" s="231"/>
      <c r="P20" s="231"/>
      <c r="Q20" s="230"/>
    </row>
    <row r="21" spans="1:17" x14ac:dyDescent="0.25">
      <c r="A21" s="231">
        <f t="shared" si="3"/>
        <v>18</v>
      </c>
      <c r="B21" s="231" t="s">
        <v>10</v>
      </c>
      <c r="C21" s="231" t="s">
        <v>401</v>
      </c>
      <c r="D21" s="336">
        <v>3283.51</v>
      </c>
      <c r="E21" s="231" t="s">
        <v>689</v>
      </c>
      <c r="F21" s="231">
        <v>8</v>
      </c>
      <c r="G21" s="322" t="s">
        <v>688</v>
      </c>
      <c r="H21" s="353"/>
      <c r="I21" s="353"/>
      <c r="J21" s="335">
        <f t="shared" ref="J21" si="5">D21</f>
        <v>3283.51</v>
      </c>
      <c r="K21" s="353"/>
      <c r="L21" s="353"/>
      <c r="M21" s="324"/>
      <c r="N21" s="325"/>
      <c r="O21" s="231"/>
      <c r="P21" s="231"/>
      <c r="Q21" s="230" t="s">
        <v>727</v>
      </c>
    </row>
    <row r="22" spans="1:17" x14ac:dyDescent="0.25">
      <c r="A22" s="231">
        <v>19</v>
      </c>
      <c r="B22" s="320" t="s">
        <v>724</v>
      </c>
      <c r="C22" s="231" t="s">
        <v>139</v>
      </c>
      <c r="D22" s="336">
        <v>150.01400000000001</v>
      </c>
      <c r="E22" s="313" t="s">
        <v>687</v>
      </c>
      <c r="F22" s="313">
        <v>1</v>
      </c>
      <c r="G22" s="332" t="s">
        <v>690</v>
      </c>
      <c r="H22" s="323"/>
      <c r="I22" s="323"/>
      <c r="J22" s="321">
        <f t="shared" si="0"/>
        <v>150.01400000000001</v>
      </c>
      <c r="K22" s="317"/>
      <c r="L22" s="323"/>
      <c r="M22" s="324"/>
      <c r="N22" s="325"/>
      <c r="O22" s="231"/>
      <c r="P22" s="320"/>
      <c r="Q22" s="320"/>
    </row>
    <row r="23" spans="1:17" x14ac:dyDescent="0.25">
      <c r="A23" s="320">
        <f t="shared" si="3"/>
        <v>20</v>
      </c>
      <c r="B23" s="320" t="s">
        <v>139</v>
      </c>
      <c r="C23" s="231" t="s">
        <v>478</v>
      </c>
      <c r="D23" s="335">
        <v>290.20999999999998</v>
      </c>
      <c r="E23" s="231" t="s">
        <v>687</v>
      </c>
      <c r="F23" s="231">
        <v>1</v>
      </c>
      <c r="G23" s="332" t="s">
        <v>690</v>
      </c>
      <c r="H23" s="323"/>
      <c r="I23" s="323"/>
      <c r="J23" s="321">
        <f t="shared" si="0"/>
        <v>290.20999999999998</v>
      </c>
      <c r="K23" s="323"/>
      <c r="L23" s="323"/>
      <c r="M23" s="324"/>
      <c r="N23" s="325"/>
      <c r="O23" s="326"/>
      <c r="P23" s="320"/>
      <c r="Q23" s="320"/>
    </row>
    <row r="24" spans="1:17" x14ac:dyDescent="0.25">
      <c r="A24" s="320">
        <f t="shared" si="3"/>
        <v>21</v>
      </c>
      <c r="B24" s="320" t="s">
        <v>693</v>
      </c>
      <c r="C24" s="320" t="s">
        <v>486</v>
      </c>
      <c r="D24" s="335">
        <v>2836.9920000000002</v>
      </c>
      <c r="E24" s="231" t="s">
        <v>689</v>
      </c>
      <c r="F24" s="231">
        <v>7</v>
      </c>
      <c r="G24" s="322" t="s">
        <v>688</v>
      </c>
      <c r="H24" s="323"/>
      <c r="I24" s="323"/>
      <c r="J24" s="321">
        <f t="shared" si="0"/>
        <v>2836.9920000000002</v>
      </c>
      <c r="K24" s="323"/>
      <c r="L24" s="323"/>
      <c r="M24" s="324"/>
      <c r="N24" s="325"/>
      <c r="O24" s="326"/>
      <c r="P24" s="320"/>
      <c r="Q24" s="320"/>
    </row>
    <row r="25" spans="1:17" x14ac:dyDescent="0.25">
      <c r="A25" s="320">
        <f t="shared" si="3"/>
        <v>22</v>
      </c>
      <c r="B25" s="320" t="s">
        <v>486</v>
      </c>
      <c r="C25" s="320" t="s">
        <v>493</v>
      </c>
      <c r="D25" s="335">
        <v>2691.4670000000001</v>
      </c>
      <c r="E25" s="231" t="s">
        <v>689</v>
      </c>
      <c r="F25" s="231">
        <v>7</v>
      </c>
      <c r="G25" s="322" t="s">
        <v>688</v>
      </c>
      <c r="H25" s="323"/>
      <c r="I25" s="323"/>
      <c r="J25" s="321">
        <f t="shared" si="0"/>
        <v>2691.4670000000001</v>
      </c>
      <c r="K25" s="323"/>
      <c r="L25" s="323"/>
      <c r="M25" s="324"/>
      <c r="N25" s="325"/>
      <c r="O25" s="326"/>
      <c r="P25" s="320"/>
      <c r="Q25" s="320"/>
    </row>
    <row r="26" spans="1:17" x14ac:dyDescent="0.25">
      <c r="A26" s="320">
        <f t="shared" si="3"/>
        <v>23</v>
      </c>
      <c r="B26" s="320" t="s">
        <v>134</v>
      </c>
      <c r="C26" s="320" t="s">
        <v>135</v>
      </c>
      <c r="D26" s="336">
        <v>4964.92</v>
      </c>
      <c r="E26" s="231" t="s">
        <v>689</v>
      </c>
      <c r="F26" s="231">
        <v>12</v>
      </c>
      <c r="G26" s="322" t="s">
        <v>688</v>
      </c>
      <c r="H26" s="323"/>
      <c r="I26" s="323"/>
      <c r="J26" s="321">
        <f t="shared" si="0"/>
        <v>4964.92</v>
      </c>
      <c r="K26" s="323"/>
      <c r="L26" s="323"/>
      <c r="M26" s="324"/>
      <c r="N26" s="325"/>
      <c r="O26" s="326"/>
      <c r="P26" s="320"/>
      <c r="Q26" s="320"/>
    </row>
    <row r="27" spans="1:17" x14ac:dyDescent="0.25">
      <c r="A27" s="320">
        <f t="shared" si="3"/>
        <v>24</v>
      </c>
      <c r="B27" s="320" t="s">
        <v>135</v>
      </c>
      <c r="C27" s="320" t="s">
        <v>136</v>
      </c>
      <c r="D27" s="336">
        <v>1004.183</v>
      </c>
      <c r="E27" s="231" t="s">
        <v>689</v>
      </c>
      <c r="F27" s="231">
        <v>3</v>
      </c>
      <c r="G27" s="322" t="s">
        <v>688</v>
      </c>
      <c r="H27" s="323"/>
      <c r="I27" s="323"/>
      <c r="J27" s="321">
        <f t="shared" si="0"/>
        <v>1004.183</v>
      </c>
      <c r="K27" s="323"/>
      <c r="L27" s="323"/>
      <c r="M27" s="324"/>
      <c r="N27" s="325"/>
      <c r="O27" s="326"/>
      <c r="P27" s="320"/>
      <c r="Q27" s="320"/>
    </row>
    <row r="28" spans="1:17" x14ac:dyDescent="0.25">
      <c r="A28" s="320">
        <f t="shared" si="3"/>
        <v>25</v>
      </c>
      <c r="B28" s="320" t="s">
        <v>136</v>
      </c>
      <c r="C28" s="320" t="s">
        <v>694</v>
      </c>
      <c r="D28" s="336">
        <v>242.893</v>
      </c>
      <c r="E28" s="231" t="s">
        <v>687</v>
      </c>
      <c r="F28" s="231">
        <v>1</v>
      </c>
      <c r="G28" s="322" t="s">
        <v>688</v>
      </c>
      <c r="H28" s="323"/>
      <c r="I28" s="323"/>
      <c r="J28" s="321">
        <f t="shared" si="0"/>
        <v>242.893</v>
      </c>
      <c r="K28" s="323"/>
      <c r="L28" s="323"/>
      <c r="M28" s="324"/>
      <c r="N28" s="325"/>
      <c r="O28" s="326"/>
      <c r="P28" s="320"/>
      <c r="Q28" s="320"/>
    </row>
    <row r="29" spans="1:17" x14ac:dyDescent="0.25">
      <c r="A29" s="320">
        <f t="shared" si="3"/>
        <v>26</v>
      </c>
      <c r="B29" s="320" t="s">
        <v>137</v>
      </c>
      <c r="C29" s="320" t="s">
        <v>695</v>
      </c>
      <c r="D29" s="336">
        <v>329.72800000000001</v>
      </c>
      <c r="E29" s="231" t="s">
        <v>687</v>
      </c>
      <c r="F29" s="231">
        <v>1</v>
      </c>
      <c r="G29" s="332" t="s">
        <v>690</v>
      </c>
      <c r="H29" s="323"/>
      <c r="I29" s="323"/>
      <c r="J29" s="321">
        <f t="shared" si="0"/>
        <v>329.72800000000001</v>
      </c>
      <c r="K29" s="323"/>
      <c r="L29" s="323"/>
      <c r="M29" s="324"/>
      <c r="N29" s="325"/>
      <c r="O29" s="326"/>
      <c r="P29" s="320"/>
      <c r="Q29" s="320"/>
    </row>
    <row r="30" spans="1:17" x14ac:dyDescent="0.25">
      <c r="A30" s="320">
        <f t="shared" si="3"/>
        <v>27</v>
      </c>
      <c r="B30" s="320" t="s">
        <v>138</v>
      </c>
      <c r="C30" s="320" t="s">
        <v>247</v>
      </c>
      <c r="D30" s="336">
        <v>416.87799999999999</v>
      </c>
      <c r="E30" s="231" t="s">
        <v>687</v>
      </c>
      <c r="F30" s="231">
        <v>1</v>
      </c>
      <c r="G30" s="332" t="s">
        <v>690</v>
      </c>
      <c r="H30" s="323"/>
      <c r="I30" s="323"/>
      <c r="J30" s="321">
        <f t="shared" si="0"/>
        <v>416.87799999999999</v>
      </c>
      <c r="K30" s="323"/>
      <c r="L30" s="323"/>
      <c r="M30" s="324"/>
      <c r="N30" s="325"/>
      <c r="O30" s="326"/>
      <c r="P30" s="320"/>
      <c r="Q30" s="320"/>
    </row>
    <row r="31" spans="1:17" x14ac:dyDescent="0.25">
      <c r="A31" s="320">
        <f t="shared" si="3"/>
        <v>28</v>
      </c>
      <c r="B31" s="320" t="s">
        <v>247</v>
      </c>
      <c r="C31" s="320" t="s">
        <v>696</v>
      </c>
      <c r="D31" s="336">
        <v>480.26900000000001</v>
      </c>
      <c r="E31" s="231" t="s">
        <v>687</v>
      </c>
      <c r="F31" s="231">
        <v>1</v>
      </c>
      <c r="G31" s="332" t="s">
        <v>690</v>
      </c>
      <c r="H31" s="323"/>
      <c r="I31" s="323"/>
      <c r="J31" s="321">
        <f t="shared" si="0"/>
        <v>480.26900000000001</v>
      </c>
      <c r="K31" s="323"/>
      <c r="L31" s="323"/>
      <c r="M31" s="324"/>
      <c r="N31" s="325"/>
      <c r="O31" s="326"/>
      <c r="P31" s="320"/>
      <c r="Q31" s="320"/>
    </row>
    <row r="32" spans="1:17" x14ac:dyDescent="0.25">
      <c r="A32" s="320">
        <f t="shared" si="3"/>
        <v>29</v>
      </c>
      <c r="B32" s="320" t="s">
        <v>11</v>
      </c>
      <c r="C32" s="320" t="s">
        <v>697</v>
      </c>
      <c r="D32" s="336">
        <v>223.816</v>
      </c>
      <c r="E32" s="231" t="s">
        <v>687</v>
      </c>
      <c r="F32" s="231">
        <v>1</v>
      </c>
      <c r="G32" s="332" t="s">
        <v>690</v>
      </c>
      <c r="H32" s="323"/>
      <c r="I32" s="323"/>
      <c r="J32" s="321">
        <f t="shared" si="0"/>
        <v>223.816</v>
      </c>
      <c r="K32" s="323"/>
      <c r="L32" s="323"/>
      <c r="M32" s="324"/>
      <c r="N32" s="325"/>
      <c r="O32" s="326"/>
      <c r="P32" s="320"/>
      <c r="Q32" s="320"/>
    </row>
    <row r="33" spans="1:17" x14ac:dyDescent="0.25">
      <c r="A33" s="320">
        <f t="shared" si="3"/>
        <v>30</v>
      </c>
      <c r="B33" s="320" t="s">
        <v>68</v>
      </c>
      <c r="C33" s="320" t="s">
        <v>698</v>
      </c>
      <c r="D33" s="336">
        <v>5019.34</v>
      </c>
      <c r="E33" s="231" t="s">
        <v>689</v>
      </c>
      <c r="F33" s="231">
        <v>13</v>
      </c>
      <c r="G33" s="332" t="s">
        <v>690</v>
      </c>
      <c r="H33" s="323"/>
      <c r="I33" s="323"/>
      <c r="J33" s="321">
        <f t="shared" si="0"/>
        <v>5019.34</v>
      </c>
      <c r="K33" s="323"/>
      <c r="L33" s="323"/>
      <c r="M33" s="324"/>
      <c r="N33" s="325"/>
      <c r="O33" s="326"/>
      <c r="P33" s="320"/>
      <c r="Q33" s="320"/>
    </row>
    <row r="34" spans="1:17" x14ac:dyDescent="0.25">
      <c r="A34" s="320">
        <f t="shared" si="3"/>
        <v>31</v>
      </c>
      <c r="B34" s="320" t="s">
        <v>12</v>
      </c>
      <c r="C34" s="320" t="s">
        <v>699</v>
      </c>
      <c r="D34" s="336">
        <v>392.69400000000002</v>
      </c>
      <c r="E34" s="231" t="s">
        <v>687</v>
      </c>
      <c r="F34" s="231">
        <v>1</v>
      </c>
      <c r="G34" s="332" t="s">
        <v>690</v>
      </c>
      <c r="H34" s="323"/>
      <c r="I34" s="323"/>
      <c r="J34" s="321">
        <f t="shared" si="0"/>
        <v>392.69400000000002</v>
      </c>
      <c r="K34" s="323"/>
      <c r="L34" s="323"/>
      <c r="M34" s="324"/>
      <c r="N34" s="325"/>
      <c r="O34" s="326"/>
      <c r="P34" s="327"/>
      <c r="Q34" s="320"/>
    </row>
    <row r="35" spans="1:17" x14ac:dyDescent="0.25">
      <c r="A35" s="320">
        <f t="shared" si="3"/>
        <v>32</v>
      </c>
      <c r="B35" s="320" t="s">
        <v>13</v>
      </c>
      <c r="C35" s="320" t="s">
        <v>700</v>
      </c>
      <c r="D35" s="336">
        <v>398.404</v>
      </c>
      <c r="E35" s="231" t="s">
        <v>687</v>
      </c>
      <c r="F35" s="231">
        <v>1</v>
      </c>
      <c r="G35" s="322" t="s">
        <v>688</v>
      </c>
      <c r="H35" s="323"/>
      <c r="I35" s="323"/>
      <c r="J35" s="321">
        <f t="shared" si="0"/>
        <v>398.404</v>
      </c>
      <c r="K35" s="323"/>
      <c r="L35" s="323"/>
      <c r="M35" s="324"/>
      <c r="N35" s="325"/>
      <c r="O35" s="326"/>
      <c r="P35" s="320"/>
      <c r="Q35" s="320"/>
    </row>
    <row r="36" spans="1:17" x14ac:dyDescent="0.25">
      <c r="A36" s="320">
        <f t="shared" si="3"/>
        <v>33</v>
      </c>
      <c r="B36" s="320" t="s">
        <v>20</v>
      </c>
      <c r="C36" s="320" t="s">
        <v>701</v>
      </c>
      <c r="D36" s="336">
        <v>3030.0290000000005</v>
      </c>
      <c r="E36" s="231" t="s">
        <v>689</v>
      </c>
      <c r="F36" s="231">
        <v>8</v>
      </c>
      <c r="G36" s="322" t="s">
        <v>688</v>
      </c>
      <c r="H36" s="323"/>
      <c r="I36" s="323"/>
      <c r="J36" s="321">
        <f t="shared" si="0"/>
        <v>3030.0290000000005</v>
      </c>
      <c r="K36" s="323"/>
      <c r="L36" s="323"/>
      <c r="M36" s="324"/>
      <c r="N36" s="325"/>
      <c r="O36" s="326"/>
      <c r="P36" s="327"/>
      <c r="Q36" s="320"/>
    </row>
    <row r="37" spans="1:17" x14ac:dyDescent="0.25">
      <c r="A37" s="320">
        <f t="shared" si="3"/>
        <v>34</v>
      </c>
      <c r="B37" s="320" t="s">
        <v>21</v>
      </c>
      <c r="C37" s="320" t="s">
        <v>702</v>
      </c>
      <c r="D37" s="336">
        <v>279.36</v>
      </c>
      <c r="E37" s="231" t="s">
        <v>687</v>
      </c>
      <c r="F37" s="231">
        <v>1</v>
      </c>
      <c r="G37" s="322" t="s">
        <v>688</v>
      </c>
      <c r="H37" s="323"/>
      <c r="I37" s="323"/>
      <c r="J37" s="321">
        <f t="shared" si="0"/>
        <v>279.36</v>
      </c>
      <c r="K37" s="323"/>
      <c r="L37" s="323"/>
      <c r="M37" s="324"/>
      <c r="N37" s="325"/>
      <c r="O37" s="326"/>
      <c r="P37" s="327"/>
      <c r="Q37" s="320"/>
    </row>
    <row r="38" spans="1:17" x14ac:dyDescent="0.25">
      <c r="A38" s="320">
        <f t="shared" si="3"/>
        <v>35</v>
      </c>
      <c r="B38" s="320" t="s">
        <v>22</v>
      </c>
      <c r="C38" s="320" t="s">
        <v>703</v>
      </c>
      <c r="D38" s="336">
        <v>2550.1669999999999</v>
      </c>
      <c r="E38" s="231" t="s">
        <v>689</v>
      </c>
      <c r="F38" s="231">
        <v>7</v>
      </c>
      <c r="G38" s="322" t="s">
        <v>688</v>
      </c>
      <c r="H38" s="328"/>
      <c r="I38" s="328"/>
      <c r="J38" s="321">
        <f t="shared" si="0"/>
        <v>2550.1669999999999</v>
      </c>
      <c r="K38" s="328"/>
      <c r="L38" s="328"/>
      <c r="M38" s="324"/>
      <c r="N38" s="325"/>
      <c r="O38" s="329"/>
      <c r="P38" s="320"/>
      <c r="Q38" s="320"/>
    </row>
    <row r="39" spans="1:17" x14ac:dyDescent="0.25">
      <c r="A39" s="320">
        <f t="shared" si="3"/>
        <v>36</v>
      </c>
      <c r="B39" s="320" t="s">
        <v>23</v>
      </c>
      <c r="C39" s="320" t="s">
        <v>704</v>
      </c>
      <c r="D39" s="336">
        <v>2283.5349999999999</v>
      </c>
      <c r="E39" s="231" t="s">
        <v>689</v>
      </c>
      <c r="F39" s="231">
        <v>6</v>
      </c>
      <c r="G39" s="322" t="s">
        <v>688</v>
      </c>
      <c r="H39" s="328"/>
      <c r="I39" s="328"/>
      <c r="J39" s="321">
        <f t="shared" si="0"/>
        <v>2283.5349999999999</v>
      </c>
      <c r="K39" s="328"/>
      <c r="L39" s="328"/>
      <c r="M39" s="324"/>
      <c r="N39" s="325"/>
      <c r="O39" s="330"/>
      <c r="P39" s="320"/>
      <c r="Q39" s="320"/>
    </row>
    <row r="40" spans="1:17" x14ac:dyDescent="0.25">
      <c r="A40" s="320">
        <f t="shared" si="3"/>
        <v>37</v>
      </c>
      <c r="B40" s="320" t="s">
        <v>24</v>
      </c>
      <c r="C40" s="320" t="s">
        <v>705</v>
      </c>
      <c r="D40" s="336">
        <v>259.048</v>
      </c>
      <c r="E40" s="231" t="s">
        <v>687</v>
      </c>
      <c r="F40" s="231">
        <v>1</v>
      </c>
      <c r="G40" s="322" t="s">
        <v>688</v>
      </c>
      <c r="H40" s="323"/>
      <c r="I40" s="323"/>
      <c r="J40" s="321">
        <f t="shared" ref="J40:J63" si="6">D40</f>
        <v>259.048</v>
      </c>
      <c r="K40" s="323"/>
      <c r="L40" s="323"/>
      <c r="M40" s="324"/>
      <c r="N40" s="325"/>
      <c r="O40" s="326"/>
      <c r="P40" s="320"/>
      <c r="Q40" s="320"/>
    </row>
    <row r="41" spans="1:17" x14ac:dyDescent="0.25">
      <c r="A41" s="320">
        <f t="shared" si="3"/>
        <v>38</v>
      </c>
      <c r="B41" s="320" t="s">
        <v>25</v>
      </c>
      <c r="C41" s="320" t="s">
        <v>395</v>
      </c>
      <c r="D41" s="336">
        <v>440.45499999999998</v>
      </c>
      <c r="E41" s="231" t="s">
        <v>687</v>
      </c>
      <c r="F41" s="231">
        <v>1</v>
      </c>
      <c r="G41" s="322" t="s">
        <v>688</v>
      </c>
      <c r="H41" s="323"/>
      <c r="I41" s="323"/>
      <c r="J41" s="321">
        <f t="shared" si="6"/>
        <v>440.45499999999998</v>
      </c>
      <c r="K41" s="323"/>
      <c r="L41" s="323"/>
      <c r="M41" s="324"/>
      <c r="N41" s="325"/>
      <c r="O41" s="326"/>
      <c r="P41" s="327"/>
      <c r="Q41" s="320"/>
    </row>
    <row r="42" spans="1:17" x14ac:dyDescent="0.25">
      <c r="A42" s="320">
        <f t="shared" si="3"/>
        <v>39</v>
      </c>
      <c r="B42" s="320" t="s">
        <v>395</v>
      </c>
      <c r="C42" s="320" t="s">
        <v>706</v>
      </c>
      <c r="D42" s="336">
        <v>496.685</v>
      </c>
      <c r="E42" s="231" t="s">
        <v>687</v>
      </c>
      <c r="F42" s="231">
        <v>1</v>
      </c>
      <c r="G42" s="322" t="s">
        <v>688</v>
      </c>
      <c r="H42" s="323"/>
      <c r="I42" s="323"/>
      <c r="J42" s="321">
        <f t="shared" si="6"/>
        <v>496.685</v>
      </c>
      <c r="K42" s="323"/>
      <c r="L42" s="323"/>
      <c r="M42" s="324"/>
      <c r="N42" s="325"/>
      <c r="O42" s="326"/>
      <c r="P42" s="320"/>
      <c r="Q42" s="320"/>
    </row>
    <row r="43" spans="1:17" x14ac:dyDescent="0.25">
      <c r="A43" s="320">
        <f t="shared" si="3"/>
        <v>40</v>
      </c>
      <c r="B43" s="320" t="s">
        <v>26</v>
      </c>
      <c r="C43" s="320" t="s">
        <v>707</v>
      </c>
      <c r="D43" s="336">
        <v>244.029</v>
      </c>
      <c r="E43" s="231" t="s">
        <v>687</v>
      </c>
      <c r="F43" s="231">
        <v>1</v>
      </c>
      <c r="G43" s="322" t="s">
        <v>688</v>
      </c>
      <c r="H43" s="323"/>
      <c r="I43" s="323"/>
      <c r="J43" s="321">
        <f t="shared" si="6"/>
        <v>244.029</v>
      </c>
      <c r="K43" s="323"/>
      <c r="L43" s="323"/>
      <c r="M43" s="324"/>
      <c r="N43" s="325"/>
      <c r="O43" s="326"/>
      <c r="P43" s="320"/>
      <c r="Q43" s="320"/>
    </row>
    <row r="44" spans="1:17" x14ac:dyDescent="0.25">
      <c r="A44" s="320">
        <f t="shared" si="3"/>
        <v>41</v>
      </c>
      <c r="B44" s="320" t="s">
        <v>27</v>
      </c>
      <c r="C44" s="320" t="s">
        <v>708</v>
      </c>
      <c r="D44" s="336">
        <v>237.428</v>
      </c>
      <c r="E44" s="231" t="s">
        <v>687</v>
      </c>
      <c r="F44" s="231">
        <v>1</v>
      </c>
      <c r="G44" s="322" t="s">
        <v>688</v>
      </c>
      <c r="H44" s="323"/>
      <c r="I44" s="323"/>
      <c r="J44" s="321">
        <f t="shared" si="6"/>
        <v>237.428</v>
      </c>
      <c r="K44" s="323"/>
      <c r="L44" s="323"/>
      <c r="M44" s="324"/>
      <c r="N44" s="325"/>
      <c r="O44" s="326"/>
      <c r="P44" s="320"/>
      <c r="Q44" s="320"/>
    </row>
    <row r="45" spans="1:17" x14ac:dyDescent="0.25">
      <c r="A45" s="320">
        <f t="shared" si="3"/>
        <v>42</v>
      </c>
      <c r="B45" s="320" t="s">
        <v>28</v>
      </c>
      <c r="C45" s="320" t="s">
        <v>709</v>
      </c>
      <c r="D45" s="336">
        <v>203.47900000000001</v>
      </c>
      <c r="E45" s="231" t="s">
        <v>687</v>
      </c>
      <c r="F45" s="231">
        <v>1</v>
      </c>
      <c r="G45" s="322" t="s">
        <v>688</v>
      </c>
      <c r="H45" s="323"/>
      <c r="I45" s="323"/>
      <c r="J45" s="321">
        <f t="shared" si="6"/>
        <v>203.47900000000001</v>
      </c>
      <c r="K45" s="323"/>
      <c r="L45" s="323"/>
      <c r="M45" s="324"/>
      <c r="N45" s="325"/>
      <c r="O45" s="326"/>
      <c r="P45" s="320"/>
      <c r="Q45" s="320"/>
    </row>
    <row r="46" spans="1:17" x14ac:dyDescent="0.25">
      <c r="A46" s="320">
        <f t="shared" si="3"/>
        <v>43</v>
      </c>
      <c r="B46" s="320" t="s">
        <v>29</v>
      </c>
      <c r="C46" s="320" t="s">
        <v>710</v>
      </c>
      <c r="D46" s="336">
        <v>2548.2750000000001</v>
      </c>
      <c r="E46" s="231" t="s">
        <v>689</v>
      </c>
      <c r="F46" s="231">
        <v>7</v>
      </c>
      <c r="G46" s="322" t="s">
        <v>688</v>
      </c>
      <c r="H46" s="323"/>
      <c r="I46" s="323"/>
      <c r="J46" s="321">
        <f t="shared" si="6"/>
        <v>2548.2750000000001</v>
      </c>
      <c r="K46" s="323"/>
      <c r="L46" s="323"/>
      <c r="M46" s="324"/>
      <c r="N46" s="325"/>
      <c r="O46" s="326"/>
      <c r="P46" s="320"/>
      <c r="Q46" s="320"/>
    </row>
    <row r="47" spans="1:17" x14ac:dyDescent="0.25">
      <c r="A47" s="320">
        <f t="shared" si="3"/>
        <v>44</v>
      </c>
      <c r="B47" s="320" t="s">
        <v>32</v>
      </c>
      <c r="C47" s="320" t="s">
        <v>711</v>
      </c>
      <c r="D47" s="336">
        <v>211.209</v>
      </c>
      <c r="E47" s="231" t="s">
        <v>687</v>
      </c>
      <c r="F47" s="231">
        <v>1</v>
      </c>
      <c r="G47" s="322" t="s">
        <v>688</v>
      </c>
      <c r="H47" s="323"/>
      <c r="I47" s="323"/>
      <c r="J47" s="321">
        <f t="shared" si="6"/>
        <v>211.209</v>
      </c>
      <c r="K47" s="323"/>
      <c r="L47" s="323"/>
      <c r="M47" s="324"/>
      <c r="N47" s="325"/>
      <c r="O47" s="326"/>
      <c r="P47" s="327"/>
      <c r="Q47" s="320"/>
    </row>
    <row r="48" spans="1:17" x14ac:dyDescent="0.25">
      <c r="A48" s="320">
        <f t="shared" si="3"/>
        <v>45</v>
      </c>
      <c r="B48" s="320" t="s">
        <v>33</v>
      </c>
      <c r="C48" s="320" t="s">
        <v>426</v>
      </c>
      <c r="D48" s="336">
        <v>2379.2039999999997</v>
      </c>
      <c r="E48" s="231" t="s">
        <v>689</v>
      </c>
      <c r="F48" s="231">
        <v>6</v>
      </c>
      <c r="G48" s="332" t="s">
        <v>690</v>
      </c>
      <c r="H48" s="323"/>
      <c r="I48" s="323"/>
      <c r="J48" s="321">
        <f t="shared" si="6"/>
        <v>2379.2039999999997</v>
      </c>
      <c r="K48" s="323"/>
      <c r="L48" s="323"/>
      <c r="M48" s="324"/>
      <c r="N48" s="325"/>
      <c r="O48" s="326"/>
      <c r="P48" s="320"/>
      <c r="Q48" s="320"/>
    </row>
    <row r="49" spans="1:17" x14ac:dyDescent="0.25">
      <c r="A49" s="320">
        <f t="shared" si="3"/>
        <v>46</v>
      </c>
      <c r="B49" s="320" t="s">
        <v>426</v>
      </c>
      <c r="C49" s="320" t="s">
        <v>712</v>
      </c>
      <c r="D49" s="336">
        <v>2669.0070000000001</v>
      </c>
      <c r="E49" s="231" t="s">
        <v>689</v>
      </c>
      <c r="F49" s="231">
        <v>7</v>
      </c>
      <c r="G49" s="332" t="s">
        <v>690</v>
      </c>
      <c r="H49" s="323"/>
      <c r="I49" s="323"/>
      <c r="J49" s="321">
        <f t="shared" si="6"/>
        <v>2669.0070000000001</v>
      </c>
      <c r="K49" s="323"/>
      <c r="L49" s="323"/>
      <c r="M49" s="324"/>
      <c r="N49" s="325"/>
      <c r="O49" s="326"/>
      <c r="P49" s="320"/>
      <c r="Q49" s="320"/>
    </row>
    <row r="50" spans="1:17" x14ac:dyDescent="0.25">
      <c r="A50" s="320">
        <f t="shared" si="3"/>
        <v>47</v>
      </c>
      <c r="B50" s="320" t="s">
        <v>34</v>
      </c>
      <c r="C50" s="320" t="s">
        <v>713</v>
      </c>
      <c r="D50" s="336">
        <v>4124.232</v>
      </c>
      <c r="E50" s="231" t="s">
        <v>689</v>
      </c>
      <c r="F50" s="231">
        <v>11</v>
      </c>
      <c r="G50" s="332" t="s">
        <v>690</v>
      </c>
      <c r="H50" s="323"/>
      <c r="I50" s="323"/>
      <c r="J50" s="321">
        <f t="shared" si="6"/>
        <v>4124.232</v>
      </c>
      <c r="K50" s="323"/>
      <c r="L50" s="323"/>
      <c r="M50" s="324"/>
      <c r="N50" s="325"/>
      <c r="O50" s="326"/>
      <c r="P50" s="320"/>
      <c r="Q50" s="320"/>
    </row>
    <row r="51" spans="1:17" x14ac:dyDescent="0.25">
      <c r="A51" s="320">
        <f t="shared" si="3"/>
        <v>48</v>
      </c>
      <c r="B51" s="320" t="s">
        <v>9</v>
      </c>
      <c r="C51" s="320" t="s">
        <v>714</v>
      </c>
      <c r="D51" s="336">
        <v>4333.3689999999997</v>
      </c>
      <c r="E51" s="231" t="s">
        <v>689</v>
      </c>
      <c r="F51" s="231">
        <v>11</v>
      </c>
      <c r="G51" s="322" t="s">
        <v>688</v>
      </c>
      <c r="H51" s="323"/>
      <c r="I51" s="323"/>
      <c r="J51" s="321">
        <f t="shared" si="6"/>
        <v>4333.3689999999997</v>
      </c>
      <c r="K51" s="323"/>
      <c r="L51" s="323"/>
      <c r="M51" s="324"/>
      <c r="N51" s="325"/>
      <c r="O51" s="326"/>
      <c r="P51" s="320"/>
      <c r="Q51" s="320"/>
    </row>
    <row r="52" spans="1:17" x14ac:dyDescent="0.25">
      <c r="A52" s="320">
        <f t="shared" si="3"/>
        <v>49</v>
      </c>
      <c r="B52" s="320" t="s">
        <v>40</v>
      </c>
      <c r="C52" s="320" t="s">
        <v>717</v>
      </c>
      <c r="D52" s="336">
        <v>4916.2929999999997</v>
      </c>
      <c r="E52" s="231" t="s">
        <v>689</v>
      </c>
      <c r="F52" s="231">
        <v>12</v>
      </c>
      <c r="G52" s="332" t="s">
        <v>690</v>
      </c>
      <c r="H52" s="323"/>
      <c r="I52" s="323"/>
      <c r="J52" s="321">
        <f t="shared" si="6"/>
        <v>4916.2929999999997</v>
      </c>
      <c r="K52" s="323"/>
      <c r="L52" s="323"/>
      <c r="M52" s="324"/>
      <c r="N52" s="325"/>
      <c r="O52" s="326"/>
      <c r="P52" s="320"/>
      <c r="Q52" s="320"/>
    </row>
    <row r="53" spans="1:17" x14ac:dyDescent="0.25">
      <c r="A53" s="320">
        <f t="shared" si="3"/>
        <v>50</v>
      </c>
      <c r="B53" s="320" t="s">
        <v>8</v>
      </c>
      <c r="C53" s="320" t="s">
        <v>457</v>
      </c>
      <c r="D53" s="336">
        <v>453.99900000000002</v>
      </c>
      <c r="E53" s="231" t="s">
        <v>687</v>
      </c>
      <c r="F53" s="231">
        <v>1</v>
      </c>
      <c r="G53" s="332" t="s">
        <v>690</v>
      </c>
      <c r="H53" s="323"/>
      <c r="I53" s="323"/>
      <c r="J53" s="321">
        <f t="shared" si="6"/>
        <v>453.99900000000002</v>
      </c>
      <c r="K53" s="323"/>
      <c r="L53" s="323"/>
      <c r="M53" s="324"/>
      <c r="N53" s="325"/>
      <c r="O53" s="326"/>
      <c r="P53" s="320"/>
      <c r="Q53" s="320"/>
    </row>
    <row r="54" spans="1:17" x14ac:dyDescent="0.25">
      <c r="A54" s="320">
        <f t="shared" si="3"/>
        <v>51</v>
      </c>
      <c r="B54" s="320" t="s">
        <v>457</v>
      </c>
      <c r="C54" s="320" t="s">
        <v>718</v>
      </c>
      <c r="D54" s="336">
        <v>1291.5230000000001</v>
      </c>
      <c r="E54" s="231" t="s">
        <v>689</v>
      </c>
      <c r="F54" s="231">
        <v>3</v>
      </c>
      <c r="G54" s="332" t="s">
        <v>690</v>
      </c>
      <c r="H54" s="331"/>
      <c r="I54" s="331"/>
      <c r="J54" s="321">
        <f t="shared" si="6"/>
        <v>1291.5230000000001</v>
      </c>
      <c r="K54" s="331"/>
      <c r="L54" s="331"/>
      <c r="M54" s="324"/>
      <c r="N54" s="325"/>
      <c r="O54" s="329"/>
      <c r="P54" s="320"/>
      <c r="Q54" s="320"/>
    </row>
    <row r="55" spans="1:17" x14ac:dyDescent="0.25">
      <c r="A55" s="320">
        <f t="shared" si="3"/>
        <v>52</v>
      </c>
      <c r="B55" s="320" t="s">
        <v>69</v>
      </c>
      <c r="C55" s="320" t="s">
        <v>403</v>
      </c>
      <c r="D55" s="336">
        <v>2496.3940000000002</v>
      </c>
      <c r="E55" s="231" t="s">
        <v>689</v>
      </c>
      <c r="F55" s="231">
        <v>6</v>
      </c>
      <c r="G55" s="332" t="s">
        <v>690</v>
      </c>
      <c r="H55" s="323"/>
      <c r="I55" s="323"/>
      <c r="J55" s="321">
        <f t="shared" si="6"/>
        <v>2496.3940000000002</v>
      </c>
      <c r="K55" s="323"/>
      <c r="L55" s="323"/>
      <c r="M55" s="324"/>
      <c r="N55" s="325"/>
      <c r="O55" s="326"/>
      <c r="P55" s="320"/>
      <c r="Q55" s="320"/>
    </row>
    <row r="56" spans="1:17" x14ac:dyDescent="0.25">
      <c r="A56" s="320">
        <f t="shared" si="3"/>
        <v>53</v>
      </c>
      <c r="B56" s="320" t="s">
        <v>374</v>
      </c>
      <c r="C56" s="320" t="s">
        <v>719</v>
      </c>
      <c r="D56" s="336">
        <v>410.60700000000003</v>
      </c>
      <c r="E56" s="231" t="s">
        <v>687</v>
      </c>
      <c r="F56" s="231">
        <v>1</v>
      </c>
      <c r="G56" s="322" t="s">
        <v>688</v>
      </c>
      <c r="H56" s="323"/>
      <c r="I56" s="323"/>
      <c r="J56" s="321">
        <f t="shared" si="6"/>
        <v>410.60700000000003</v>
      </c>
      <c r="K56" s="323"/>
      <c r="L56" s="323"/>
      <c r="M56" s="324"/>
      <c r="N56" s="325"/>
      <c r="O56" s="326"/>
      <c r="P56" s="320"/>
      <c r="Q56" s="320"/>
    </row>
    <row r="57" spans="1:17" x14ac:dyDescent="0.25">
      <c r="A57" s="320">
        <f t="shared" si="3"/>
        <v>54</v>
      </c>
      <c r="B57" s="320" t="s">
        <v>44</v>
      </c>
      <c r="C57" s="320" t="s">
        <v>720</v>
      </c>
      <c r="D57" s="336">
        <v>823.78199999999993</v>
      </c>
      <c r="E57" s="231" t="s">
        <v>689</v>
      </c>
      <c r="F57" s="231">
        <v>2</v>
      </c>
      <c r="G57" s="322" t="s">
        <v>688</v>
      </c>
      <c r="H57" s="323"/>
      <c r="I57" s="323"/>
      <c r="J57" s="321">
        <f t="shared" si="6"/>
        <v>823.78199999999993</v>
      </c>
      <c r="K57" s="323"/>
      <c r="L57" s="323"/>
      <c r="M57" s="324"/>
      <c r="N57" s="325"/>
      <c r="O57" s="326"/>
      <c r="P57" s="320"/>
      <c r="Q57" s="320"/>
    </row>
    <row r="58" spans="1:17" x14ac:dyDescent="0.25">
      <c r="A58" s="320">
        <f t="shared" si="3"/>
        <v>55</v>
      </c>
      <c r="B58" s="320" t="s">
        <v>46</v>
      </c>
      <c r="C58" s="320" t="s">
        <v>721</v>
      </c>
      <c r="D58" s="336">
        <v>1258.998</v>
      </c>
      <c r="E58" s="231" t="s">
        <v>689</v>
      </c>
      <c r="F58" s="231">
        <v>3</v>
      </c>
      <c r="G58" s="322" t="s">
        <v>688</v>
      </c>
      <c r="H58" s="331"/>
      <c r="I58" s="331"/>
      <c r="J58" s="321">
        <f t="shared" si="6"/>
        <v>1258.998</v>
      </c>
      <c r="K58" s="331"/>
      <c r="L58" s="331"/>
      <c r="M58" s="324"/>
      <c r="N58" s="325"/>
      <c r="O58" s="329"/>
      <c r="P58" s="320"/>
      <c r="Q58" s="320"/>
    </row>
    <row r="59" spans="1:17" x14ac:dyDescent="0.25">
      <c r="A59" s="320">
        <f t="shared" si="3"/>
        <v>56</v>
      </c>
      <c r="B59" s="320" t="str">
        <f>C58</f>
        <v xml:space="preserve"> 42/3</v>
      </c>
      <c r="C59" s="320" t="s">
        <v>722</v>
      </c>
      <c r="D59" s="336">
        <v>424.89100000000002</v>
      </c>
      <c r="E59" s="231" t="s">
        <v>687</v>
      </c>
      <c r="F59" s="231">
        <v>1</v>
      </c>
      <c r="G59" s="332" t="s">
        <v>690</v>
      </c>
      <c r="H59" s="323"/>
      <c r="I59" s="323"/>
      <c r="J59" s="321">
        <f t="shared" si="6"/>
        <v>424.89100000000002</v>
      </c>
      <c r="K59" s="323"/>
      <c r="L59" s="323"/>
      <c r="M59" s="324"/>
      <c r="N59" s="325"/>
      <c r="O59" s="326"/>
      <c r="P59" s="320"/>
      <c r="Q59" s="320"/>
    </row>
    <row r="60" spans="1:17" x14ac:dyDescent="0.25">
      <c r="A60" s="320">
        <f t="shared" si="3"/>
        <v>57</v>
      </c>
      <c r="B60" s="320" t="str">
        <f>C59</f>
        <v xml:space="preserve"> 43/0</v>
      </c>
      <c r="C60" s="320" t="s">
        <v>723</v>
      </c>
      <c r="D60" s="336">
        <v>1851.866</v>
      </c>
      <c r="E60" s="231" t="s">
        <v>689</v>
      </c>
      <c r="F60" s="231">
        <v>5</v>
      </c>
      <c r="G60" s="332" t="s">
        <v>690</v>
      </c>
      <c r="H60" s="331"/>
      <c r="I60" s="331"/>
      <c r="J60" s="321">
        <f t="shared" si="6"/>
        <v>1851.866</v>
      </c>
      <c r="K60" s="331"/>
      <c r="L60" s="331"/>
      <c r="M60" s="324"/>
      <c r="N60" s="325"/>
      <c r="O60" s="329"/>
      <c r="P60" s="320"/>
      <c r="Q60" s="320"/>
    </row>
    <row r="61" spans="1:17" x14ac:dyDescent="0.25">
      <c r="A61" s="320">
        <f t="shared" si="3"/>
        <v>58</v>
      </c>
      <c r="B61" s="320" t="str">
        <f>C60</f>
        <v xml:space="preserve"> 43/5</v>
      </c>
      <c r="C61" s="320" t="s">
        <v>7</v>
      </c>
      <c r="D61" s="336">
        <v>1584.546</v>
      </c>
      <c r="E61" s="231" t="s">
        <v>689</v>
      </c>
      <c r="F61" s="231">
        <v>4</v>
      </c>
      <c r="G61" s="332" t="s">
        <v>690</v>
      </c>
      <c r="H61" s="331"/>
      <c r="I61" s="331"/>
      <c r="J61" s="321">
        <f t="shared" si="6"/>
        <v>1584.546</v>
      </c>
      <c r="K61" s="331"/>
      <c r="L61" s="331"/>
      <c r="M61" s="324"/>
      <c r="N61" s="325"/>
      <c r="O61" s="329"/>
      <c r="P61" s="320"/>
      <c r="Q61" s="320"/>
    </row>
    <row r="62" spans="1:17" x14ac:dyDescent="0.25">
      <c r="A62" s="320">
        <f t="shared" si="3"/>
        <v>59</v>
      </c>
      <c r="B62" s="320" t="str">
        <f>C61</f>
        <v>44/0</v>
      </c>
      <c r="C62" s="320" t="s">
        <v>474</v>
      </c>
      <c r="D62" s="336">
        <v>2383.1549999999997</v>
      </c>
      <c r="E62" s="231" t="s">
        <v>689</v>
      </c>
      <c r="F62" s="231">
        <v>6</v>
      </c>
      <c r="G62" s="322" t="s">
        <v>688</v>
      </c>
      <c r="H62" s="320"/>
      <c r="I62" s="320"/>
      <c r="J62" s="321">
        <f t="shared" si="6"/>
        <v>2383.1549999999997</v>
      </c>
      <c r="K62" s="320"/>
      <c r="L62" s="320"/>
      <c r="M62" s="324"/>
      <c r="N62" s="325"/>
      <c r="O62" s="326"/>
      <c r="P62" s="320"/>
      <c r="Q62" s="320"/>
    </row>
    <row r="63" spans="1:17" s="343" customFormat="1" x14ac:dyDescent="0.25">
      <c r="A63" s="320">
        <f t="shared" si="3"/>
        <v>60</v>
      </c>
      <c r="B63" s="339" t="str">
        <f>C62</f>
        <v>45/0</v>
      </c>
      <c r="C63" s="339" t="s">
        <v>475</v>
      </c>
      <c r="D63" s="340">
        <v>208.53</v>
      </c>
      <c r="E63" s="231" t="s">
        <v>687</v>
      </c>
      <c r="F63" s="231">
        <v>1</v>
      </c>
      <c r="G63" s="322" t="s">
        <v>688</v>
      </c>
      <c r="H63" s="341"/>
      <c r="I63" s="341"/>
      <c r="J63" s="321">
        <f t="shared" si="6"/>
        <v>208.53</v>
      </c>
      <c r="K63" s="341"/>
      <c r="L63" s="341"/>
      <c r="M63" s="324"/>
      <c r="N63" s="346"/>
      <c r="O63" s="342"/>
      <c r="P63" s="341"/>
      <c r="Q63" s="341"/>
    </row>
    <row r="64" spans="1:17" x14ac:dyDescent="0.25">
      <c r="A64" s="297"/>
      <c r="B64" s="297"/>
      <c r="C64" s="297"/>
      <c r="D64" s="345">
        <f>SUM(D4:D63)</f>
        <v>117850.83100000001</v>
      </c>
      <c r="E64" s="344"/>
      <c r="F64" s="345">
        <f>SUM(F4:F63)</f>
        <v>306</v>
      </c>
      <c r="G64" s="297"/>
      <c r="H64" s="338"/>
      <c r="I64" s="338"/>
      <c r="J64" s="297"/>
      <c r="K64" s="297"/>
      <c r="L64" s="338"/>
      <c r="M64" s="297"/>
      <c r="N64" s="297"/>
      <c r="O64" s="297"/>
      <c r="P64" s="297"/>
      <c r="Q64" s="297"/>
    </row>
  </sheetData>
  <autoFilter ref="A3:Q64" xr:uid="{635D564B-C9A8-4545-B4D3-6ABAC4B680FA}"/>
  <conditionalFormatting sqref="B3:B61">
    <cfRule type="duplicateValues" dxfId="28" priority="1284"/>
  </conditionalFormatting>
  <conditionalFormatting sqref="B38">
    <cfRule type="duplicateValues" dxfId="27" priority="26"/>
  </conditionalFormatting>
  <conditionalFormatting sqref="B45">
    <cfRule type="duplicateValues" dxfId="26" priority="27"/>
  </conditionalFormatting>
  <conditionalFormatting sqref="B62:B63">
    <cfRule type="duplicateValues" dxfId="25" priority="31"/>
  </conditionalFormatting>
  <conditionalFormatting sqref="C39:C61 C3:C37">
    <cfRule type="duplicateValues" dxfId="24" priority="1281"/>
  </conditionalFormatting>
  <conditionalFormatting sqref="C62:C63">
    <cfRule type="duplicateValues" dxfId="23" priority="15"/>
  </conditionalFormatting>
  <conditionalFormatting sqref="D3">
    <cfRule type="duplicateValues" dxfId="22" priority="1"/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A31FC-C0B5-4E7A-83C6-A35513656AD5}">
  <dimension ref="A1:K20"/>
  <sheetViews>
    <sheetView topLeftCell="D1" workbookViewId="0">
      <selection activeCell="K13" sqref="K13"/>
    </sheetView>
  </sheetViews>
  <sheetFormatPr defaultRowHeight="15" x14ac:dyDescent="0.25"/>
  <cols>
    <col min="1" max="1" width="11.28515625" bestFit="1" customWidth="1"/>
    <col min="2" max="2" width="38.42578125" customWidth="1"/>
    <col min="3" max="3" width="11.7109375" bestFit="1" customWidth="1"/>
    <col min="4" max="4" width="14" bestFit="1" customWidth="1"/>
    <col min="5" max="5" width="13.5703125" customWidth="1"/>
    <col min="6" max="6" width="23.5703125" bestFit="1" customWidth="1"/>
    <col min="7" max="7" width="16.42578125" bestFit="1" customWidth="1"/>
    <col min="8" max="8" width="17" bestFit="1" customWidth="1"/>
    <col min="9" max="9" width="22.140625" bestFit="1" customWidth="1"/>
    <col min="10" max="10" width="20.85546875" bestFit="1" customWidth="1"/>
    <col min="11" max="11" width="23.5703125" bestFit="1" customWidth="1"/>
  </cols>
  <sheetData>
    <row r="1" spans="1:11" x14ac:dyDescent="0.25">
      <c r="A1" s="259" t="s">
        <v>669</v>
      </c>
      <c r="B1" s="259" t="s">
        <v>668</v>
      </c>
      <c r="C1" s="259" t="s">
        <v>667</v>
      </c>
      <c r="D1" s="259" t="s">
        <v>666</v>
      </c>
      <c r="E1" s="259" t="s">
        <v>665</v>
      </c>
      <c r="F1" s="259" t="s">
        <v>664</v>
      </c>
      <c r="G1" s="259" t="s">
        <v>663</v>
      </c>
      <c r="H1" s="259" t="s">
        <v>662</v>
      </c>
      <c r="I1" s="259" t="s">
        <v>661</v>
      </c>
      <c r="J1" s="259" t="s">
        <v>660</v>
      </c>
      <c r="K1" s="259" t="s">
        <v>659</v>
      </c>
    </row>
    <row r="2" spans="1:11" x14ac:dyDescent="0.25">
      <c r="A2" s="355" t="s">
        <v>658</v>
      </c>
      <c r="B2" s="357" t="s">
        <v>657</v>
      </c>
      <c r="C2" s="355" t="s">
        <v>656</v>
      </c>
      <c r="D2" s="356">
        <v>45363</v>
      </c>
      <c r="E2" s="356">
        <v>46002</v>
      </c>
      <c r="F2" s="355" t="s">
        <v>655</v>
      </c>
      <c r="G2" s="355" t="s">
        <v>654</v>
      </c>
      <c r="H2" s="355" t="s">
        <v>653</v>
      </c>
      <c r="I2" s="355" t="s">
        <v>652</v>
      </c>
      <c r="J2" s="257" t="s">
        <v>651</v>
      </c>
      <c r="K2" s="257" t="s">
        <v>649</v>
      </c>
    </row>
    <row r="3" spans="1:11" x14ac:dyDescent="0.25">
      <c r="A3" s="257"/>
      <c r="B3" s="257"/>
      <c r="C3" s="257"/>
      <c r="D3" s="257"/>
      <c r="E3" s="258"/>
      <c r="F3" s="257"/>
      <c r="G3" s="257"/>
      <c r="H3" s="257"/>
      <c r="I3" s="257"/>
      <c r="J3" s="257" t="s">
        <v>650</v>
      </c>
      <c r="K3" t="s">
        <v>647</v>
      </c>
    </row>
    <row r="4" spans="1:11" x14ac:dyDescent="0.25">
      <c r="A4" s="257"/>
      <c r="B4" s="257"/>
      <c r="C4" s="257"/>
      <c r="D4" s="257"/>
      <c r="E4" s="257"/>
      <c r="F4" s="257"/>
      <c r="G4" s="257"/>
      <c r="H4" s="257"/>
      <c r="I4" s="257"/>
      <c r="J4" s="257" t="s">
        <v>648</v>
      </c>
      <c r="K4" s="257" t="s">
        <v>577</v>
      </c>
    </row>
    <row r="5" spans="1:11" x14ac:dyDescent="0.25">
      <c r="A5" s="257"/>
      <c r="B5" s="257"/>
      <c r="C5" s="257"/>
      <c r="D5" s="257"/>
      <c r="E5" s="257"/>
      <c r="F5" s="257"/>
      <c r="G5" s="257"/>
      <c r="H5" s="257"/>
      <c r="I5" s="257"/>
      <c r="J5" s="257" t="s">
        <v>646</v>
      </c>
      <c r="K5" s="257" t="s">
        <v>645</v>
      </c>
    </row>
    <row r="6" spans="1:11" x14ac:dyDescent="0.25">
      <c r="A6" s="257"/>
      <c r="B6" s="258"/>
      <c r="C6" s="257"/>
      <c r="D6" s="257"/>
      <c r="E6" s="257"/>
      <c r="F6" s="257"/>
      <c r="G6" s="257"/>
      <c r="H6" s="257"/>
      <c r="I6" s="257"/>
      <c r="J6" s="257"/>
      <c r="K6" s="257" t="s">
        <v>644</v>
      </c>
    </row>
    <row r="7" spans="1:11" x14ac:dyDescent="0.25">
      <c r="A7" s="257"/>
      <c r="B7" s="257"/>
      <c r="C7" s="257"/>
      <c r="D7" s="257"/>
      <c r="E7" s="257"/>
      <c r="F7" s="257"/>
      <c r="G7" s="257"/>
      <c r="H7" s="257"/>
      <c r="I7" s="257"/>
      <c r="J7" s="257"/>
      <c r="K7" s="257" t="s">
        <v>643</v>
      </c>
    </row>
    <row r="8" spans="1:11" x14ac:dyDescent="0.25">
      <c r="A8" s="257"/>
      <c r="B8" s="257"/>
      <c r="C8" s="257"/>
      <c r="D8" s="257"/>
      <c r="E8" s="257"/>
      <c r="F8" s="257"/>
      <c r="G8" s="257"/>
      <c r="H8" s="257"/>
      <c r="I8" s="257"/>
      <c r="J8" s="257"/>
      <c r="K8" s="257" t="s">
        <v>642</v>
      </c>
    </row>
    <row r="9" spans="1:11" x14ac:dyDescent="0.25">
      <c r="A9" s="257"/>
      <c r="B9" s="257"/>
      <c r="C9" s="257"/>
      <c r="D9" s="257"/>
      <c r="E9" s="257"/>
      <c r="F9" s="257"/>
      <c r="G9" s="257"/>
      <c r="H9" s="257"/>
      <c r="I9" s="257"/>
      <c r="J9" s="257"/>
      <c r="K9" s="257" t="s">
        <v>640</v>
      </c>
    </row>
    <row r="10" spans="1:11" x14ac:dyDescent="0.25">
      <c r="A10" s="257"/>
      <c r="B10" s="257"/>
      <c r="C10" s="257"/>
      <c r="D10" s="257"/>
      <c r="E10" s="257"/>
      <c r="F10" s="257"/>
      <c r="G10" s="257"/>
      <c r="H10" s="257"/>
      <c r="I10" s="257"/>
      <c r="J10" s="257"/>
      <c r="K10" s="257" t="s">
        <v>598</v>
      </c>
    </row>
    <row r="11" spans="1:11" x14ac:dyDescent="0.25">
      <c r="A11" s="257"/>
      <c r="B11" s="257"/>
      <c r="C11" s="257"/>
      <c r="D11" s="257"/>
      <c r="E11" s="257"/>
      <c r="F11" s="257"/>
      <c r="G11" s="257"/>
      <c r="H11" s="257"/>
      <c r="I11" s="257"/>
      <c r="J11" s="257"/>
      <c r="K11" s="257" t="s">
        <v>638</v>
      </c>
    </row>
    <row r="12" spans="1:11" x14ac:dyDescent="0.25">
      <c r="K12" s="257" t="s">
        <v>637</v>
      </c>
    </row>
    <row r="13" spans="1:11" x14ac:dyDescent="0.25">
      <c r="K13" s="257" t="s">
        <v>636</v>
      </c>
    </row>
    <row r="14" spans="1:11" x14ac:dyDescent="0.25">
      <c r="K14" s="257" t="s">
        <v>635</v>
      </c>
    </row>
    <row r="15" spans="1:11" x14ac:dyDescent="0.25">
      <c r="K15" s="257" t="s">
        <v>634</v>
      </c>
    </row>
    <row r="20" spans="11:11" x14ac:dyDescent="0.25">
      <c r="K20" s="257" t="s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>
    <tabColor theme="5" tint="0.39997558519241921"/>
    <pageSetUpPr fitToPage="1"/>
  </sheetPr>
  <dimension ref="A1:U782"/>
  <sheetViews>
    <sheetView view="pageBreakPreview" zoomScale="93" zoomScaleNormal="70" zoomScaleSheetLayoutView="93" workbookViewId="0">
      <pane ySplit="3" topLeftCell="A531" activePane="bottomLeft" state="frozen"/>
      <selection activeCell="B1" sqref="B1:L1"/>
      <selection pane="bottomLeft" activeCell="M448" sqref="M448"/>
    </sheetView>
  </sheetViews>
  <sheetFormatPr defaultColWidth="9.140625" defaultRowHeight="15" x14ac:dyDescent="0.25"/>
  <cols>
    <col min="1" max="2" width="12.140625" style="5" customWidth="1"/>
    <col min="3" max="3" width="16.42578125" style="140" customWidth="1"/>
    <col min="4" max="4" width="13.140625" style="141" bestFit="1" customWidth="1"/>
    <col min="5" max="5" width="3.85546875" style="141" hidden="1" customWidth="1"/>
    <col min="6" max="6" width="4.28515625" style="7" hidden="1" customWidth="1"/>
    <col min="7" max="7" width="7.85546875" style="169" hidden="1" customWidth="1"/>
    <col min="8" max="8" width="14.42578125" style="7" bestFit="1" customWidth="1"/>
    <col min="9" max="9" width="14.42578125" style="7" customWidth="1"/>
    <col min="10" max="10" width="22" style="6" customWidth="1"/>
    <col min="11" max="12" width="17.85546875" style="6" customWidth="1"/>
    <col min="13" max="14" width="20" style="6" customWidth="1"/>
    <col min="15" max="15" width="22" style="6" customWidth="1"/>
    <col min="16" max="16" width="35.42578125" style="6" bestFit="1" customWidth="1"/>
    <col min="17" max="16384" width="9.140625" style="5"/>
  </cols>
  <sheetData>
    <row r="1" spans="1:16" s="3" customFormat="1" ht="21" x14ac:dyDescent="0.2">
      <c r="A1" s="479" t="s">
        <v>391</v>
      </c>
      <c r="B1" s="480"/>
      <c r="C1" s="480"/>
      <c r="D1" s="481"/>
      <c r="E1" s="481"/>
      <c r="F1" s="481"/>
      <c r="G1" s="481"/>
      <c r="H1" s="481"/>
      <c r="I1" s="481"/>
      <c r="J1" s="480"/>
      <c r="K1" s="480"/>
      <c r="L1" s="480"/>
      <c r="M1" s="480"/>
      <c r="N1" s="480"/>
      <c r="O1" s="480"/>
      <c r="P1" s="482"/>
    </row>
    <row r="2" spans="1:16" s="4" customFormat="1" ht="29.25" customHeight="1" x14ac:dyDescent="0.25">
      <c r="A2" s="483" t="s">
        <v>51</v>
      </c>
      <c r="B2" s="96" t="s">
        <v>388</v>
      </c>
      <c r="C2" s="96" t="s">
        <v>387</v>
      </c>
      <c r="D2" s="96" t="s">
        <v>248</v>
      </c>
      <c r="E2" s="96"/>
      <c r="F2" s="96" t="s">
        <v>460</v>
      </c>
      <c r="G2" s="96"/>
      <c r="H2" s="96" t="s">
        <v>439</v>
      </c>
      <c r="I2" s="96" t="s">
        <v>440</v>
      </c>
      <c r="J2" s="96" t="s">
        <v>441</v>
      </c>
      <c r="K2" s="96">
        <f>COUNTIFS(K4:K616,K140)</f>
        <v>306</v>
      </c>
      <c r="L2" s="96">
        <f>COUNTIFS(L4:L616,L140)</f>
        <v>298</v>
      </c>
      <c r="M2" s="96">
        <f>COUNTIFS(M4:M617,M322)</f>
        <v>296</v>
      </c>
      <c r="N2" s="96">
        <f>COUNTIFS(N4:N602,N322)</f>
        <v>122</v>
      </c>
      <c r="O2" s="96">
        <f>SUBTOTAL(3,O4:O604)</f>
        <v>26</v>
      </c>
      <c r="P2" s="96" t="s">
        <v>1</v>
      </c>
    </row>
    <row r="3" spans="1:16" s="4" customFormat="1" ht="18.75" x14ac:dyDescent="0.25">
      <c r="A3" s="483"/>
      <c r="B3" s="96" t="s">
        <v>263</v>
      </c>
      <c r="C3" s="96" t="s">
        <v>264</v>
      </c>
      <c r="D3" s="96" t="s">
        <v>249</v>
      </c>
      <c r="E3" s="96"/>
      <c r="F3" s="96"/>
      <c r="G3" s="96"/>
      <c r="H3" s="96" t="s">
        <v>442</v>
      </c>
      <c r="I3" s="96" t="s">
        <v>443</v>
      </c>
      <c r="J3" s="97">
        <v>45962</v>
      </c>
      <c r="K3" s="97" t="s">
        <v>52</v>
      </c>
      <c r="L3" s="97" t="s">
        <v>17</v>
      </c>
      <c r="M3" s="97" t="s">
        <v>456</v>
      </c>
      <c r="N3" s="97" t="s">
        <v>508</v>
      </c>
      <c r="O3" s="97" t="s">
        <v>444</v>
      </c>
      <c r="P3" s="96"/>
    </row>
    <row r="4" spans="1:16" s="4" customFormat="1" ht="18.75" x14ac:dyDescent="0.25">
      <c r="A4" s="98">
        <v>0</v>
      </c>
      <c r="B4" s="106"/>
      <c r="C4" s="106" t="s">
        <v>463</v>
      </c>
      <c r="D4" s="139" t="s">
        <v>120</v>
      </c>
      <c r="E4" s="139"/>
      <c r="F4" s="101"/>
      <c r="G4" s="100"/>
      <c r="H4" s="115"/>
      <c r="I4" s="102">
        <v>0</v>
      </c>
      <c r="J4" s="106"/>
      <c r="K4" s="98"/>
      <c r="L4" s="98"/>
      <c r="M4" s="98"/>
      <c r="N4" s="98"/>
      <c r="O4" s="98"/>
      <c r="P4" s="98"/>
    </row>
    <row r="5" spans="1:16" s="4" customFormat="1" ht="18.75" x14ac:dyDescent="0.25">
      <c r="A5" s="104"/>
      <c r="B5" s="98"/>
      <c r="C5" s="138"/>
      <c r="D5" s="115"/>
      <c r="E5" s="115"/>
      <c r="F5" s="101"/>
      <c r="G5" s="165" t="str">
        <f>C4</f>
        <v xml:space="preserve">Gantry </v>
      </c>
      <c r="H5" s="117">
        <v>150.01400000000001</v>
      </c>
      <c r="J5" s="106"/>
      <c r="K5" s="98"/>
      <c r="L5" s="98"/>
      <c r="M5" s="98"/>
      <c r="N5" s="98"/>
      <c r="O5" s="98"/>
      <c r="P5" s="98"/>
    </row>
    <row r="6" spans="1:16" s="4" customFormat="1" ht="18.75" x14ac:dyDescent="0.25">
      <c r="A6" s="98">
        <f>SUBTOTAL(103,$C$4:C8)</f>
        <v>3</v>
      </c>
      <c r="B6" s="99" t="s">
        <v>265</v>
      </c>
      <c r="C6" s="106" t="s">
        <v>139</v>
      </c>
      <c r="D6" s="153" t="s">
        <v>89</v>
      </c>
      <c r="E6" s="153" t="s">
        <v>505</v>
      </c>
      <c r="F6" s="107"/>
      <c r="G6" s="166"/>
      <c r="H6" s="117"/>
      <c r="I6" s="102">
        <f>ROUND(H5/1000,4)</f>
        <v>0.15</v>
      </c>
      <c r="J6" s="106" t="s">
        <v>19</v>
      </c>
      <c r="K6" s="98" t="s">
        <v>126</v>
      </c>
      <c r="L6" s="98" t="s">
        <v>126</v>
      </c>
      <c r="M6" s="98" t="s">
        <v>126</v>
      </c>
      <c r="N6" s="98"/>
      <c r="O6" s="98"/>
      <c r="P6" s="98"/>
    </row>
    <row r="7" spans="1:16" s="4" customFormat="1" ht="18.75" x14ac:dyDescent="0.25">
      <c r="A7" s="98"/>
      <c r="B7" s="98"/>
      <c r="C7" s="138"/>
      <c r="D7" s="115"/>
      <c r="E7" s="115"/>
      <c r="F7" s="101"/>
      <c r="G7" s="165" t="str">
        <f>C6</f>
        <v>1/0</v>
      </c>
      <c r="H7" s="117">
        <v>290.20999999999998</v>
      </c>
      <c r="I7" s="105"/>
      <c r="J7" s="106"/>
      <c r="K7" s="98"/>
      <c r="L7" s="98"/>
      <c r="M7" s="98"/>
      <c r="N7" s="98"/>
      <c r="O7" s="98"/>
      <c r="P7" s="98"/>
    </row>
    <row r="8" spans="1:16" s="4" customFormat="1" ht="18.75" x14ac:dyDescent="0.25">
      <c r="A8" s="98">
        <f>SUBTOTAL(103,$C$6:C8)</f>
        <v>2</v>
      </c>
      <c r="B8" s="99" t="s">
        <v>479</v>
      </c>
      <c r="C8" s="160" t="s">
        <v>478</v>
      </c>
      <c r="D8" s="153" t="s">
        <v>79</v>
      </c>
      <c r="E8" s="153" t="s">
        <v>505</v>
      </c>
      <c r="F8" s="107"/>
      <c r="G8" s="166"/>
      <c r="H8" s="117"/>
      <c r="I8" s="102">
        <f>ROUND(H7/1000,4)+I6</f>
        <v>0.44020000000000004</v>
      </c>
      <c r="J8" s="103" t="s">
        <v>19</v>
      </c>
      <c r="K8" s="98" t="s">
        <v>126</v>
      </c>
      <c r="L8" s="98" t="s">
        <v>126</v>
      </c>
      <c r="M8" s="98"/>
      <c r="N8" s="98"/>
      <c r="O8" s="98"/>
      <c r="P8" s="98"/>
    </row>
    <row r="9" spans="1:16" s="4" customFormat="1" ht="18.75" x14ac:dyDescent="0.25">
      <c r="A9" s="98"/>
      <c r="B9" s="98"/>
      <c r="C9" s="138"/>
      <c r="D9" s="115"/>
      <c r="E9" s="115"/>
      <c r="F9" s="101"/>
      <c r="G9" s="165" t="str">
        <f>C8</f>
        <v>2A/0</v>
      </c>
      <c r="H9" s="117">
        <v>378</v>
      </c>
      <c r="I9" s="105"/>
      <c r="J9" s="106"/>
      <c r="K9" s="98"/>
      <c r="L9" s="98"/>
      <c r="M9" s="98"/>
      <c r="N9" s="98"/>
      <c r="O9" s="98"/>
      <c r="P9" s="98"/>
    </row>
    <row r="10" spans="1:16" s="4" customFormat="1" ht="18.75" x14ac:dyDescent="0.25">
      <c r="A10" s="98">
        <f>SUBTOTAL(103,$C$5:C11)</f>
        <v>3</v>
      </c>
      <c r="B10" s="99" t="s">
        <v>266</v>
      </c>
      <c r="C10" s="106" t="s">
        <v>480</v>
      </c>
      <c r="D10" s="139" t="s">
        <v>3</v>
      </c>
      <c r="E10" s="139"/>
      <c r="F10" s="101"/>
      <c r="G10" s="100"/>
      <c r="H10" s="117"/>
      <c r="I10" s="102">
        <f>ROUND(H9/1000,4)+I8</f>
        <v>0.81820000000000004</v>
      </c>
      <c r="J10" s="103" t="s">
        <v>19</v>
      </c>
      <c r="K10" s="98" t="s">
        <v>126</v>
      </c>
      <c r="L10" s="98" t="s">
        <v>126</v>
      </c>
      <c r="M10" s="98" t="s">
        <v>126</v>
      </c>
      <c r="N10" s="98"/>
      <c r="O10" s="98"/>
      <c r="P10" s="98"/>
    </row>
    <row r="11" spans="1:16" s="4" customFormat="1" ht="18.75" x14ac:dyDescent="0.25">
      <c r="A11" s="98"/>
      <c r="B11" s="98"/>
      <c r="C11" s="138"/>
      <c r="D11" s="115"/>
      <c r="E11" s="115"/>
      <c r="F11" s="101"/>
      <c r="G11" s="165" t="str">
        <f>C10</f>
        <v>2A/1</v>
      </c>
      <c r="H11" s="117">
        <v>381</v>
      </c>
      <c r="I11" s="105"/>
      <c r="J11" s="106"/>
      <c r="K11" s="98"/>
      <c r="L11" s="98"/>
      <c r="M11" s="98"/>
      <c r="N11" s="98"/>
      <c r="O11" s="98"/>
      <c r="P11" s="98"/>
    </row>
    <row r="12" spans="1:16" s="4" customFormat="1" ht="18.75" x14ac:dyDescent="0.25">
      <c r="A12" s="98">
        <f>SUBTOTAL(103,$C$6:C12)</f>
        <v>4</v>
      </c>
      <c r="B12" s="98"/>
      <c r="C12" s="106" t="s">
        <v>481</v>
      </c>
      <c r="D12" s="139" t="s">
        <v>2</v>
      </c>
      <c r="E12" s="139"/>
      <c r="F12" s="108"/>
      <c r="G12" s="98"/>
      <c r="H12" s="116"/>
      <c r="I12" s="102">
        <f>ROUND(H11/1000,4)+I10</f>
        <v>1.1992</v>
      </c>
      <c r="J12" s="103" t="s">
        <v>19</v>
      </c>
      <c r="K12" s="98" t="s">
        <v>126</v>
      </c>
      <c r="L12" s="98" t="s">
        <v>126</v>
      </c>
      <c r="M12" s="98" t="s">
        <v>126</v>
      </c>
      <c r="N12" s="98"/>
      <c r="O12" s="98"/>
      <c r="P12" s="98"/>
    </row>
    <row r="13" spans="1:16" s="4" customFormat="1" ht="18.75" x14ac:dyDescent="0.25">
      <c r="A13" s="98"/>
      <c r="B13" s="98"/>
      <c r="C13" s="138"/>
      <c r="D13" s="115"/>
      <c r="E13" s="115"/>
      <c r="F13" s="101"/>
      <c r="G13" s="165" t="str">
        <f>C12</f>
        <v>2A/2</v>
      </c>
      <c r="H13" s="117">
        <v>419</v>
      </c>
      <c r="I13" s="105"/>
      <c r="J13" s="106"/>
      <c r="K13" s="98"/>
      <c r="L13" s="98"/>
      <c r="M13" s="98"/>
      <c r="N13" s="98"/>
      <c r="O13" s="98"/>
      <c r="P13" s="98"/>
    </row>
    <row r="14" spans="1:16" s="4" customFormat="1" ht="18.75" x14ac:dyDescent="0.25">
      <c r="A14" s="98">
        <f>SUBTOTAL(103,$C$6:C14)</f>
        <v>5</v>
      </c>
      <c r="B14" s="98"/>
      <c r="C14" s="106" t="s">
        <v>482</v>
      </c>
      <c r="D14" s="139" t="s">
        <v>2</v>
      </c>
      <c r="E14" s="139"/>
      <c r="F14" s="108"/>
      <c r="G14" s="98"/>
      <c r="H14" s="117"/>
      <c r="I14" s="110">
        <f>ROUND(H13/1000,4)+I12</f>
        <v>1.6182000000000001</v>
      </c>
      <c r="J14" s="103" t="s">
        <v>19</v>
      </c>
      <c r="K14" s="98" t="s">
        <v>126</v>
      </c>
      <c r="L14" s="98" t="s">
        <v>126</v>
      </c>
      <c r="M14" s="98" t="s">
        <v>126</v>
      </c>
      <c r="N14" s="98"/>
      <c r="O14" s="98"/>
      <c r="P14" s="98"/>
    </row>
    <row r="15" spans="1:16" s="4" customFormat="1" ht="18.75" x14ac:dyDescent="0.25">
      <c r="A15" s="98"/>
      <c r="B15" s="98"/>
      <c r="C15" s="138"/>
      <c r="D15" s="115"/>
      <c r="E15" s="115"/>
      <c r="F15" s="101"/>
      <c r="G15" s="165" t="str">
        <f>C14</f>
        <v>2A/3</v>
      </c>
      <c r="H15" s="117">
        <v>422</v>
      </c>
      <c r="I15" s="105"/>
      <c r="J15" s="106"/>
      <c r="K15" s="98"/>
      <c r="L15" s="98"/>
      <c r="M15" s="98"/>
      <c r="N15" s="98"/>
      <c r="O15" s="98"/>
      <c r="P15" s="98"/>
    </row>
    <row r="16" spans="1:16" s="4" customFormat="1" ht="18.75" x14ac:dyDescent="0.25">
      <c r="A16" s="98">
        <f>SUBTOTAL(103,$C$6:C16)</f>
        <v>6</v>
      </c>
      <c r="B16" s="98"/>
      <c r="C16" s="106" t="s">
        <v>483</v>
      </c>
      <c r="D16" s="139" t="s">
        <v>2</v>
      </c>
      <c r="E16" s="139"/>
      <c r="F16" s="108"/>
      <c r="G16" s="98"/>
      <c r="H16" s="117"/>
      <c r="I16" s="110">
        <f>ROUND(H15/1000,4)+I14</f>
        <v>2.0402</v>
      </c>
      <c r="J16" s="103" t="s">
        <v>19</v>
      </c>
      <c r="K16" s="98" t="s">
        <v>126</v>
      </c>
      <c r="L16" s="98" t="s">
        <v>126</v>
      </c>
      <c r="M16" s="98" t="s">
        <v>126</v>
      </c>
      <c r="N16" s="98"/>
      <c r="O16" s="98"/>
      <c r="P16" s="98"/>
    </row>
    <row r="17" spans="1:21" s="4" customFormat="1" ht="18.75" x14ac:dyDescent="0.25">
      <c r="A17" s="98"/>
      <c r="B17" s="98"/>
      <c r="C17" s="138"/>
      <c r="D17" s="115"/>
      <c r="E17" s="115"/>
      <c r="F17" s="101"/>
      <c r="G17" s="165" t="str">
        <f>C16</f>
        <v>2A/4</v>
      </c>
      <c r="H17" s="117">
        <v>399</v>
      </c>
      <c r="I17" s="105"/>
      <c r="J17" s="106"/>
      <c r="K17" s="98"/>
      <c r="L17" s="98"/>
      <c r="M17" s="98"/>
      <c r="N17" s="98"/>
      <c r="O17" s="98"/>
      <c r="P17" s="98"/>
    </row>
    <row r="18" spans="1:21" s="4" customFormat="1" ht="18.75" x14ac:dyDescent="0.25">
      <c r="A18" s="98">
        <f>SUBTOTAL(103,$C$6:C18)</f>
        <v>7</v>
      </c>
      <c r="B18" s="98"/>
      <c r="C18" s="106" t="s">
        <v>484</v>
      </c>
      <c r="D18" s="139" t="s">
        <v>2</v>
      </c>
      <c r="E18" s="139"/>
      <c r="F18" s="108"/>
      <c r="G18" s="98"/>
      <c r="H18" s="117"/>
      <c r="I18" s="110">
        <f>ROUND(H17/1000,4)+I16</f>
        <v>2.4392</v>
      </c>
      <c r="J18" s="103" t="s">
        <v>19</v>
      </c>
      <c r="K18" s="98" t="s">
        <v>126</v>
      </c>
      <c r="L18" s="98" t="s">
        <v>126</v>
      </c>
      <c r="M18" s="98" t="s">
        <v>126</v>
      </c>
      <c r="N18" s="98"/>
      <c r="O18" s="98"/>
      <c r="P18" s="98"/>
    </row>
    <row r="19" spans="1:21" s="4" customFormat="1" ht="18.75" x14ac:dyDescent="0.25">
      <c r="A19" s="98"/>
      <c r="B19" s="98"/>
      <c r="C19" s="138"/>
      <c r="D19" s="115"/>
      <c r="E19" s="115"/>
      <c r="F19" s="101"/>
      <c r="G19" s="165" t="str">
        <f>C18</f>
        <v>2A/5</v>
      </c>
      <c r="H19" s="117">
        <v>423</v>
      </c>
      <c r="I19" s="105"/>
      <c r="J19" s="106"/>
      <c r="K19" s="98"/>
      <c r="L19" s="98"/>
      <c r="M19" s="98"/>
      <c r="N19" s="98"/>
      <c r="O19" s="98"/>
      <c r="P19" s="98"/>
    </row>
    <row r="20" spans="1:21" s="4" customFormat="1" ht="18.75" x14ac:dyDescent="0.25">
      <c r="A20" s="98">
        <f>SUBTOTAL(103,$C$6:C20)</f>
        <v>8</v>
      </c>
      <c r="B20" s="98"/>
      <c r="C20" s="106" t="s">
        <v>485</v>
      </c>
      <c r="D20" s="139" t="s">
        <v>48</v>
      </c>
      <c r="E20" s="139"/>
      <c r="F20" s="108"/>
      <c r="G20" s="98"/>
      <c r="H20" s="117"/>
      <c r="I20" s="110">
        <f>ROUND(H19/1000,4)+I18</f>
        <v>2.8622000000000001</v>
      </c>
      <c r="J20" s="103" t="s">
        <v>19</v>
      </c>
      <c r="K20" s="98" t="s">
        <v>126</v>
      </c>
      <c r="L20" s="98" t="s">
        <v>126</v>
      </c>
      <c r="M20" s="98" t="s">
        <v>126</v>
      </c>
      <c r="N20" s="98"/>
      <c r="O20" s="98"/>
      <c r="P20" s="98"/>
    </row>
    <row r="21" spans="1:21" s="4" customFormat="1" ht="18.75" x14ac:dyDescent="0.25">
      <c r="A21" s="98"/>
      <c r="B21" s="98"/>
      <c r="C21" s="138"/>
      <c r="D21" s="115"/>
      <c r="E21" s="115"/>
      <c r="F21" s="101"/>
      <c r="G21" s="165" t="str">
        <f>C20</f>
        <v>2A/6</v>
      </c>
      <c r="H21" s="117">
        <v>414.99200000000002</v>
      </c>
      <c r="I21" s="105"/>
      <c r="J21" s="106"/>
      <c r="K21" s="98"/>
      <c r="L21" s="98"/>
      <c r="M21" s="98"/>
      <c r="N21" s="98"/>
      <c r="O21" s="98"/>
      <c r="P21" s="98"/>
    </row>
    <row r="22" spans="1:21" s="4" customFormat="1" ht="18.75" x14ac:dyDescent="0.25">
      <c r="A22" s="98">
        <f>SUBTOTAL(103,$C$6:C22)</f>
        <v>9</v>
      </c>
      <c r="B22" s="98"/>
      <c r="C22" s="106" t="s">
        <v>486</v>
      </c>
      <c r="D22" s="139" t="s">
        <v>84</v>
      </c>
      <c r="E22" s="139" t="s">
        <v>505</v>
      </c>
      <c r="F22" s="108"/>
      <c r="G22" s="98"/>
      <c r="H22" s="117"/>
      <c r="I22" s="110">
        <f>ROUND(H21/1000,4)+I20</f>
        <v>3.2772000000000001</v>
      </c>
      <c r="J22" s="103" t="s">
        <v>19</v>
      </c>
      <c r="K22" s="98" t="s">
        <v>126</v>
      </c>
      <c r="L22" s="98" t="s">
        <v>126</v>
      </c>
      <c r="M22" s="98" t="s">
        <v>126</v>
      </c>
      <c r="N22" s="98"/>
      <c r="O22" s="98"/>
      <c r="P22" s="98"/>
    </row>
    <row r="23" spans="1:21" s="4" customFormat="1" ht="18.75" x14ac:dyDescent="0.25">
      <c r="A23" s="98"/>
      <c r="B23" s="98"/>
      <c r="C23" s="138"/>
      <c r="D23" s="115"/>
      <c r="E23" s="115"/>
      <c r="F23" s="101"/>
      <c r="G23" s="165" t="str">
        <f>C22</f>
        <v>3A/0</v>
      </c>
      <c r="H23" s="117">
        <v>409</v>
      </c>
      <c r="I23" s="105"/>
      <c r="J23" s="106"/>
      <c r="K23" s="98"/>
      <c r="L23" s="98"/>
      <c r="M23" s="98"/>
      <c r="N23" s="98"/>
      <c r="O23" s="98"/>
      <c r="P23" s="98"/>
    </row>
    <row r="24" spans="1:21" s="4" customFormat="1" ht="18.75" x14ac:dyDescent="0.25">
      <c r="A24" s="98">
        <f>SUBTOTAL(103,$C$6:C24)</f>
        <v>10</v>
      </c>
      <c r="B24" s="98"/>
      <c r="C24" s="106" t="s">
        <v>487</v>
      </c>
      <c r="D24" s="139" t="s">
        <v>2</v>
      </c>
      <c r="E24" s="139"/>
      <c r="F24" s="108"/>
      <c r="G24" s="98"/>
      <c r="H24" s="117"/>
      <c r="I24" s="110">
        <f>ROUND(H23/1000,4)+I22</f>
        <v>3.6861999999999999</v>
      </c>
      <c r="J24" s="103" t="s">
        <v>19</v>
      </c>
      <c r="K24" s="98" t="s">
        <v>126</v>
      </c>
      <c r="L24" s="98" t="s">
        <v>126</v>
      </c>
      <c r="M24" s="98" t="s">
        <v>126</v>
      </c>
      <c r="N24" s="98"/>
      <c r="O24" s="98"/>
      <c r="P24" s="98"/>
    </row>
    <row r="25" spans="1:21" s="4" customFormat="1" ht="18.75" x14ac:dyDescent="0.25">
      <c r="A25" s="98"/>
      <c r="B25" s="98"/>
      <c r="C25" s="138"/>
      <c r="D25" s="115"/>
      <c r="E25" s="115"/>
      <c r="F25" s="101"/>
      <c r="G25" s="165" t="str">
        <f>C24</f>
        <v>3A/1</v>
      </c>
      <c r="H25" s="117">
        <v>402</v>
      </c>
      <c r="I25" s="105"/>
      <c r="J25" s="106"/>
      <c r="K25" s="106"/>
      <c r="L25" s="106"/>
      <c r="M25" s="98"/>
      <c r="N25" s="98"/>
      <c r="O25" s="98"/>
      <c r="P25" s="98"/>
    </row>
    <row r="26" spans="1:21" s="4" customFormat="1" ht="18.75" x14ac:dyDescent="0.25">
      <c r="A26" s="98">
        <f>SUBTOTAL(103,$C$6:C26)</f>
        <v>11</v>
      </c>
      <c r="B26" s="98"/>
      <c r="C26" s="106" t="s">
        <v>488</v>
      </c>
      <c r="D26" s="139" t="s">
        <v>2</v>
      </c>
      <c r="E26" s="139"/>
      <c r="F26" s="108"/>
      <c r="G26" s="98"/>
      <c r="H26" s="117"/>
      <c r="I26" s="110">
        <f>ROUND(H25/1000,4)+I24</f>
        <v>4.0881999999999996</v>
      </c>
      <c r="J26" s="103" t="s">
        <v>19</v>
      </c>
      <c r="K26" s="98" t="s">
        <v>126</v>
      </c>
      <c r="L26" s="98" t="s">
        <v>126</v>
      </c>
      <c r="M26" s="98" t="s">
        <v>126</v>
      </c>
      <c r="N26" s="98"/>
      <c r="O26" s="98"/>
      <c r="P26" s="98"/>
    </row>
    <row r="27" spans="1:21" s="4" customFormat="1" ht="18.75" x14ac:dyDescent="0.25">
      <c r="A27" s="98"/>
      <c r="B27" s="98"/>
      <c r="C27" s="138"/>
      <c r="D27" s="115"/>
      <c r="E27" s="115"/>
      <c r="F27" s="101"/>
      <c r="G27" s="165" t="str">
        <f>C26</f>
        <v>3A/2</v>
      </c>
      <c r="H27" s="117">
        <v>409</v>
      </c>
      <c r="I27" s="105"/>
      <c r="J27" s="106"/>
      <c r="K27" s="106"/>
      <c r="L27" s="106"/>
      <c r="M27" s="98"/>
      <c r="N27" s="98"/>
      <c r="O27" s="98"/>
      <c r="P27" s="98"/>
    </row>
    <row r="28" spans="1:21" s="4" customFormat="1" ht="18.75" x14ac:dyDescent="0.25">
      <c r="A28" s="98">
        <f>SUBTOTAL(103,$C$6:C28)</f>
        <v>12</v>
      </c>
      <c r="B28" s="98"/>
      <c r="C28" s="106" t="s">
        <v>489</v>
      </c>
      <c r="D28" s="139" t="s">
        <v>3</v>
      </c>
      <c r="E28" s="139"/>
      <c r="F28" s="108"/>
      <c r="G28" s="98"/>
      <c r="H28" s="117"/>
      <c r="I28" s="110">
        <f>ROUND(H27/1000,4)+I26</f>
        <v>4.4971999999999994</v>
      </c>
      <c r="J28" s="103" t="s">
        <v>19</v>
      </c>
      <c r="K28" s="98" t="s">
        <v>126</v>
      </c>
      <c r="L28" s="98" t="s">
        <v>126</v>
      </c>
      <c r="M28" s="98" t="s">
        <v>126</v>
      </c>
      <c r="N28" s="98"/>
      <c r="O28" s="98" t="s">
        <v>445</v>
      </c>
      <c r="P28" s="98"/>
      <c r="U28" s="4">
        <f>280-6</f>
        <v>274</v>
      </c>
    </row>
    <row r="29" spans="1:21" s="4" customFormat="1" ht="18.75" x14ac:dyDescent="0.25">
      <c r="A29" s="98"/>
      <c r="B29" s="98"/>
      <c r="C29" s="138"/>
      <c r="D29" s="115"/>
      <c r="E29" s="115"/>
      <c r="F29" s="101"/>
      <c r="G29" s="165" t="str">
        <f>C28</f>
        <v>3A/3</v>
      </c>
      <c r="H29" s="117">
        <v>337</v>
      </c>
      <c r="I29" s="105"/>
      <c r="J29" s="106"/>
      <c r="K29" s="106"/>
      <c r="L29" s="106"/>
      <c r="M29" s="98"/>
      <c r="N29" s="98"/>
      <c r="O29" s="98"/>
      <c r="P29" s="98"/>
    </row>
    <row r="30" spans="1:21" s="4" customFormat="1" ht="18.75" x14ac:dyDescent="0.25">
      <c r="A30" s="98">
        <f>SUBTOTAL(103,$C$6:C30)</f>
        <v>13</v>
      </c>
      <c r="B30" s="98"/>
      <c r="C30" s="106" t="s">
        <v>490</v>
      </c>
      <c r="D30" s="139" t="s">
        <v>3</v>
      </c>
      <c r="E30" s="139"/>
      <c r="F30" s="108"/>
      <c r="G30" s="98"/>
      <c r="H30" s="117"/>
      <c r="I30" s="110">
        <f>ROUND(H29/1000,4)+I28</f>
        <v>4.8341999999999992</v>
      </c>
      <c r="J30" s="103" t="s">
        <v>19</v>
      </c>
      <c r="K30" s="98" t="s">
        <v>126</v>
      </c>
      <c r="L30" s="98" t="s">
        <v>126</v>
      </c>
      <c r="M30" s="98" t="s">
        <v>126</v>
      </c>
      <c r="N30" s="98"/>
      <c r="O30" s="98"/>
      <c r="P30" s="98"/>
    </row>
    <row r="31" spans="1:21" s="4" customFormat="1" ht="18.75" x14ac:dyDescent="0.25">
      <c r="A31" s="98"/>
      <c r="B31" s="98"/>
      <c r="C31" s="138"/>
      <c r="D31" s="115"/>
      <c r="E31" s="115"/>
      <c r="F31" s="101"/>
      <c r="G31" s="165" t="str">
        <f>C30</f>
        <v>3A/4</v>
      </c>
      <c r="H31" s="117">
        <v>365</v>
      </c>
      <c r="I31" s="105"/>
      <c r="J31" s="106"/>
      <c r="K31" s="106"/>
      <c r="L31" s="106"/>
      <c r="M31" s="98"/>
      <c r="N31" s="98"/>
      <c r="O31" s="98"/>
      <c r="P31" s="98"/>
    </row>
    <row r="32" spans="1:21" s="4" customFormat="1" ht="18.75" x14ac:dyDescent="0.25">
      <c r="A32" s="98">
        <f>SUBTOTAL(103,$C$6:C32)</f>
        <v>14</v>
      </c>
      <c r="B32" s="98"/>
      <c r="C32" s="106" t="s">
        <v>491</v>
      </c>
      <c r="D32" s="139" t="s">
        <v>2</v>
      </c>
      <c r="E32" s="139"/>
      <c r="F32" s="108"/>
      <c r="G32" s="98"/>
      <c r="H32" s="117"/>
      <c r="I32" s="110">
        <f>ROUND(H31/1000,4)+I30</f>
        <v>5.1991999999999994</v>
      </c>
      <c r="J32" s="103" t="s">
        <v>19</v>
      </c>
      <c r="K32" s="98" t="s">
        <v>126</v>
      </c>
      <c r="L32" s="98" t="s">
        <v>126</v>
      </c>
      <c r="M32" s="98" t="s">
        <v>126</v>
      </c>
      <c r="N32" s="98"/>
      <c r="O32" s="98"/>
      <c r="P32" s="98"/>
    </row>
    <row r="33" spans="1:21" s="4" customFormat="1" ht="18.75" x14ac:dyDescent="0.25">
      <c r="A33" s="98"/>
      <c r="B33" s="98"/>
      <c r="C33" s="138"/>
      <c r="D33" s="115"/>
      <c r="E33" s="115"/>
      <c r="F33" s="101"/>
      <c r="G33" s="165" t="str">
        <f>C32</f>
        <v>3A/5</v>
      </c>
      <c r="H33" s="117">
        <v>378</v>
      </c>
      <c r="I33" s="105"/>
      <c r="J33" s="106"/>
      <c r="K33" s="106"/>
      <c r="L33" s="106"/>
      <c r="M33" s="98"/>
      <c r="N33" s="98"/>
      <c r="O33" s="98"/>
      <c r="P33" s="98"/>
    </row>
    <row r="34" spans="1:21" s="133" customFormat="1" ht="18.75" x14ac:dyDescent="0.25">
      <c r="A34" s="98">
        <f>SUBTOTAL(103,$C$6:C34)</f>
        <v>15</v>
      </c>
      <c r="B34" s="130" t="s">
        <v>274</v>
      </c>
      <c r="C34" s="130" t="s">
        <v>492</v>
      </c>
      <c r="D34" s="154" t="s">
        <v>3</v>
      </c>
      <c r="E34" s="154"/>
      <c r="F34" s="131"/>
      <c r="G34" s="167"/>
      <c r="H34" s="132"/>
      <c r="I34" s="132">
        <f>ROUND(H33/1000,4)+I32</f>
        <v>5.5771999999999995</v>
      </c>
      <c r="J34" s="130" t="s">
        <v>19</v>
      </c>
      <c r="K34" s="130" t="s">
        <v>126</v>
      </c>
      <c r="L34" s="98" t="s">
        <v>126</v>
      </c>
      <c r="M34" s="130" t="s">
        <v>126</v>
      </c>
      <c r="N34" s="98"/>
      <c r="O34" s="130"/>
      <c r="P34" s="130"/>
    </row>
    <row r="35" spans="1:21" s="4" customFormat="1" ht="18.75" x14ac:dyDescent="0.25">
      <c r="A35" s="98"/>
      <c r="B35" s="98"/>
      <c r="C35" s="138"/>
      <c r="D35" s="115"/>
      <c r="E35" s="115"/>
      <c r="F35" s="101"/>
      <c r="G35" s="165" t="str">
        <f>C34</f>
        <v>3A/6</v>
      </c>
      <c r="H35" s="118">
        <v>391.46699999999998</v>
      </c>
      <c r="I35" s="105"/>
      <c r="J35" s="106"/>
      <c r="K35" s="98"/>
      <c r="L35" s="98"/>
      <c r="M35" s="98"/>
      <c r="N35" s="98"/>
      <c r="O35" s="98"/>
      <c r="P35" s="98"/>
    </row>
    <row r="36" spans="1:21" s="4" customFormat="1" ht="18.75" x14ac:dyDescent="0.25">
      <c r="A36" s="98">
        <f>SUBTOTAL(103,$C$6:C36)</f>
        <v>16</v>
      </c>
      <c r="B36" s="98"/>
      <c r="C36" s="106" t="s">
        <v>493</v>
      </c>
      <c r="D36" s="139" t="s">
        <v>108</v>
      </c>
      <c r="E36" s="139"/>
      <c r="F36" s="108"/>
      <c r="G36" s="98"/>
      <c r="H36" s="118"/>
      <c r="I36" s="110">
        <f>ROUND(H35/1000,4)+I34</f>
        <v>5.9686999999999992</v>
      </c>
      <c r="J36" s="103" t="s">
        <v>19</v>
      </c>
      <c r="K36" s="98" t="s">
        <v>126</v>
      </c>
      <c r="L36" s="98" t="s">
        <v>126</v>
      </c>
      <c r="M36" s="98" t="s">
        <v>126</v>
      </c>
      <c r="N36" s="98"/>
      <c r="O36" s="98"/>
      <c r="P36" s="106"/>
    </row>
    <row r="37" spans="1:21" s="4" customFormat="1" ht="18.75" x14ac:dyDescent="0.25">
      <c r="A37" s="98"/>
      <c r="B37" s="98"/>
      <c r="C37" s="138"/>
      <c r="D37" s="115"/>
      <c r="E37" s="115"/>
      <c r="F37" s="101"/>
      <c r="G37" s="165" t="str">
        <f>C36</f>
        <v>3B/0</v>
      </c>
      <c r="H37" s="118">
        <v>356</v>
      </c>
      <c r="I37" s="105"/>
      <c r="J37" s="106"/>
      <c r="K37" s="98"/>
      <c r="L37" s="98"/>
      <c r="M37" s="98"/>
      <c r="N37" s="98"/>
      <c r="O37" s="98"/>
      <c r="P37" s="98"/>
    </row>
    <row r="38" spans="1:21" s="4" customFormat="1" ht="18.75" x14ac:dyDescent="0.25">
      <c r="A38" s="98">
        <f>SUBTOTAL(103,$C$6:C38)</f>
        <v>17</v>
      </c>
      <c r="B38" s="98"/>
      <c r="C38" s="106" t="s">
        <v>494</v>
      </c>
      <c r="D38" s="139" t="s">
        <v>2</v>
      </c>
      <c r="E38" s="139"/>
      <c r="F38" s="108"/>
      <c r="G38" s="98"/>
      <c r="H38" s="118"/>
      <c r="I38" s="102">
        <f>ROUND(H37/1000,4)+I36</f>
        <v>6.3246999999999991</v>
      </c>
      <c r="J38" s="103" t="s">
        <v>19</v>
      </c>
      <c r="K38" s="98" t="s">
        <v>126</v>
      </c>
      <c r="L38" s="98" t="s">
        <v>126</v>
      </c>
      <c r="M38" s="98" t="s">
        <v>126</v>
      </c>
      <c r="N38" s="98"/>
      <c r="O38" s="98"/>
      <c r="P38" s="106"/>
    </row>
    <row r="39" spans="1:21" s="4" customFormat="1" ht="18.75" x14ac:dyDescent="0.25">
      <c r="A39" s="98"/>
      <c r="B39" s="98"/>
      <c r="C39" s="138"/>
      <c r="D39" s="115"/>
      <c r="E39" s="115"/>
      <c r="F39" s="101"/>
      <c r="G39" s="165" t="str">
        <f>C38</f>
        <v>3B/1</v>
      </c>
      <c r="H39" s="118">
        <v>439</v>
      </c>
      <c r="I39" s="105"/>
      <c r="J39" s="106"/>
      <c r="K39" s="98"/>
      <c r="L39" s="98"/>
      <c r="M39" s="98"/>
      <c r="N39" s="98"/>
      <c r="O39" s="98"/>
      <c r="P39" s="98"/>
    </row>
    <row r="40" spans="1:21" s="4" customFormat="1" ht="18.75" x14ac:dyDescent="0.25">
      <c r="A40" s="98">
        <f>SUBTOTAL(103,$C$6:C40)</f>
        <v>18</v>
      </c>
      <c r="B40" s="98"/>
      <c r="C40" s="106" t="s">
        <v>495</v>
      </c>
      <c r="D40" s="139" t="s">
        <v>18</v>
      </c>
      <c r="E40" s="139"/>
      <c r="F40" s="108"/>
      <c r="G40" s="98"/>
      <c r="H40" s="118"/>
      <c r="I40" s="102">
        <f>ROUND(H39/1000,4)+I38</f>
        <v>6.7636999999999992</v>
      </c>
      <c r="J40" s="103" t="s">
        <v>19</v>
      </c>
      <c r="K40" s="98" t="s">
        <v>126</v>
      </c>
      <c r="L40" s="98" t="s">
        <v>126</v>
      </c>
      <c r="M40" s="98" t="s">
        <v>126</v>
      </c>
      <c r="N40" s="98"/>
      <c r="O40" s="98"/>
      <c r="P40" s="106"/>
    </row>
    <row r="41" spans="1:21" s="4" customFormat="1" ht="18.75" x14ac:dyDescent="0.25">
      <c r="A41" s="98"/>
      <c r="B41" s="98"/>
      <c r="C41" s="138"/>
      <c r="D41" s="115"/>
      <c r="E41" s="115"/>
      <c r="F41" s="101"/>
      <c r="G41" s="165" t="str">
        <f>C40</f>
        <v>3B/2</v>
      </c>
      <c r="H41" s="118">
        <v>377</v>
      </c>
      <c r="I41" s="102"/>
      <c r="J41" s="106"/>
      <c r="K41" s="98"/>
      <c r="L41" s="98"/>
      <c r="M41" s="98"/>
      <c r="N41" s="98"/>
      <c r="O41" s="98"/>
      <c r="P41" s="98"/>
    </row>
    <row r="42" spans="1:21" s="4" customFormat="1" ht="18.75" x14ac:dyDescent="0.25">
      <c r="A42" s="98">
        <f>SUBTOTAL(103,$C$6:C42)</f>
        <v>19</v>
      </c>
      <c r="B42" s="98"/>
      <c r="C42" s="106" t="s">
        <v>496</v>
      </c>
      <c r="D42" s="139" t="s">
        <v>48</v>
      </c>
      <c r="E42" s="139"/>
      <c r="F42" s="108"/>
      <c r="G42" s="98"/>
      <c r="H42" s="118"/>
      <c r="I42" s="102">
        <f>ROUND(H41/1000,4)+I40</f>
        <v>7.1406999999999989</v>
      </c>
      <c r="J42" s="103" t="s">
        <v>19</v>
      </c>
      <c r="K42" s="98" t="s">
        <v>126</v>
      </c>
      <c r="L42" s="98" t="s">
        <v>126</v>
      </c>
      <c r="M42" s="98" t="s">
        <v>126</v>
      </c>
      <c r="N42" s="98"/>
      <c r="O42" s="98"/>
      <c r="P42" s="106"/>
    </row>
    <row r="43" spans="1:21" s="4" customFormat="1" ht="18.75" x14ac:dyDescent="0.25">
      <c r="A43" s="98"/>
      <c r="B43" s="98"/>
      <c r="C43" s="138"/>
      <c r="D43" s="115"/>
      <c r="E43" s="115"/>
      <c r="F43" s="101"/>
      <c r="G43" s="165" t="str">
        <f>C42</f>
        <v>3B/3</v>
      </c>
      <c r="H43" s="118">
        <v>455.07</v>
      </c>
      <c r="I43" s="102"/>
      <c r="J43" s="106"/>
      <c r="K43" s="98"/>
      <c r="L43" s="98"/>
      <c r="M43" s="98"/>
      <c r="N43" s="98"/>
      <c r="O43" s="98"/>
      <c r="P43" s="98"/>
      <c r="U43" s="4">
        <f>306-267</f>
        <v>39</v>
      </c>
    </row>
    <row r="44" spans="1:21" s="4" customFormat="1" ht="18.75" x14ac:dyDescent="0.25">
      <c r="A44" s="98">
        <f>SUBTOTAL(103,$C$6:C44)</f>
        <v>20</v>
      </c>
      <c r="B44" s="98"/>
      <c r="C44" s="138" t="s">
        <v>127</v>
      </c>
      <c r="D44" s="115" t="s">
        <v>110</v>
      </c>
      <c r="E44" s="115"/>
      <c r="F44" s="101"/>
      <c r="G44" s="165"/>
      <c r="H44" s="118"/>
      <c r="I44" s="102">
        <f>ROUND(H43/1000,4)+I42</f>
        <v>7.5957999999999988</v>
      </c>
      <c r="J44" s="106" t="s">
        <v>19</v>
      </c>
      <c r="K44" s="98" t="s">
        <v>126</v>
      </c>
      <c r="L44" s="98" t="s">
        <v>126</v>
      </c>
      <c r="M44" s="98" t="s">
        <v>126</v>
      </c>
      <c r="N44" s="98"/>
      <c r="O44" s="98"/>
      <c r="P44" s="98"/>
    </row>
    <row r="45" spans="1:21" s="4" customFormat="1" ht="18.75" x14ac:dyDescent="0.25">
      <c r="A45" s="98"/>
      <c r="B45" s="98"/>
      <c r="C45" s="138"/>
      <c r="D45" s="115"/>
      <c r="E45" s="115"/>
      <c r="F45" s="101"/>
      <c r="G45" s="165" t="str">
        <f>C44</f>
        <v>4/0</v>
      </c>
      <c r="H45" s="118">
        <v>344.16300000000001</v>
      </c>
      <c r="I45" s="105"/>
      <c r="J45" s="106"/>
      <c r="K45" s="98"/>
      <c r="L45" s="98"/>
      <c r="M45" s="98"/>
      <c r="N45" s="98"/>
      <c r="O45" s="98"/>
      <c r="P45" s="98"/>
    </row>
    <row r="46" spans="1:21" s="4" customFormat="1" ht="18.75" x14ac:dyDescent="0.25">
      <c r="A46" s="98">
        <f>SUBTOTAL(103,$C$6:C46)</f>
        <v>21</v>
      </c>
      <c r="B46" s="98"/>
      <c r="C46" s="106" t="s">
        <v>220</v>
      </c>
      <c r="D46" s="139" t="s">
        <v>48</v>
      </c>
      <c r="E46" s="139"/>
      <c r="F46" s="108"/>
      <c r="G46" s="98"/>
      <c r="H46" s="118"/>
      <c r="I46" s="102">
        <f>ROUND(H45/1000,4)+I44</f>
        <v>7.9399999999999986</v>
      </c>
      <c r="J46" s="103" t="s">
        <v>19</v>
      </c>
      <c r="K46" s="98" t="s">
        <v>126</v>
      </c>
      <c r="L46" s="98" t="s">
        <v>126</v>
      </c>
      <c r="M46" s="98" t="s">
        <v>126</v>
      </c>
      <c r="N46" s="98"/>
      <c r="O46" s="98"/>
      <c r="P46" s="106" t="s">
        <v>497</v>
      </c>
    </row>
    <row r="47" spans="1:21" s="4" customFormat="1" ht="18.75" x14ac:dyDescent="0.25">
      <c r="A47" s="98"/>
      <c r="B47" s="98"/>
      <c r="C47" s="138"/>
      <c r="D47" s="115"/>
      <c r="E47" s="115"/>
      <c r="F47" s="101"/>
      <c r="G47" s="165" t="str">
        <f>C46</f>
        <v>4/5</v>
      </c>
      <c r="H47" s="118">
        <v>365</v>
      </c>
      <c r="I47" s="105"/>
      <c r="J47" s="106"/>
      <c r="K47" s="98"/>
      <c r="L47" s="98"/>
      <c r="M47" s="98"/>
      <c r="N47" s="98"/>
      <c r="O47" s="98"/>
      <c r="P47" s="98"/>
    </row>
    <row r="48" spans="1:21" s="147" customFormat="1" ht="18.75" x14ac:dyDescent="0.25">
      <c r="A48" s="98">
        <f>SUBTOTAL(103,$C$6:C48)</f>
        <v>22</v>
      </c>
      <c r="B48" s="106" t="s">
        <v>417</v>
      </c>
      <c r="C48" s="106" t="s">
        <v>418</v>
      </c>
      <c r="D48" s="139" t="s">
        <v>113</v>
      </c>
      <c r="E48" s="139"/>
      <c r="F48" s="115"/>
      <c r="G48" s="106"/>
      <c r="H48" s="118"/>
      <c r="I48" s="146">
        <f>ROUND(H47/1000,4)+I46</f>
        <v>8.3049999999999979</v>
      </c>
      <c r="J48" s="106" t="s">
        <v>19</v>
      </c>
      <c r="K48" s="106" t="s">
        <v>126</v>
      </c>
      <c r="L48" s="98" t="s">
        <v>126</v>
      </c>
      <c r="M48" s="106" t="s">
        <v>126</v>
      </c>
      <c r="N48" s="98"/>
      <c r="O48" s="106"/>
      <c r="P48" s="106"/>
    </row>
    <row r="49" spans="1:16" s="4" customFormat="1" ht="18.75" x14ac:dyDescent="0.25">
      <c r="A49" s="98"/>
      <c r="B49" s="98"/>
      <c r="C49" s="138"/>
      <c r="D49" s="115"/>
      <c r="E49" s="115"/>
      <c r="F49" s="101"/>
      <c r="G49" s="165" t="str">
        <f>C48</f>
        <v>4A/0</v>
      </c>
      <c r="H49" s="118">
        <v>340</v>
      </c>
      <c r="I49" s="105"/>
      <c r="J49" s="106"/>
      <c r="K49" s="98"/>
      <c r="L49" s="98"/>
      <c r="M49" s="98"/>
      <c r="N49" s="98"/>
      <c r="O49" s="98"/>
      <c r="P49" s="98"/>
    </row>
    <row r="50" spans="1:16" s="4" customFormat="1" ht="18.75" x14ac:dyDescent="0.25">
      <c r="A50" s="98">
        <f>SUBTOTAL(103,$C$6:C50)</f>
        <v>23</v>
      </c>
      <c r="B50" s="98"/>
      <c r="C50" s="106" t="s">
        <v>419</v>
      </c>
      <c r="D50" s="139" t="s">
        <v>48</v>
      </c>
      <c r="E50" s="139"/>
      <c r="F50" s="108"/>
      <c r="G50" s="98"/>
      <c r="H50" s="118"/>
      <c r="I50" s="102">
        <f>ROUND(H49/1000,4)+I48</f>
        <v>8.6449999999999978</v>
      </c>
      <c r="J50" s="103" t="s">
        <v>19</v>
      </c>
      <c r="K50" s="98" t="s">
        <v>126</v>
      </c>
      <c r="L50" s="98" t="s">
        <v>126</v>
      </c>
      <c r="M50" s="98" t="s">
        <v>126</v>
      </c>
      <c r="N50" s="98"/>
      <c r="O50" s="98"/>
      <c r="P50" s="106"/>
    </row>
    <row r="51" spans="1:16" s="4" customFormat="1" ht="18.75" x14ac:dyDescent="0.25">
      <c r="A51" s="98"/>
      <c r="B51" s="98"/>
      <c r="C51" s="138"/>
      <c r="D51" s="115"/>
      <c r="E51" s="115"/>
      <c r="F51" s="101"/>
      <c r="G51" s="165" t="str">
        <f>C50</f>
        <v>4A/1</v>
      </c>
      <c r="H51" s="118">
        <v>419.99900000000002</v>
      </c>
      <c r="I51" s="105"/>
      <c r="J51" s="106"/>
      <c r="K51" s="98"/>
      <c r="L51" s="98"/>
      <c r="M51" s="98"/>
      <c r="N51" s="98"/>
      <c r="O51" s="98"/>
      <c r="P51" s="98"/>
    </row>
    <row r="52" spans="1:16" s="4" customFormat="1" ht="18.75" x14ac:dyDescent="0.25">
      <c r="A52" s="98">
        <f>SUBTOTAL(103,$C$6:C52)</f>
        <v>24</v>
      </c>
      <c r="B52" s="98"/>
      <c r="C52" s="106" t="s">
        <v>420</v>
      </c>
      <c r="D52" s="139" t="s">
        <v>48</v>
      </c>
      <c r="E52" s="139"/>
      <c r="F52" s="108"/>
      <c r="G52" s="98"/>
      <c r="H52" s="118"/>
      <c r="I52" s="102">
        <f>ROUND(H51/1000,4)+I50</f>
        <v>9.0649999999999977</v>
      </c>
      <c r="J52" s="103" t="s">
        <v>19</v>
      </c>
      <c r="K52" s="98" t="s">
        <v>126</v>
      </c>
      <c r="L52" s="98" t="s">
        <v>126</v>
      </c>
      <c r="M52" s="98" t="s">
        <v>126</v>
      </c>
      <c r="N52" s="98"/>
      <c r="O52" s="98"/>
      <c r="P52" s="106"/>
    </row>
    <row r="53" spans="1:16" s="4" customFormat="1" ht="18.75" x14ac:dyDescent="0.25">
      <c r="A53" s="98"/>
      <c r="B53" s="98"/>
      <c r="C53" s="138"/>
      <c r="D53" s="115"/>
      <c r="E53" s="115"/>
      <c r="F53" s="101"/>
      <c r="G53" s="165" t="str">
        <f>C52</f>
        <v>4A/2</v>
      </c>
      <c r="H53" s="118">
        <v>415</v>
      </c>
      <c r="I53" s="105"/>
      <c r="J53" s="106"/>
      <c r="K53" s="98"/>
      <c r="L53" s="98"/>
      <c r="M53" s="98"/>
      <c r="N53" s="98"/>
      <c r="O53" s="98"/>
      <c r="P53" s="98"/>
    </row>
    <row r="54" spans="1:16" s="4" customFormat="1" ht="18.75" x14ac:dyDescent="0.25">
      <c r="A54" s="98">
        <f>SUBTOTAL(103,$C$6:C54)</f>
        <v>25</v>
      </c>
      <c r="B54" s="98"/>
      <c r="C54" s="106" t="s">
        <v>421</v>
      </c>
      <c r="D54" s="139" t="s">
        <v>18</v>
      </c>
      <c r="E54" s="139"/>
      <c r="F54" s="108"/>
      <c r="G54" s="98"/>
      <c r="H54" s="118"/>
      <c r="I54" s="102">
        <f>ROUND(H53/1000,4)+I52</f>
        <v>9.4799999999999969</v>
      </c>
      <c r="J54" s="103" t="s">
        <v>19</v>
      </c>
      <c r="K54" s="98" t="s">
        <v>126</v>
      </c>
      <c r="L54" s="98" t="s">
        <v>126</v>
      </c>
      <c r="M54" s="98" t="s">
        <v>126</v>
      </c>
      <c r="N54" s="98"/>
      <c r="O54" s="98"/>
      <c r="P54" s="106"/>
    </row>
    <row r="55" spans="1:16" s="4" customFormat="1" ht="18.75" x14ac:dyDescent="0.25">
      <c r="A55" s="98"/>
      <c r="B55" s="98"/>
      <c r="C55" s="138"/>
      <c r="D55" s="115"/>
      <c r="E55" s="115"/>
      <c r="F55" s="101"/>
      <c r="G55" s="165" t="str">
        <f>C54</f>
        <v>4A/3</v>
      </c>
      <c r="H55" s="118">
        <v>365</v>
      </c>
      <c r="I55" s="105"/>
      <c r="J55" s="106"/>
      <c r="K55" s="98"/>
      <c r="L55" s="98"/>
      <c r="M55" s="98"/>
      <c r="N55" s="98"/>
      <c r="O55" s="98"/>
      <c r="P55" s="98"/>
    </row>
    <row r="56" spans="1:16" s="4" customFormat="1" ht="18.75" x14ac:dyDescent="0.25">
      <c r="A56" s="98">
        <f>SUBTOTAL(103,$C$6:C56)</f>
        <v>26</v>
      </c>
      <c r="B56" s="98"/>
      <c r="C56" s="106" t="s">
        <v>422</v>
      </c>
      <c r="D56" s="139" t="s">
        <v>48</v>
      </c>
      <c r="E56" s="139"/>
      <c r="F56" s="108"/>
      <c r="G56" s="98"/>
      <c r="H56" s="118"/>
      <c r="I56" s="102">
        <f>ROUND(H55/1000,4)+I54</f>
        <v>9.8449999999999971</v>
      </c>
      <c r="J56" s="103" t="s">
        <v>19</v>
      </c>
      <c r="K56" s="98" t="s">
        <v>126</v>
      </c>
      <c r="L56" s="98" t="s">
        <v>126</v>
      </c>
      <c r="M56" s="98" t="s">
        <v>126</v>
      </c>
      <c r="N56" s="98" t="s">
        <v>126</v>
      </c>
      <c r="O56" s="98"/>
      <c r="P56" s="106"/>
    </row>
    <row r="57" spans="1:16" s="4" customFormat="1" ht="18.75" x14ac:dyDescent="0.25">
      <c r="A57" s="98"/>
      <c r="B57" s="98"/>
      <c r="C57" s="138"/>
      <c r="D57" s="115"/>
      <c r="E57" s="115"/>
      <c r="F57" s="101"/>
      <c r="G57" s="165" t="str">
        <f>C56</f>
        <v>4A/4</v>
      </c>
      <c r="H57" s="118">
        <v>330</v>
      </c>
      <c r="I57" s="105"/>
      <c r="J57" s="106"/>
      <c r="K57" s="98"/>
      <c r="L57" s="98"/>
      <c r="M57" s="98"/>
      <c r="N57" s="98"/>
      <c r="O57" s="98"/>
      <c r="P57" s="98"/>
    </row>
    <row r="58" spans="1:16" s="4" customFormat="1" ht="18.75" x14ac:dyDescent="0.25">
      <c r="A58" s="98">
        <f>SUBTOTAL(103,$C$6:C58)</f>
        <v>27</v>
      </c>
      <c r="B58" s="98"/>
      <c r="C58" s="106" t="s">
        <v>423</v>
      </c>
      <c r="D58" s="139" t="s">
        <v>18</v>
      </c>
      <c r="E58" s="139"/>
      <c r="F58" s="108"/>
      <c r="G58" s="98"/>
      <c r="H58" s="118"/>
      <c r="I58" s="102">
        <f>ROUND(H57/1000,4)+I56</f>
        <v>10.174999999999997</v>
      </c>
      <c r="J58" s="103" t="s">
        <v>19</v>
      </c>
      <c r="K58" s="98" t="s">
        <v>126</v>
      </c>
      <c r="L58" s="98" t="s">
        <v>126</v>
      </c>
      <c r="M58" s="98" t="s">
        <v>126</v>
      </c>
      <c r="N58" s="98" t="s">
        <v>126</v>
      </c>
      <c r="O58" s="98"/>
      <c r="P58" s="106"/>
    </row>
    <row r="59" spans="1:16" s="4" customFormat="1" ht="18.75" x14ac:dyDescent="0.25">
      <c r="A59" s="98"/>
      <c r="B59" s="98"/>
      <c r="C59" s="138"/>
      <c r="D59" s="115"/>
      <c r="E59" s="115"/>
      <c r="F59" s="101"/>
      <c r="G59" s="165" t="str">
        <f>C58</f>
        <v>4A/5</v>
      </c>
      <c r="H59" s="118">
        <v>457</v>
      </c>
      <c r="I59" s="105"/>
      <c r="J59" s="106"/>
      <c r="K59" s="98"/>
      <c r="L59" s="98"/>
      <c r="M59" s="98"/>
      <c r="N59" s="98"/>
      <c r="O59" s="98"/>
      <c r="P59" s="98"/>
    </row>
    <row r="60" spans="1:16" s="4" customFormat="1" ht="18.75" x14ac:dyDescent="0.25">
      <c r="A60" s="98">
        <f>SUBTOTAL(103,$C$6:C60)</f>
        <v>28</v>
      </c>
      <c r="B60" s="98"/>
      <c r="C60" s="106" t="s">
        <v>424</v>
      </c>
      <c r="D60" s="139" t="s">
        <v>18</v>
      </c>
      <c r="E60" s="139"/>
      <c r="F60" s="108"/>
      <c r="G60" s="98"/>
      <c r="H60" s="118"/>
      <c r="I60" s="102">
        <f>ROUND(H59/1000,4)+I58</f>
        <v>10.631999999999998</v>
      </c>
      <c r="J60" s="103" t="s">
        <v>19</v>
      </c>
      <c r="K60" s="98" t="s">
        <v>126</v>
      </c>
      <c r="L60" s="98" t="s">
        <v>126</v>
      </c>
      <c r="M60" s="98" t="s">
        <v>126</v>
      </c>
      <c r="N60" s="98" t="s">
        <v>126</v>
      </c>
      <c r="O60" s="98"/>
      <c r="P60" s="106"/>
    </row>
    <row r="61" spans="1:16" s="4" customFormat="1" ht="18.75" x14ac:dyDescent="0.25">
      <c r="A61" s="98"/>
      <c r="B61" s="98"/>
      <c r="C61" s="138"/>
      <c r="D61" s="115"/>
      <c r="E61" s="115"/>
      <c r="F61" s="101"/>
      <c r="G61" s="165" t="str">
        <f>C60</f>
        <v>4A/6</v>
      </c>
      <c r="H61" s="118">
        <v>354.61200000000002</v>
      </c>
      <c r="I61" s="105"/>
      <c r="J61" s="106"/>
      <c r="K61" s="98"/>
      <c r="L61" s="98"/>
      <c r="M61" s="98"/>
      <c r="N61" s="98"/>
      <c r="O61" s="98"/>
      <c r="P61" s="98"/>
    </row>
    <row r="62" spans="1:16" s="4" customFormat="1" ht="18.75" x14ac:dyDescent="0.25">
      <c r="A62" s="98">
        <f>SUBTOTAL(103,$C$6:C62)</f>
        <v>29</v>
      </c>
      <c r="B62" s="99" t="s">
        <v>461</v>
      </c>
      <c r="C62" s="106" t="s">
        <v>128</v>
      </c>
      <c r="D62" s="139" t="s">
        <v>114</v>
      </c>
      <c r="E62" s="139"/>
      <c r="F62" s="101"/>
      <c r="G62" s="100"/>
      <c r="H62" s="117"/>
      <c r="I62" s="102">
        <f>ROUND(H61/1000,4)+I60</f>
        <v>10.986599999999997</v>
      </c>
      <c r="J62" s="103" t="s">
        <v>19</v>
      </c>
      <c r="K62" s="98" t="s">
        <v>126</v>
      </c>
      <c r="L62" s="98" t="s">
        <v>126</v>
      </c>
      <c r="M62" s="98" t="s">
        <v>126</v>
      </c>
      <c r="N62" s="98"/>
      <c r="O62" s="98" t="s">
        <v>445</v>
      </c>
      <c r="P62" s="106"/>
    </row>
    <row r="63" spans="1:16" s="4" customFormat="1" ht="18.75" x14ac:dyDescent="0.25">
      <c r="A63" s="98"/>
      <c r="B63" s="98"/>
      <c r="C63" s="138"/>
      <c r="D63" s="115"/>
      <c r="E63" s="115"/>
      <c r="F63" s="101"/>
      <c r="G63" s="165" t="str">
        <f>C62</f>
        <v>5/0</v>
      </c>
      <c r="H63" s="117">
        <v>428.38900000000001</v>
      </c>
      <c r="I63" s="105"/>
      <c r="J63" s="106"/>
      <c r="K63" s="98"/>
      <c r="L63" s="98"/>
      <c r="M63" s="98"/>
      <c r="N63" s="98"/>
      <c r="O63" s="98"/>
      <c r="P63" s="98"/>
    </row>
    <row r="64" spans="1:16" s="4" customFormat="1" ht="18.75" x14ac:dyDescent="0.25">
      <c r="A64" s="98">
        <f>SUBTOTAL(103,$C$6:C64)</f>
        <v>30</v>
      </c>
      <c r="B64" s="98"/>
      <c r="C64" s="106" t="s">
        <v>221</v>
      </c>
      <c r="D64" s="139" t="s">
        <v>48</v>
      </c>
      <c r="E64" s="139"/>
      <c r="F64" s="108"/>
      <c r="G64" s="98"/>
      <c r="H64" s="117"/>
      <c r="I64" s="102">
        <f>ROUND(H63/1000,4)+I62</f>
        <v>11.414999999999997</v>
      </c>
      <c r="J64" s="103" t="s">
        <v>19</v>
      </c>
      <c r="K64" s="98" t="s">
        <v>126</v>
      </c>
      <c r="L64" s="98" t="s">
        <v>126</v>
      </c>
      <c r="M64" s="98" t="s">
        <v>126</v>
      </c>
      <c r="N64" s="98"/>
      <c r="O64" s="98"/>
      <c r="P64" s="106"/>
    </row>
    <row r="65" spans="1:16" s="4" customFormat="1" ht="18.75" x14ac:dyDescent="0.25">
      <c r="A65" s="98"/>
      <c r="B65" s="98"/>
      <c r="C65" s="138"/>
      <c r="D65" s="115"/>
      <c r="E65" s="115"/>
      <c r="F65" s="101"/>
      <c r="G65" s="165" t="str">
        <f>C64</f>
        <v>5/1</v>
      </c>
      <c r="H65" s="117">
        <v>340</v>
      </c>
      <c r="I65" s="105"/>
      <c r="J65" s="106"/>
      <c r="K65" s="98"/>
      <c r="L65" s="98"/>
      <c r="M65" s="98"/>
      <c r="N65" s="98"/>
      <c r="O65" s="98"/>
      <c r="P65" s="98"/>
    </row>
    <row r="66" spans="1:16" s="4" customFormat="1" ht="18.75" x14ac:dyDescent="0.25">
      <c r="A66" s="98">
        <f>SUBTOTAL(103,$C$6:C66)</f>
        <v>31</v>
      </c>
      <c r="B66" s="98"/>
      <c r="C66" s="106" t="s">
        <v>222</v>
      </c>
      <c r="D66" s="139" t="s">
        <v>18</v>
      </c>
      <c r="E66" s="139"/>
      <c r="F66" s="108"/>
      <c r="G66" s="98"/>
      <c r="H66" s="117"/>
      <c r="I66" s="102">
        <f>ROUND(H65/1000,4)+I64</f>
        <v>11.754999999999997</v>
      </c>
      <c r="J66" s="103" t="s">
        <v>19</v>
      </c>
      <c r="K66" s="98" t="s">
        <v>126</v>
      </c>
      <c r="L66" s="98" t="s">
        <v>126</v>
      </c>
      <c r="M66" s="98" t="s">
        <v>126</v>
      </c>
      <c r="N66" s="98"/>
      <c r="O66" s="98"/>
      <c r="P66" s="106"/>
    </row>
    <row r="67" spans="1:16" s="4" customFormat="1" ht="18.75" x14ac:dyDescent="0.25">
      <c r="A67" s="98"/>
      <c r="B67" s="98"/>
      <c r="C67" s="138"/>
      <c r="D67" s="115"/>
      <c r="E67" s="115"/>
      <c r="F67" s="101"/>
      <c r="G67" s="165" t="str">
        <f>C66</f>
        <v>5/2</v>
      </c>
      <c r="H67" s="117">
        <v>375</v>
      </c>
      <c r="I67" s="105"/>
      <c r="J67" s="106"/>
      <c r="K67" s="98"/>
      <c r="L67" s="98"/>
      <c r="M67" s="98"/>
      <c r="N67" s="98"/>
      <c r="O67" s="98"/>
      <c r="P67" s="98"/>
    </row>
    <row r="68" spans="1:16" s="4" customFormat="1" ht="18.75" x14ac:dyDescent="0.25">
      <c r="A68" s="98">
        <f>SUBTOTAL(103,$C$6:C68)</f>
        <v>32</v>
      </c>
      <c r="B68" s="98"/>
      <c r="C68" s="106" t="s">
        <v>223</v>
      </c>
      <c r="D68" s="139" t="s">
        <v>18</v>
      </c>
      <c r="E68" s="139"/>
      <c r="F68" s="108"/>
      <c r="G68" s="98"/>
      <c r="H68" s="117"/>
      <c r="I68" s="102">
        <f>ROUND(H67/1000,4)+I66</f>
        <v>12.129999999999997</v>
      </c>
      <c r="J68" s="103" t="s">
        <v>19</v>
      </c>
      <c r="K68" s="98" t="s">
        <v>126</v>
      </c>
      <c r="L68" s="98" t="s">
        <v>126</v>
      </c>
      <c r="M68" s="98" t="s">
        <v>126</v>
      </c>
      <c r="N68" s="98"/>
      <c r="O68" s="98"/>
      <c r="P68" s="106"/>
    </row>
    <row r="69" spans="1:16" s="4" customFormat="1" ht="18.75" x14ac:dyDescent="0.25">
      <c r="A69" s="98"/>
      <c r="B69" s="98"/>
      <c r="C69" s="138"/>
      <c r="D69" s="115"/>
      <c r="E69" s="115"/>
      <c r="F69" s="101"/>
      <c r="G69" s="165" t="str">
        <f>C68</f>
        <v>5/3</v>
      </c>
      <c r="H69" s="117">
        <v>365</v>
      </c>
      <c r="I69" s="105"/>
      <c r="J69" s="106"/>
      <c r="K69" s="98"/>
      <c r="L69" s="98"/>
      <c r="M69" s="98"/>
      <c r="N69" s="98"/>
      <c r="O69" s="98"/>
      <c r="P69" s="98"/>
    </row>
    <row r="70" spans="1:16" s="4" customFormat="1" ht="18.75" x14ac:dyDescent="0.25">
      <c r="A70" s="98">
        <f>SUBTOTAL(103,$C$6:C70)</f>
        <v>33</v>
      </c>
      <c r="B70" s="98"/>
      <c r="C70" s="106" t="s">
        <v>224</v>
      </c>
      <c r="D70" s="139" t="s">
        <v>58</v>
      </c>
      <c r="E70" s="139"/>
      <c r="F70" s="108"/>
      <c r="G70" s="98"/>
      <c r="H70" s="117"/>
      <c r="I70" s="102">
        <f>ROUND(H69/1000,4)+I68</f>
        <v>12.494999999999997</v>
      </c>
      <c r="J70" s="103" t="s">
        <v>19</v>
      </c>
      <c r="K70" s="98" t="s">
        <v>126</v>
      </c>
      <c r="L70" s="98" t="s">
        <v>126</v>
      </c>
      <c r="M70" s="98" t="s">
        <v>126</v>
      </c>
      <c r="N70" s="98"/>
      <c r="O70" s="98"/>
      <c r="P70" s="106"/>
    </row>
    <row r="71" spans="1:16" s="4" customFormat="1" ht="18.75" x14ac:dyDescent="0.25">
      <c r="A71" s="98"/>
      <c r="B71" s="98"/>
      <c r="C71" s="138"/>
      <c r="D71" s="115"/>
      <c r="E71" s="115"/>
      <c r="F71" s="101"/>
      <c r="G71" s="165" t="str">
        <f>C70</f>
        <v>5/4</v>
      </c>
      <c r="H71" s="117">
        <v>460</v>
      </c>
      <c r="I71" s="105"/>
      <c r="J71" s="106"/>
      <c r="K71" s="98"/>
      <c r="L71" s="98"/>
      <c r="M71" s="98"/>
      <c r="N71" s="98"/>
      <c r="O71" s="98"/>
      <c r="P71" s="98"/>
    </row>
    <row r="72" spans="1:16" s="4" customFormat="1" ht="18.75" x14ac:dyDescent="0.25">
      <c r="A72" s="98">
        <f>SUBTOTAL(103,$C$6:C72)</f>
        <v>34</v>
      </c>
      <c r="B72" s="98"/>
      <c r="C72" s="106" t="s">
        <v>225</v>
      </c>
      <c r="D72" s="139" t="s">
        <v>48</v>
      </c>
      <c r="E72" s="139"/>
      <c r="F72" s="108"/>
      <c r="G72" s="98"/>
      <c r="H72" s="117"/>
      <c r="I72" s="102">
        <f>ROUND(H71/1000,4)+I70</f>
        <v>12.954999999999998</v>
      </c>
      <c r="J72" s="103" t="s">
        <v>19</v>
      </c>
      <c r="K72" s="98" t="s">
        <v>126</v>
      </c>
      <c r="L72" s="98" t="s">
        <v>126</v>
      </c>
      <c r="M72" s="98" t="s">
        <v>126</v>
      </c>
      <c r="N72" s="98"/>
      <c r="O72" s="98"/>
      <c r="P72" s="106"/>
    </row>
    <row r="73" spans="1:16" s="4" customFormat="1" ht="18.75" x14ac:dyDescent="0.25">
      <c r="A73" s="98"/>
      <c r="B73" s="98"/>
      <c r="C73" s="138"/>
      <c r="D73" s="115"/>
      <c r="E73" s="115"/>
      <c r="F73" s="101"/>
      <c r="G73" s="165" t="str">
        <f>C72</f>
        <v>5/5</v>
      </c>
      <c r="H73" s="117">
        <v>380</v>
      </c>
      <c r="I73" s="105"/>
      <c r="J73" s="106"/>
      <c r="K73" s="98"/>
      <c r="L73" s="98"/>
      <c r="M73" s="98"/>
      <c r="N73" s="98"/>
      <c r="O73" s="98"/>
      <c r="P73" s="98"/>
    </row>
    <row r="74" spans="1:16" s="4" customFormat="1" ht="18.75" x14ac:dyDescent="0.25">
      <c r="A74" s="98">
        <f>SUBTOTAL(103,$C$6:C74)</f>
        <v>35</v>
      </c>
      <c r="B74" s="98"/>
      <c r="C74" s="106" t="s">
        <v>226</v>
      </c>
      <c r="D74" s="139" t="s">
        <v>2</v>
      </c>
      <c r="E74" s="139"/>
      <c r="F74" s="108"/>
      <c r="G74" s="98"/>
      <c r="H74" s="117"/>
      <c r="I74" s="102">
        <f>ROUND(H73/1000,4)+I72</f>
        <v>13.334999999999999</v>
      </c>
      <c r="J74" s="103" t="s">
        <v>19</v>
      </c>
      <c r="K74" s="98" t="s">
        <v>126</v>
      </c>
      <c r="L74" s="98" t="s">
        <v>126</v>
      </c>
      <c r="M74" s="98" t="s">
        <v>126</v>
      </c>
      <c r="N74" s="98"/>
      <c r="O74" s="98"/>
      <c r="P74" s="106"/>
    </row>
    <row r="75" spans="1:16" s="4" customFormat="1" ht="18.75" x14ac:dyDescent="0.25">
      <c r="A75" s="98"/>
      <c r="B75" s="98"/>
      <c r="C75" s="138"/>
      <c r="D75" s="115"/>
      <c r="E75" s="115"/>
      <c r="F75" s="101"/>
      <c r="G75" s="165" t="str">
        <f>C74</f>
        <v>5/6</v>
      </c>
      <c r="H75" s="117">
        <v>410</v>
      </c>
      <c r="I75" s="105"/>
      <c r="J75" s="106"/>
      <c r="K75" s="98"/>
      <c r="L75" s="98"/>
      <c r="M75" s="98"/>
      <c r="N75" s="98"/>
      <c r="O75" s="98"/>
      <c r="P75" s="98"/>
    </row>
    <row r="76" spans="1:16" s="4" customFormat="1" ht="18.75" x14ac:dyDescent="0.25">
      <c r="A76" s="98">
        <f>SUBTOTAL(103,$C$6:C76)</f>
        <v>36</v>
      </c>
      <c r="B76" s="98"/>
      <c r="C76" s="106" t="s">
        <v>227</v>
      </c>
      <c r="D76" s="139" t="s">
        <v>18</v>
      </c>
      <c r="E76" s="139"/>
      <c r="F76" s="108"/>
      <c r="G76" s="98"/>
      <c r="H76" s="117"/>
      <c r="I76" s="102">
        <f>ROUND(H75/1000,4)+I74</f>
        <v>13.744999999999999</v>
      </c>
      <c r="J76" s="103" t="s">
        <v>19</v>
      </c>
      <c r="K76" s="98" t="s">
        <v>126</v>
      </c>
      <c r="L76" s="98" t="s">
        <v>126</v>
      </c>
      <c r="M76" s="98" t="s">
        <v>126</v>
      </c>
      <c r="N76" s="98"/>
      <c r="O76" s="98"/>
      <c r="P76" s="106"/>
    </row>
    <row r="77" spans="1:16" s="4" customFormat="1" ht="18.75" x14ac:dyDescent="0.25">
      <c r="A77" s="98"/>
      <c r="B77" s="98"/>
      <c r="C77" s="138"/>
      <c r="D77" s="115"/>
      <c r="E77" s="115"/>
      <c r="F77" s="101"/>
      <c r="G77" s="165" t="str">
        <f>C76</f>
        <v>5/7</v>
      </c>
      <c r="H77" s="117">
        <v>400</v>
      </c>
      <c r="I77" s="105"/>
      <c r="J77" s="106"/>
      <c r="K77" s="98"/>
      <c r="L77" s="98"/>
      <c r="M77" s="98"/>
      <c r="N77" s="98"/>
      <c r="O77" s="98"/>
      <c r="P77" s="98"/>
    </row>
    <row r="78" spans="1:16" s="4" customFormat="1" ht="18.75" x14ac:dyDescent="0.25">
      <c r="A78" s="98">
        <f>SUBTOTAL(103,$C$6:C78)</f>
        <v>37</v>
      </c>
      <c r="B78" s="98"/>
      <c r="C78" s="106" t="s">
        <v>228</v>
      </c>
      <c r="D78" s="139" t="s">
        <v>48</v>
      </c>
      <c r="E78" s="139"/>
      <c r="F78" s="108"/>
      <c r="G78" s="98"/>
      <c r="H78" s="117"/>
      <c r="I78" s="102">
        <f>ROUND(H77/1000,4)+I76</f>
        <v>14.145</v>
      </c>
      <c r="J78" s="103" t="s">
        <v>19</v>
      </c>
      <c r="K78" s="98" t="s">
        <v>126</v>
      </c>
      <c r="L78" s="98" t="s">
        <v>126</v>
      </c>
      <c r="M78" s="98" t="s">
        <v>126</v>
      </c>
      <c r="N78" s="98"/>
      <c r="O78" s="98"/>
      <c r="P78" s="106"/>
    </row>
    <row r="79" spans="1:16" s="4" customFormat="1" ht="18.75" x14ac:dyDescent="0.25">
      <c r="A79" s="98"/>
      <c r="B79" s="98"/>
      <c r="C79" s="138"/>
      <c r="D79" s="115"/>
      <c r="E79" s="115"/>
      <c r="F79" s="101"/>
      <c r="G79" s="165" t="str">
        <f>C78</f>
        <v>5/8</v>
      </c>
      <c r="H79" s="117">
        <v>420</v>
      </c>
      <c r="I79" s="105"/>
      <c r="J79" s="106"/>
      <c r="K79" s="98"/>
      <c r="L79" s="98"/>
      <c r="M79" s="98"/>
      <c r="N79" s="98"/>
      <c r="O79" s="98"/>
      <c r="P79" s="98"/>
    </row>
    <row r="80" spans="1:16" s="4" customFormat="1" ht="18.75" x14ac:dyDescent="0.25">
      <c r="A80" s="98">
        <f>SUBTOTAL(103,$C$6:C80)</f>
        <v>38</v>
      </c>
      <c r="B80" s="98"/>
      <c r="C80" s="106" t="s">
        <v>229</v>
      </c>
      <c r="D80" s="139" t="s">
        <v>48</v>
      </c>
      <c r="E80" s="139"/>
      <c r="F80" s="108"/>
      <c r="G80" s="98"/>
      <c r="H80" s="117"/>
      <c r="I80" s="102">
        <f>ROUND(H79/1000,4)+I78</f>
        <v>14.565</v>
      </c>
      <c r="J80" s="103" t="s">
        <v>19</v>
      </c>
      <c r="K80" s="98" t="s">
        <v>126</v>
      </c>
      <c r="L80" s="98" t="s">
        <v>126</v>
      </c>
      <c r="M80" s="98" t="s">
        <v>126</v>
      </c>
      <c r="N80" s="98"/>
      <c r="O80" s="98"/>
      <c r="P80" s="106"/>
    </row>
    <row r="81" spans="1:16" s="4" customFormat="1" ht="18.75" x14ac:dyDescent="0.25">
      <c r="A81" s="98"/>
      <c r="B81" s="98"/>
      <c r="C81" s="138"/>
      <c r="D81" s="115"/>
      <c r="E81" s="115"/>
      <c r="F81" s="101"/>
      <c r="G81" s="165" t="str">
        <f>C80</f>
        <v>5/9</v>
      </c>
      <c r="H81" s="117">
        <v>345</v>
      </c>
      <c r="I81" s="105"/>
      <c r="J81" s="106"/>
      <c r="K81" s="98"/>
      <c r="L81" s="98"/>
      <c r="M81" s="98"/>
      <c r="N81" s="98"/>
      <c r="O81" s="98"/>
      <c r="P81" s="98"/>
    </row>
    <row r="82" spans="1:16" s="4" customFormat="1" ht="18.75" x14ac:dyDescent="0.25">
      <c r="A82" s="98">
        <f>SUBTOTAL(103,$C$6:C82)</f>
        <v>39</v>
      </c>
      <c r="B82" s="98"/>
      <c r="C82" s="106" t="s">
        <v>230</v>
      </c>
      <c r="D82" s="139" t="s">
        <v>18</v>
      </c>
      <c r="E82" s="139"/>
      <c r="F82" s="108"/>
      <c r="G82" s="98"/>
      <c r="H82" s="117"/>
      <c r="I82" s="102">
        <f>ROUND(H81/1000,4)+I80</f>
        <v>14.91</v>
      </c>
      <c r="J82" s="103" t="s">
        <v>19</v>
      </c>
      <c r="K82" s="98" t="s">
        <v>126</v>
      </c>
      <c r="L82" s="98" t="s">
        <v>126</v>
      </c>
      <c r="M82" s="98" t="s">
        <v>126</v>
      </c>
      <c r="N82" s="98" t="s">
        <v>126</v>
      </c>
      <c r="O82" s="98"/>
      <c r="P82" s="106"/>
    </row>
    <row r="83" spans="1:16" s="4" customFormat="1" ht="18.75" x14ac:dyDescent="0.25">
      <c r="A83" s="98"/>
      <c r="B83" s="98"/>
      <c r="C83" s="138"/>
      <c r="D83" s="115"/>
      <c r="E83" s="115"/>
      <c r="F83" s="101"/>
      <c r="G83" s="165" t="str">
        <f>C82</f>
        <v>5/10</v>
      </c>
      <c r="H83" s="117">
        <v>495</v>
      </c>
      <c r="I83" s="105"/>
      <c r="J83" s="106"/>
      <c r="K83" s="98"/>
      <c r="L83" s="98"/>
      <c r="M83" s="98"/>
      <c r="N83" s="98"/>
      <c r="O83" s="98"/>
      <c r="P83" s="98"/>
    </row>
    <row r="84" spans="1:16" s="4" customFormat="1" ht="18.75" x14ac:dyDescent="0.25">
      <c r="A84" s="98">
        <f>SUBTOTAL(103,$C$6:C84)</f>
        <v>40</v>
      </c>
      <c r="B84" s="99" t="s">
        <v>392</v>
      </c>
      <c r="C84" s="106" t="s">
        <v>393</v>
      </c>
      <c r="D84" s="139" t="s">
        <v>171</v>
      </c>
      <c r="E84" s="139"/>
      <c r="F84" s="101"/>
      <c r="G84" s="100"/>
      <c r="H84" s="117"/>
      <c r="I84" s="102">
        <f>ROUND(H83/1000,4)+I82</f>
        <v>15.404999999999999</v>
      </c>
      <c r="J84" s="103" t="s">
        <v>19</v>
      </c>
      <c r="K84" s="98" t="s">
        <v>126</v>
      </c>
      <c r="L84" s="98" t="s">
        <v>126</v>
      </c>
      <c r="M84" s="98" t="s">
        <v>126</v>
      </c>
      <c r="N84" s="98"/>
      <c r="O84" s="98"/>
      <c r="P84" s="106"/>
    </row>
    <row r="85" spans="1:16" s="4" customFormat="1" ht="18.75" x14ac:dyDescent="0.25">
      <c r="A85" s="98"/>
      <c r="B85" s="98"/>
      <c r="C85" s="138"/>
      <c r="D85" s="115"/>
      <c r="E85" s="115"/>
      <c r="F85" s="101"/>
      <c r="G85" s="165" t="str">
        <f>C84</f>
        <v>5A/0</v>
      </c>
      <c r="H85" s="117">
        <v>419.48</v>
      </c>
      <c r="I85" s="105"/>
      <c r="J85" s="106"/>
      <c r="K85" s="98"/>
      <c r="L85" s="98"/>
      <c r="M85" s="98"/>
      <c r="N85" s="98"/>
      <c r="O85" s="98"/>
      <c r="P85" s="98"/>
    </row>
    <row r="86" spans="1:16" s="128" customFormat="1" ht="18.75" x14ac:dyDescent="0.25">
      <c r="A86" s="98">
        <f>SUBTOTAL(103,$C$6:C86)</f>
        <v>41</v>
      </c>
      <c r="B86" s="124" t="s">
        <v>275</v>
      </c>
      <c r="C86" s="155" t="s">
        <v>129</v>
      </c>
      <c r="D86" s="156" t="s">
        <v>108</v>
      </c>
      <c r="E86" s="156"/>
      <c r="F86" s="126"/>
      <c r="G86" s="125"/>
      <c r="H86" s="129"/>
      <c r="I86" s="127">
        <f>ROUND(H85/1000,4)+I84</f>
        <v>15.824499999999999</v>
      </c>
      <c r="J86" s="124" t="s">
        <v>19</v>
      </c>
      <c r="K86" s="124" t="s">
        <v>126</v>
      </c>
      <c r="L86" s="98" t="s">
        <v>126</v>
      </c>
      <c r="M86" s="124" t="s">
        <v>126</v>
      </c>
      <c r="N86" s="98" t="s">
        <v>126</v>
      </c>
      <c r="O86" s="124"/>
      <c r="P86" s="124"/>
    </row>
    <row r="87" spans="1:16" s="4" customFormat="1" ht="18.75" x14ac:dyDescent="0.25">
      <c r="A87" s="98"/>
      <c r="B87" s="98"/>
      <c r="C87" s="138"/>
      <c r="D87" s="115"/>
      <c r="E87" s="115"/>
      <c r="F87" s="101"/>
      <c r="G87" s="165" t="str">
        <f>C86</f>
        <v>6/0</v>
      </c>
      <c r="H87" s="117">
        <v>350.52</v>
      </c>
      <c r="I87" s="105"/>
      <c r="J87" s="106"/>
      <c r="K87" s="98"/>
      <c r="L87" s="98"/>
      <c r="M87" s="98"/>
      <c r="N87" s="98"/>
      <c r="O87" s="98"/>
      <c r="P87" s="98"/>
    </row>
    <row r="88" spans="1:16" s="4" customFormat="1" ht="18.75" x14ac:dyDescent="0.25">
      <c r="A88" s="98">
        <f>SUBTOTAL(103,$C$6:C88)</f>
        <v>42</v>
      </c>
      <c r="B88" s="98"/>
      <c r="C88" s="106" t="s">
        <v>130</v>
      </c>
      <c r="D88" s="139" t="s">
        <v>18</v>
      </c>
      <c r="E88" s="139"/>
      <c r="F88" s="108"/>
      <c r="G88" s="98"/>
      <c r="H88" s="119"/>
      <c r="I88" s="102">
        <f>ROUND(H87/1000,4)+I86</f>
        <v>16.174999999999997</v>
      </c>
      <c r="J88" s="103" t="s">
        <v>19</v>
      </c>
      <c r="K88" s="98" t="s">
        <v>126</v>
      </c>
      <c r="L88" s="98" t="s">
        <v>126</v>
      </c>
      <c r="M88" s="98" t="s">
        <v>126</v>
      </c>
      <c r="N88" s="98" t="s">
        <v>126</v>
      </c>
      <c r="O88" s="98"/>
      <c r="P88" s="98"/>
    </row>
    <row r="89" spans="1:16" s="4" customFormat="1" ht="18.75" x14ac:dyDescent="0.25">
      <c r="A89" s="98"/>
      <c r="B89" s="98"/>
      <c r="C89" s="138"/>
      <c r="D89" s="115"/>
      <c r="E89" s="115"/>
      <c r="F89" s="101"/>
      <c r="G89" s="165" t="str">
        <f>C88</f>
        <v>6/1</v>
      </c>
      <c r="H89" s="117">
        <v>445</v>
      </c>
      <c r="I89" s="105"/>
      <c r="J89" s="106"/>
      <c r="K89" s="98"/>
      <c r="L89" s="98"/>
      <c r="M89" s="98"/>
      <c r="N89" s="98"/>
      <c r="O89" s="98"/>
      <c r="P89" s="98"/>
    </row>
    <row r="90" spans="1:16" s="4" customFormat="1" ht="18.75" x14ac:dyDescent="0.25">
      <c r="A90" s="98">
        <f>SUBTOTAL(103,$C$6:C90)</f>
        <v>43</v>
      </c>
      <c r="B90" s="98"/>
      <c r="C90" s="106" t="s">
        <v>131</v>
      </c>
      <c r="D90" s="139" t="s">
        <v>48</v>
      </c>
      <c r="E90" s="139"/>
      <c r="F90" s="108"/>
      <c r="G90" s="98"/>
      <c r="H90" s="119"/>
      <c r="I90" s="102">
        <f>ROUND(H89/1000,4)+I88</f>
        <v>16.619999999999997</v>
      </c>
      <c r="J90" s="103" t="s">
        <v>19</v>
      </c>
      <c r="K90" s="98" t="s">
        <v>126</v>
      </c>
      <c r="L90" s="98" t="s">
        <v>126</v>
      </c>
      <c r="M90" s="98" t="s">
        <v>126</v>
      </c>
      <c r="N90" s="98" t="s">
        <v>126</v>
      </c>
      <c r="O90" s="98"/>
      <c r="P90" s="98"/>
    </row>
    <row r="91" spans="1:16" s="4" customFormat="1" ht="18.75" x14ac:dyDescent="0.25">
      <c r="A91" s="98"/>
      <c r="B91" s="98"/>
      <c r="C91" s="138"/>
      <c r="D91" s="115"/>
      <c r="E91" s="115"/>
      <c r="F91" s="101"/>
      <c r="G91" s="165" t="str">
        <f>C90</f>
        <v>6/2</v>
      </c>
      <c r="H91" s="117">
        <v>390</v>
      </c>
      <c r="I91" s="105"/>
      <c r="J91" s="106"/>
      <c r="K91" s="98"/>
      <c r="L91" s="98"/>
      <c r="M91" s="98"/>
      <c r="N91" s="98"/>
      <c r="O91" s="98"/>
      <c r="P91" s="98"/>
    </row>
    <row r="92" spans="1:16" s="4" customFormat="1" ht="18.75" x14ac:dyDescent="0.25">
      <c r="A92" s="98">
        <f>SUBTOTAL(103,$C$6:C92)</f>
        <v>44</v>
      </c>
      <c r="B92" s="98"/>
      <c r="C92" s="106" t="s">
        <v>231</v>
      </c>
      <c r="D92" s="139" t="s">
        <v>2</v>
      </c>
      <c r="E92" s="139"/>
      <c r="F92" s="108"/>
      <c r="G92" s="98"/>
      <c r="H92" s="119"/>
      <c r="I92" s="102">
        <f>ROUND(H91/1000,4)+I90</f>
        <v>17.009999999999998</v>
      </c>
      <c r="J92" s="103" t="s">
        <v>19</v>
      </c>
      <c r="K92" s="98" t="s">
        <v>126</v>
      </c>
      <c r="L92" s="98" t="s">
        <v>126</v>
      </c>
      <c r="M92" s="98" t="s">
        <v>126</v>
      </c>
      <c r="N92" s="98" t="s">
        <v>126</v>
      </c>
      <c r="O92" s="98"/>
      <c r="P92" s="98"/>
    </row>
    <row r="93" spans="1:16" s="4" customFormat="1" ht="18.75" x14ac:dyDescent="0.25">
      <c r="A93" s="98"/>
      <c r="B93" s="98"/>
      <c r="C93" s="138"/>
      <c r="D93" s="115"/>
      <c r="E93" s="115"/>
      <c r="F93" s="101"/>
      <c r="G93" s="165" t="str">
        <f>C92</f>
        <v>6/3</v>
      </c>
      <c r="H93" s="117">
        <v>350</v>
      </c>
      <c r="I93" s="105"/>
      <c r="J93" s="106"/>
      <c r="K93" s="98"/>
      <c r="L93" s="98"/>
      <c r="M93" s="98"/>
      <c r="N93" s="98"/>
      <c r="O93" s="98"/>
      <c r="P93" s="98"/>
    </row>
    <row r="94" spans="1:16" s="4" customFormat="1" ht="18.75" x14ac:dyDescent="0.25">
      <c r="A94" s="98">
        <f>SUBTOTAL(103,$C$6:C94)</f>
        <v>45</v>
      </c>
      <c r="B94" s="98"/>
      <c r="C94" s="106" t="s">
        <v>232</v>
      </c>
      <c r="D94" s="139" t="s">
        <v>18</v>
      </c>
      <c r="E94" s="139"/>
      <c r="F94" s="108"/>
      <c r="G94" s="98"/>
      <c r="H94" s="119"/>
      <c r="I94" s="102">
        <f>ROUND(H93/1000,4)+I92</f>
        <v>17.36</v>
      </c>
      <c r="J94" s="103" t="s">
        <v>19</v>
      </c>
      <c r="K94" s="98" t="s">
        <v>126</v>
      </c>
      <c r="L94" s="98" t="s">
        <v>126</v>
      </c>
      <c r="M94" s="98" t="s">
        <v>126</v>
      </c>
      <c r="N94" s="98" t="s">
        <v>126</v>
      </c>
      <c r="O94" s="98"/>
      <c r="P94" s="98"/>
    </row>
    <row r="95" spans="1:16" s="4" customFormat="1" ht="18.75" x14ac:dyDescent="0.25">
      <c r="A95" s="98"/>
      <c r="B95" s="98"/>
      <c r="C95" s="138"/>
      <c r="D95" s="115"/>
      <c r="E95" s="115"/>
      <c r="F95" s="101"/>
      <c r="G95" s="165" t="str">
        <f>C94</f>
        <v>6/4</v>
      </c>
      <c r="H95" s="117">
        <v>490</v>
      </c>
      <c r="I95" s="105"/>
      <c r="J95" s="106"/>
      <c r="K95" s="98"/>
      <c r="L95" s="98"/>
      <c r="M95" s="98"/>
      <c r="N95" s="98"/>
      <c r="O95" s="98"/>
      <c r="P95" s="98"/>
    </row>
    <row r="96" spans="1:16" s="4" customFormat="1" ht="18.75" x14ac:dyDescent="0.25">
      <c r="A96" s="98">
        <f>SUBTOTAL(103,$C$6:C96)</f>
        <v>46</v>
      </c>
      <c r="B96" s="98"/>
      <c r="C96" s="106" t="s">
        <v>233</v>
      </c>
      <c r="D96" s="139" t="s">
        <v>18</v>
      </c>
      <c r="E96" s="139"/>
      <c r="F96" s="108"/>
      <c r="G96" s="98"/>
      <c r="H96" s="119"/>
      <c r="I96" s="102">
        <f>ROUND(H95/1000,4)+I94</f>
        <v>17.849999999999998</v>
      </c>
      <c r="J96" s="103" t="s">
        <v>19</v>
      </c>
      <c r="K96" s="98" t="s">
        <v>126</v>
      </c>
      <c r="L96" s="98" t="s">
        <v>126</v>
      </c>
      <c r="M96" s="98" t="s">
        <v>126</v>
      </c>
      <c r="N96" s="98" t="s">
        <v>126</v>
      </c>
      <c r="O96" s="98"/>
      <c r="P96" s="98"/>
    </row>
    <row r="97" spans="1:16" s="4" customFormat="1" ht="18.75" x14ac:dyDescent="0.25">
      <c r="A97" s="98"/>
      <c r="B97" s="98"/>
      <c r="C97" s="138"/>
      <c r="D97" s="115"/>
      <c r="E97" s="115"/>
      <c r="F97" s="101"/>
      <c r="G97" s="165" t="str">
        <f>C96</f>
        <v>6/5</v>
      </c>
      <c r="H97" s="117">
        <v>350</v>
      </c>
      <c r="I97" s="105"/>
      <c r="J97" s="106"/>
      <c r="K97" s="98"/>
      <c r="L97" s="98"/>
      <c r="M97" s="98"/>
      <c r="N97" s="98"/>
      <c r="O97" s="98"/>
      <c r="P97" s="98"/>
    </row>
    <row r="98" spans="1:16" s="4" customFormat="1" ht="18.75" x14ac:dyDescent="0.25">
      <c r="A98" s="98">
        <f>SUBTOTAL(103,$C$6:C98)</f>
        <v>47</v>
      </c>
      <c r="B98" s="98"/>
      <c r="C98" s="106" t="s">
        <v>234</v>
      </c>
      <c r="D98" s="139" t="s">
        <v>4</v>
      </c>
      <c r="E98" s="139"/>
      <c r="F98" s="108"/>
      <c r="G98" s="98"/>
      <c r="H98" s="119"/>
      <c r="I98" s="102">
        <f>ROUND(H97/1000,4)+I96</f>
        <v>18.2</v>
      </c>
      <c r="J98" s="103" t="s">
        <v>19</v>
      </c>
      <c r="K98" s="98" t="s">
        <v>126</v>
      </c>
      <c r="L98" s="98" t="s">
        <v>126</v>
      </c>
      <c r="M98" s="98" t="s">
        <v>126</v>
      </c>
      <c r="N98" s="98" t="s">
        <v>126</v>
      </c>
      <c r="O98" s="98"/>
      <c r="P98" s="98"/>
    </row>
    <row r="99" spans="1:16" s="4" customFormat="1" ht="18.75" x14ac:dyDescent="0.25">
      <c r="A99" s="98"/>
      <c r="B99" s="98"/>
      <c r="C99" s="138"/>
      <c r="D99" s="115"/>
      <c r="E99" s="115"/>
      <c r="F99" s="101"/>
      <c r="G99" s="165" t="str">
        <f>C98</f>
        <v>6/6</v>
      </c>
      <c r="H99" s="117">
        <v>347</v>
      </c>
      <c r="I99" s="105"/>
      <c r="J99" s="106"/>
      <c r="K99" s="98"/>
      <c r="L99" s="98"/>
      <c r="M99" s="98"/>
      <c r="N99" s="98"/>
      <c r="O99" s="98"/>
      <c r="P99" s="98"/>
    </row>
    <row r="100" spans="1:16" s="4" customFormat="1" ht="18.75" x14ac:dyDescent="0.25">
      <c r="A100" s="98">
        <f>SUBTOTAL(103,$C$6:C100)</f>
        <v>48</v>
      </c>
      <c r="B100" s="98"/>
      <c r="C100" s="106" t="s">
        <v>235</v>
      </c>
      <c r="D100" s="139" t="s">
        <v>71</v>
      </c>
      <c r="E100" s="139"/>
      <c r="F100" s="108"/>
      <c r="G100" s="98"/>
      <c r="H100" s="119"/>
      <c r="I100" s="102">
        <f>ROUND(H99/1000,4)+I98</f>
        <v>18.547000000000001</v>
      </c>
      <c r="J100" s="103" t="s">
        <v>19</v>
      </c>
      <c r="K100" s="98" t="s">
        <v>126</v>
      </c>
      <c r="L100" s="98" t="s">
        <v>126</v>
      </c>
      <c r="M100" s="98" t="s">
        <v>126</v>
      </c>
      <c r="N100" s="98" t="s">
        <v>126</v>
      </c>
      <c r="O100" s="98"/>
      <c r="P100" s="98"/>
    </row>
    <row r="101" spans="1:16" s="4" customFormat="1" ht="18.75" x14ac:dyDescent="0.25">
      <c r="A101" s="98"/>
      <c r="B101" s="98"/>
      <c r="C101" s="138"/>
      <c r="D101" s="115"/>
      <c r="E101" s="115"/>
      <c r="F101" s="101"/>
      <c r="G101" s="165" t="str">
        <f>C100</f>
        <v>6/7</v>
      </c>
      <c r="H101" s="117">
        <v>373</v>
      </c>
      <c r="I101" s="105"/>
      <c r="J101" s="106"/>
      <c r="K101" s="98"/>
      <c r="L101" s="98"/>
      <c r="M101" s="98"/>
      <c r="N101" s="98"/>
      <c r="O101" s="98"/>
      <c r="P101" s="98"/>
    </row>
    <row r="102" spans="1:16" s="4" customFormat="1" ht="18.75" x14ac:dyDescent="0.25">
      <c r="A102" s="98">
        <f>SUBTOTAL(103,$C$6:C102)</f>
        <v>49</v>
      </c>
      <c r="B102" s="98"/>
      <c r="C102" s="106" t="s">
        <v>236</v>
      </c>
      <c r="D102" s="139" t="s">
        <v>2</v>
      </c>
      <c r="E102" s="139"/>
      <c r="F102" s="108"/>
      <c r="G102" s="98"/>
      <c r="H102" s="119"/>
      <c r="I102" s="102">
        <f>ROUND(H101/1000,4)+I100</f>
        <v>18.920000000000002</v>
      </c>
      <c r="J102" s="103" t="s">
        <v>19</v>
      </c>
      <c r="K102" s="98" t="s">
        <v>126</v>
      </c>
      <c r="L102" s="98" t="s">
        <v>126</v>
      </c>
      <c r="M102" s="98" t="s">
        <v>126</v>
      </c>
      <c r="N102" s="98" t="s">
        <v>126</v>
      </c>
      <c r="O102" s="98"/>
      <c r="P102" s="98"/>
    </row>
    <row r="103" spans="1:16" s="4" customFormat="1" ht="18.75" x14ac:dyDescent="0.25">
      <c r="A103" s="98"/>
      <c r="B103" s="98"/>
      <c r="C103" s="138"/>
      <c r="D103" s="115"/>
      <c r="E103" s="115"/>
      <c r="F103" s="101"/>
      <c r="G103" s="165" t="str">
        <f>C102</f>
        <v>6/8</v>
      </c>
      <c r="H103" s="117">
        <v>380</v>
      </c>
      <c r="I103" s="105"/>
      <c r="J103" s="106"/>
      <c r="K103" s="98"/>
      <c r="L103" s="98"/>
      <c r="M103" s="98"/>
      <c r="N103" s="98"/>
      <c r="O103" s="98"/>
      <c r="P103" s="98"/>
    </row>
    <row r="104" spans="1:16" s="4" customFormat="1" ht="18.75" x14ac:dyDescent="0.25">
      <c r="A104" s="98">
        <f>SUBTOTAL(103,$C$6:C104)</f>
        <v>50</v>
      </c>
      <c r="B104" s="98"/>
      <c r="C104" s="106" t="s">
        <v>237</v>
      </c>
      <c r="D104" s="139" t="s">
        <v>48</v>
      </c>
      <c r="E104" s="139"/>
      <c r="F104" s="108"/>
      <c r="G104" s="98"/>
      <c r="H104" s="119"/>
      <c r="I104" s="102">
        <f>ROUND(H103/1000,4)+I102</f>
        <v>19.3</v>
      </c>
      <c r="J104" s="103" t="s">
        <v>19</v>
      </c>
      <c r="K104" s="98" t="s">
        <v>126</v>
      </c>
      <c r="L104" s="98" t="s">
        <v>126</v>
      </c>
      <c r="M104" s="98" t="s">
        <v>126</v>
      </c>
      <c r="N104" s="98" t="s">
        <v>126</v>
      </c>
      <c r="O104" s="98"/>
      <c r="P104" s="98"/>
    </row>
    <row r="105" spans="1:16" s="4" customFormat="1" ht="18.75" x14ac:dyDescent="0.25">
      <c r="A105" s="98"/>
      <c r="B105" s="98"/>
      <c r="C105" s="138"/>
      <c r="D105" s="115"/>
      <c r="E105" s="115"/>
      <c r="F105" s="101"/>
      <c r="G105" s="165" t="str">
        <f>C104</f>
        <v>6/9</v>
      </c>
      <c r="H105" s="117">
        <v>335</v>
      </c>
      <c r="I105" s="105"/>
      <c r="J105" s="106"/>
      <c r="K105" s="98"/>
      <c r="L105" s="98"/>
      <c r="M105" s="98"/>
      <c r="N105" s="98"/>
      <c r="O105" s="98"/>
      <c r="P105" s="98"/>
    </row>
    <row r="106" spans="1:16" s="4" customFormat="1" ht="18.75" x14ac:dyDescent="0.25">
      <c r="A106" s="98">
        <f>SUBTOTAL(103,$C$6:C106)</f>
        <v>51</v>
      </c>
      <c r="B106" s="98"/>
      <c r="C106" s="106" t="s">
        <v>238</v>
      </c>
      <c r="D106" s="139" t="s">
        <v>71</v>
      </c>
      <c r="E106" s="139"/>
      <c r="F106" s="108"/>
      <c r="G106" s="98"/>
      <c r="H106" s="119"/>
      <c r="I106" s="102">
        <f>ROUND(H105/1000,4)+I104</f>
        <v>19.635000000000002</v>
      </c>
      <c r="J106" s="103" t="s">
        <v>19</v>
      </c>
      <c r="K106" s="98" t="s">
        <v>126</v>
      </c>
      <c r="L106" s="98" t="s">
        <v>126</v>
      </c>
      <c r="M106" s="98" t="s">
        <v>126</v>
      </c>
      <c r="N106" s="98" t="s">
        <v>126</v>
      </c>
      <c r="O106" s="98"/>
      <c r="P106" s="98"/>
    </row>
    <row r="107" spans="1:16" s="4" customFormat="1" ht="18.75" x14ac:dyDescent="0.25">
      <c r="A107" s="98"/>
      <c r="B107" s="98"/>
      <c r="C107" s="138"/>
      <c r="D107" s="115"/>
      <c r="E107" s="115"/>
      <c r="F107" s="101"/>
      <c r="G107" s="165" t="str">
        <f>C106</f>
        <v>6/10</v>
      </c>
      <c r="H107" s="117">
        <v>315</v>
      </c>
      <c r="I107" s="105"/>
      <c r="J107" s="106"/>
      <c r="K107" s="98"/>
      <c r="L107" s="98"/>
      <c r="M107" s="98"/>
      <c r="N107" s="98"/>
      <c r="O107" s="98"/>
      <c r="P107" s="98"/>
    </row>
    <row r="108" spans="1:16" s="4" customFormat="1" ht="18.75" x14ac:dyDescent="0.25">
      <c r="A108" s="98">
        <f>SUBTOTAL(103,$C$6:C108)</f>
        <v>52</v>
      </c>
      <c r="B108" s="98"/>
      <c r="C108" s="106" t="s">
        <v>239</v>
      </c>
      <c r="D108" s="139" t="s">
        <v>58</v>
      </c>
      <c r="E108" s="139"/>
      <c r="F108" s="108"/>
      <c r="G108" s="98"/>
      <c r="H108" s="119"/>
      <c r="I108" s="102">
        <f>ROUND(H107/1000,4)+I106</f>
        <v>19.950000000000003</v>
      </c>
      <c r="J108" s="103" t="s">
        <v>19</v>
      </c>
      <c r="K108" s="98" t="s">
        <v>126</v>
      </c>
      <c r="L108" s="98" t="s">
        <v>126</v>
      </c>
      <c r="M108" s="98" t="s">
        <v>126</v>
      </c>
      <c r="N108" s="98" t="s">
        <v>126</v>
      </c>
      <c r="O108" s="98"/>
      <c r="P108" s="98"/>
    </row>
    <row r="109" spans="1:16" s="4" customFormat="1" ht="18.75" x14ac:dyDescent="0.25">
      <c r="A109" s="98"/>
      <c r="B109" s="98"/>
      <c r="C109" s="138"/>
      <c r="D109" s="115"/>
      <c r="E109" s="115"/>
      <c r="F109" s="101"/>
      <c r="G109" s="165" t="str">
        <f>C108</f>
        <v>6/11</v>
      </c>
      <c r="H109" s="117">
        <v>410</v>
      </c>
      <c r="I109" s="105"/>
      <c r="J109" s="106"/>
      <c r="K109" s="98"/>
      <c r="L109" s="98"/>
      <c r="M109" s="98"/>
      <c r="N109" s="98"/>
      <c r="O109" s="98"/>
      <c r="P109" s="98"/>
    </row>
    <row r="110" spans="1:16" s="4" customFormat="1" ht="18.75" x14ac:dyDescent="0.25">
      <c r="A110" s="98">
        <f>SUBTOTAL(103,$C$6:C110)</f>
        <v>53</v>
      </c>
      <c r="B110" s="98"/>
      <c r="C110" s="106" t="s">
        <v>250</v>
      </c>
      <c r="D110" s="139" t="s">
        <v>71</v>
      </c>
      <c r="E110" s="139"/>
      <c r="F110" s="108"/>
      <c r="G110" s="98"/>
      <c r="H110" s="119"/>
      <c r="I110" s="102">
        <f>ROUND(H109/1000,4)+I108</f>
        <v>20.360000000000003</v>
      </c>
      <c r="J110" s="103" t="s">
        <v>19</v>
      </c>
      <c r="K110" s="98" t="s">
        <v>126</v>
      </c>
      <c r="L110" s="98" t="s">
        <v>126</v>
      </c>
      <c r="M110" s="98" t="s">
        <v>126</v>
      </c>
      <c r="N110" s="98" t="s">
        <v>126</v>
      </c>
      <c r="O110" s="98"/>
      <c r="P110" s="98"/>
    </row>
    <row r="111" spans="1:16" s="4" customFormat="1" ht="18.75" x14ac:dyDescent="0.25">
      <c r="A111" s="98"/>
      <c r="B111" s="98"/>
      <c r="C111" s="138"/>
      <c r="D111" s="115"/>
      <c r="E111" s="115"/>
      <c r="F111" s="101"/>
      <c r="G111" s="165" t="str">
        <f>C110</f>
        <v>6/12</v>
      </c>
      <c r="H111" s="117">
        <v>365.71600000000001</v>
      </c>
      <c r="I111" s="105"/>
      <c r="J111" s="106"/>
      <c r="K111" s="98"/>
      <c r="L111" s="98"/>
      <c r="M111" s="98"/>
      <c r="N111" s="98"/>
      <c r="O111" s="98"/>
      <c r="P111" s="98"/>
    </row>
    <row r="112" spans="1:16" s="4" customFormat="1" ht="18.75" x14ac:dyDescent="0.25">
      <c r="A112" s="98">
        <f>SUBTOTAL(103,$C$6:C112)</f>
        <v>54</v>
      </c>
      <c r="B112" s="99" t="s">
        <v>276</v>
      </c>
      <c r="C112" s="106" t="s">
        <v>132</v>
      </c>
      <c r="D112" s="139" t="s">
        <v>85</v>
      </c>
      <c r="E112" s="139"/>
      <c r="F112" s="101"/>
      <c r="G112" s="100"/>
      <c r="H112" s="120"/>
      <c r="I112" s="102">
        <f>ROUND(H111/1000,4)+I110</f>
        <v>20.725700000000003</v>
      </c>
      <c r="J112" s="103" t="s">
        <v>19</v>
      </c>
      <c r="K112" s="98" t="s">
        <v>126</v>
      </c>
      <c r="L112" s="98" t="s">
        <v>126</v>
      </c>
      <c r="M112" s="98" t="s">
        <v>126</v>
      </c>
      <c r="N112" s="98" t="s">
        <v>126</v>
      </c>
      <c r="O112" s="98" t="s">
        <v>445</v>
      </c>
      <c r="P112" s="98"/>
    </row>
    <row r="113" spans="1:16" s="4" customFormat="1" ht="18.75" x14ac:dyDescent="0.25">
      <c r="A113" s="98"/>
      <c r="B113" s="98"/>
      <c r="C113" s="138"/>
      <c r="D113" s="115"/>
      <c r="E113" s="115"/>
      <c r="F113" s="101"/>
      <c r="G113" s="165" t="str">
        <f>C112</f>
        <v>7/0</v>
      </c>
      <c r="H113" s="118">
        <v>319.28399999999999</v>
      </c>
      <c r="I113" s="105"/>
      <c r="J113" s="106"/>
      <c r="K113" s="98"/>
      <c r="L113" s="98"/>
      <c r="M113" s="98"/>
      <c r="N113" s="98"/>
      <c r="O113" s="98"/>
      <c r="P113" s="98"/>
    </row>
    <row r="114" spans="1:16" s="4" customFormat="1" ht="18.75" x14ac:dyDescent="0.25">
      <c r="A114" s="98">
        <f>SUBTOTAL(103,$C$6:C114)</f>
        <v>55</v>
      </c>
      <c r="B114" s="98"/>
      <c r="C114" s="106" t="s">
        <v>240</v>
      </c>
      <c r="D114" s="139" t="s">
        <v>4</v>
      </c>
      <c r="E114" s="139"/>
      <c r="F114" s="108"/>
      <c r="G114" s="98"/>
      <c r="H114" s="120"/>
      <c r="I114" s="102">
        <f>ROUND(H113/1000,4)+I112</f>
        <v>21.045000000000002</v>
      </c>
      <c r="J114" s="103" t="s">
        <v>19</v>
      </c>
      <c r="K114" s="98" t="s">
        <v>126</v>
      </c>
      <c r="L114" s="98" t="s">
        <v>126</v>
      </c>
      <c r="M114" s="98" t="s">
        <v>126</v>
      </c>
      <c r="N114" s="98" t="s">
        <v>126</v>
      </c>
      <c r="O114" s="98"/>
      <c r="P114" s="98"/>
    </row>
    <row r="115" spans="1:16" s="4" customFormat="1" ht="18.75" x14ac:dyDescent="0.25">
      <c r="A115" s="98"/>
      <c r="B115" s="98"/>
      <c r="C115" s="138"/>
      <c r="D115" s="115"/>
      <c r="E115" s="115"/>
      <c r="F115" s="101"/>
      <c r="G115" s="165" t="str">
        <f>C114</f>
        <v>7/1</v>
      </c>
      <c r="H115" s="118">
        <v>465</v>
      </c>
      <c r="I115" s="105"/>
      <c r="J115" s="106"/>
      <c r="K115" s="98"/>
      <c r="L115" s="98"/>
      <c r="M115" s="98"/>
      <c r="N115" s="98"/>
      <c r="O115" s="98"/>
      <c r="P115" s="98"/>
    </row>
    <row r="116" spans="1:16" s="4" customFormat="1" ht="18.75" x14ac:dyDescent="0.25">
      <c r="A116" s="98">
        <f>SUBTOTAL(103,$C$6:C116)</f>
        <v>56</v>
      </c>
      <c r="B116" s="98"/>
      <c r="C116" s="106" t="s">
        <v>241</v>
      </c>
      <c r="D116" s="139" t="s">
        <v>48</v>
      </c>
      <c r="E116" s="139"/>
      <c r="F116" s="108"/>
      <c r="G116" s="98"/>
      <c r="H116" s="120"/>
      <c r="I116" s="102">
        <f>ROUND(H115/1000,4)+I114</f>
        <v>21.51</v>
      </c>
      <c r="J116" s="103" t="s">
        <v>19</v>
      </c>
      <c r="K116" s="98" t="s">
        <v>126</v>
      </c>
      <c r="L116" s="98" t="s">
        <v>126</v>
      </c>
      <c r="M116" s="98" t="s">
        <v>126</v>
      </c>
      <c r="N116" s="98" t="s">
        <v>126</v>
      </c>
      <c r="O116" s="98"/>
      <c r="P116" s="98"/>
    </row>
    <row r="117" spans="1:16" s="4" customFormat="1" ht="18.75" x14ac:dyDescent="0.25">
      <c r="A117" s="98"/>
      <c r="B117" s="98"/>
      <c r="C117" s="138"/>
      <c r="D117" s="115"/>
      <c r="E117" s="115"/>
      <c r="F117" s="101"/>
      <c r="G117" s="165" t="str">
        <f>C116</f>
        <v>7/2</v>
      </c>
      <c r="H117" s="118">
        <v>375</v>
      </c>
      <c r="I117" s="105"/>
      <c r="J117" s="106"/>
      <c r="K117" s="98"/>
      <c r="L117" s="98"/>
      <c r="M117" s="98"/>
      <c r="N117" s="98"/>
      <c r="O117" s="98"/>
      <c r="P117" s="98"/>
    </row>
    <row r="118" spans="1:16" s="4" customFormat="1" ht="18.75" x14ac:dyDescent="0.25">
      <c r="A118" s="98">
        <f>SUBTOTAL(103,$C$6:C118)</f>
        <v>57</v>
      </c>
      <c r="B118" s="98"/>
      <c r="C118" s="106" t="s">
        <v>242</v>
      </c>
      <c r="D118" s="139" t="s">
        <v>18</v>
      </c>
      <c r="E118" s="139"/>
      <c r="F118" s="108"/>
      <c r="G118" s="98"/>
      <c r="H118" s="120"/>
      <c r="I118" s="102">
        <f>ROUND(H117/1000,4)+I116</f>
        <v>21.885000000000002</v>
      </c>
      <c r="J118" s="103" t="s">
        <v>19</v>
      </c>
      <c r="K118" s="98" t="s">
        <v>126</v>
      </c>
      <c r="L118" s="98" t="s">
        <v>126</v>
      </c>
      <c r="M118" s="98" t="s">
        <v>126</v>
      </c>
      <c r="N118" s="98" t="s">
        <v>126</v>
      </c>
      <c r="O118" s="98"/>
      <c r="P118" s="98"/>
    </row>
    <row r="119" spans="1:16" s="4" customFormat="1" ht="18.75" x14ac:dyDescent="0.25">
      <c r="A119" s="98"/>
      <c r="B119" s="98"/>
      <c r="C119" s="138"/>
      <c r="D119" s="115"/>
      <c r="E119" s="115"/>
      <c r="F119" s="101"/>
      <c r="G119" s="165" t="str">
        <f>C118</f>
        <v>7/3</v>
      </c>
      <c r="H119" s="118">
        <v>355</v>
      </c>
      <c r="I119" s="105"/>
      <c r="J119" s="106"/>
      <c r="K119" s="98"/>
      <c r="L119" s="98"/>
      <c r="M119" s="98"/>
      <c r="N119" s="98"/>
      <c r="O119" s="98"/>
      <c r="P119" s="98"/>
    </row>
    <row r="120" spans="1:16" s="4" customFormat="1" ht="18.75" x14ac:dyDescent="0.25">
      <c r="A120" s="98">
        <f>SUBTOTAL(103,$C$6:C120)</f>
        <v>58</v>
      </c>
      <c r="B120" s="98"/>
      <c r="C120" s="106" t="s">
        <v>243</v>
      </c>
      <c r="D120" s="139" t="s">
        <v>48</v>
      </c>
      <c r="E120" s="139"/>
      <c r="F120" s="108"/>
      <c r="G120" s="98"/>
      <c r="H120" s="120"/>
      <c r="I120" s="102">
        <f>ROUND(H119/1000,4)+I118</f>
        <v>22.240000000000002</v>
      </c>
      <c r="J120" s="103" t="s">
        <v>19</v>
      </c>
      <c r="K120" s="98" t="s">
        <v>126</v>
      </c>
      <c r="L120" s="98" t="s">
        <v>126</v>
      </c>
      <c r="M120" s="98" t="s">
        <v>126</v>
      </c>
      <c r="N120" s="98"/>
      <c r="O120" s="98"/>
      <c r="P120" s="98"/>
    </row>
    <row r="121" spans="1:16" s="4" customFormat="1" ht="18.75" x14ac:dyDescent="0.25">
      <c r="A121" s="98"/>
      <c r="B121" s="98"/>
      <c r="C121" s="138"/>
      <c r="D121" s="115"/>
      <c r="E121" s="115"/>
      <c r="F121" s="101"/>
      <c r="G121" s="165" t="str">
        <f>C120</f>
        <v>7/4</v>
      </c>
      <c r="H121" s="118">
        <v>420</v>
      </c>
      <c r="I121" s="105"/>
      <c r="J121" s="106"/>
      <c r="K121" s="98"/>
      <c r="L121" s="98"/>
      <c r="M121" s="98"/>
      <c r="N121" s="98"/>
      <c r="O121" s="98"/>
      <c r="P121" s="98"/>
    </row>
    <row r="122" spans="1:16" s="4" customFormat="1" ht="18.75" x14ac:dyDescent="0.25">
      <c r="A122" s="98">
        <f>SUBTOTAL(103,$C$6:C122)</f>
        <v>59</v>
      </c>
      <c r="B122" s="98"/>
      <c r="C122" s="106" t="s">
        <v>244</v>
      </c>
      <c r="D122" s="139" t="s">
        <v>48</v>
      </c>
      <c r="E122" s="139"/>
      <c r="F122" s="108"/>
      <c r="G122" s="98"/>
      <c r="H122" s="120"/>
      <c r="I122" s="102">
        <f>ROUND(H121/1000,4)+I120</f>
        <v>22.660000000000004</v>
      </c>
      <c r="J122" s="103" t="s">
        <v>19</v>
      </c>
      <c r="K122" s="98" t="s">
        <v>126</v>
      </c>
      <c r="L122" s="98" t="s">
        <v>126</v>
      </c>
      <c r="M122" s="98" t="s">
        <v>126</v>
      </c>
      <c r="N122" s="98" t="s">
        <v>126</v>
      </c>
      <c r="O122" s="98"/>
      <c r="P122" s="98"/>
    </row>
    <row r="123" spans="1:16" s="4" customFormat="1" ht="18.75" x14ac:dyDescent="0.25">
      <c r="A123" s="98"/>
      <c r="B123" s="98"/>
      <c r="C123" s="138"/>
      <c r="D123" s="115"/>
      <c r="E123" s="115"/>
      <c r="F123" s="101"/>
      <c r="G123" s="165" t="str">
        <f>C122</f>
        <v>7/5</v>
      </c>
      <c r="H123" s="118">
        <v>315</v>
      </c>
      <c r="I123" s="105"/>
      <c r="J123" s="106"/>
      <c r="K123" s="98"/>
      <c r="L123" s="98"/>
      <c r="M123" s="98"/>
      <c r="N123" s="98"/>
      <c r="O123" s="98"/>
      <c r="P123" s="98"/>
    </row>
    <row r="124" spans="1:16" s="4" customFormat="1" ht="18.75" x14ac:dyDescent="0.25">
      <c r="A124" s="98">
        <f>SUBTOTAL(103,$C$6:C124)</f>
        <v>60</v>
      </c>
      <c r="B124" s="98"/>
      <c r="C124" s="106" t="s">
        <v>245</v>
      </c>
      <c r="D124" s="139" t="s">
        <v>58</v>
      </c>
      <c r="E124" s="139"/>
      <c r="F124" s="108"/>
      <c r="G124" s="98"/>
      <c r="H124" s="120"/>
      <c r="I124" s="102">
        <f>ROUND(H123/1000,4)+I122</f>
        <v>22.975000000000005</v>
      </c>
      <c r="J124" s="103" t="s">
        <v>19</v>
      </c>
      <c r="K124" s="98" t="s">
        <v>126</v>
      </c>
      <c r="L124" s="98" t="s">
        <v>126</v>
      </c>
      <c r="M124" s="98" t="s">
        <v>126</v>
      </c>
      <c r="N124" s="98" t="s">
        <v>126</v>
      </c>
      <c r="O124" s="98"/>
      <c r="P124" s="98"/>
    </row>
    <row r="125" spans="1:16" s="4" customFormat="1" ht="18.75" x14ac:dyDescent="0.25">
      <c r="A125" s="98"/>
      <c r="B125" s="98"/>
      <c r="C125" s="138"/>
      <c r="D125" s="115"/>
      <c r="E125" s="115"/>
      <c r="F125" s="101"/>
      <c r="G125" s="165" t="str">
        <f>C124</f>
        <v>7/6</v>
      </c>
      <c r="H125" s="118">
        <v>450</v>
      </c>
      <c r="I125" s="105"/>
      <c r="J125" s="106"/>
      <c r="K125" s="98"/>
      <c r="L125" s="98"/>
      <c r="M125" s="98"/>
      <c r="N125" s="98"/>
      <c r="O125" s="98"/>
      <c r="P125" s="98"/>
    </row>
    <row r="126" spans="1:16" s="4" customFormat="1" ht="18.75" x14ac:dyDescent="0.25">
      <c r="A126" s="98">
        <f>SUBTOTAL(103,$C$6:C126)</f>
        <v>61</v>
      </c>
      <c r="B126" s="99" t="s">
        <v>277</v>
      </c>
      <c r="C126" s="106" t="s">
        <v>251</v>
      </c>
      <c r="D126" s="139" t="s">
        <v>114</v>
      </c>
      <c r="E126" s="139"/>
      <c r="F126" s="101"/>
      <c r="G126" s="100"/>
      <c r="H126" s="120"/>
      <c r="I126" s="102">
        <f>ROUND(H125/1000,4)+I124</f>
        <v>23.425000000000004</v>
      </c>
      <c r="J126" s="103" t="s">
        <v>19</v>
      </c>
      <c r="K126" s="98" t="s">
        <v>126</v>
      </c>
      <c r="L126" s="98" t="s">
        <v>126</v>
      </c>
      <c r="M126" s="98" t="s">
        <v>126</v>
      </c>
      <c r="N126" s="98" t="s">
        <v>126</v>
      </c>
      <c r="O126" s="98"/>
      <c r="P126" s="98"/>
    </row>
    <row r="127" spans="1:16" s="4" customFormat="1" ht="18.75" x14ac:dyDescent="0.25">
      <c r="A127" s="98"/>
      <c r="B127" s="98"/>
      <c r="C127" s="138"/>
      <c r="D127" s="115"/>
      <c r="E127" s="115"/>
      <c r="F127" s="101"/>
      <c r="G127" s="165" t="str">
        <f>C126</f>
        <v>7A/0</v>
      </c>
      <c r="H127" s="118">
        <v>435</v>
      </c>
      <c r="I127" s="105"/>
      <c r="J127" s="106"/>
      <c r="K127" s="98"/>
      <c r="L127" s="98"/>
      <c r="M127" s="98"/>
      <c r="N127" s="98"/>
      <c r="O127" s="98"/>
      <c r="P127" s="98"/>
    </row>
    <row r="128" spans="1:16" s="4" customFormat="1" ht="18.75" x14ac:dyDescent="0.25">
      <c r="A128" s="98">
        <f>SUBTOTAL(103,$C$6:C128)</f>
        <v>62</v>
      </c>
      <c r="B128" s="98"/>
      <c r="C128" s="106" t="s">
        <v>252</v>
      </c>
      <c r="D128" s="139" t="s">
        <v>71</v>
      </c>
      <c r="E128" s="139"/>
      <c r="F128" s="108"/>
      <c r="G128" s="98"/>
      <c r="H128" s="120"/>
      <c r="I128" s="102">
        <f>ROUND(H127/1000,4)+I126</f>
        <v>23.860000000000003</v>
      </c>
      <c r="J128" s="103" t="s">
        <v>19</v>
      </c>
      <c r="K128" s="98" t="s">
        <v>126</v>
      </c>
      <c r="L128" s="98" t="s">
        <v>126</v>
      </c>
      <c r="M128" s="98" t="s">
        <v>126</v>
      </c>
      <c r="N128" s="98" t="s">
        <v>126</v>
      </c>
      <c r="O128" s="98"/>
      <c r="P128" s="98"/>
    </row>
    <row r="129" spans="1:16" s="4" customFormat="1" ht="18.75" x14ac:dyDescent="0.25">
      <c r="A129" s="98"/>
      <c r="B129" s="98"/>
      <c r="C129" s="138"/>
      <c r="D129" s="115"/>
      <c r="E129" s="115"/>
      <c r="F129" s="101"/>
      <c r="G129" s="165" t="str">
        <f>C128</f>
        <v>7A/1</v>
      </c>
      <c r="H129" s="118">
        <v>385</v>
      </c>
      <c r="I129" s="105"/>
      <c r="J129" s="106"/>
      <c r="K129" s="98"/>
      <c r="L129" s="98"/>
      <c r="M129" s="98"/>
      <c r="N129" s="98"/>
      <c r="O129" s="98"/>
      <c r="P129" s="98"/>
    </row>
    <row r="130" spans="1:16" s="4" customFormat="1" ht="18.75" x14ac:dyDescent="0.25">
      <c r="A130" s="98">
        <f>SUBTOTAL(103,$C$6:C130)</f>
        <v>63</v>
      </c>
      <c r="B130" s="98"/>
      <c r="C130" s="106" t="s">
        <v>253</v>
      </c>
      <c r="D130" s="139" t="s">
        <v>2</v>
      </c>
      <c r="E130" s="139"/>
      <c r="F130" s="108"/>
      <c r="G130" s="98"/>
      <c r="H130" s="120"/>
      <c r="I130" s="102">
        <f>ROUND(H129/1000,4)+I128</f>
        <v>24.245000000000005</v>
      </c>
      <c r="J130" s="103" t="s">
        <v>19</v>
      </c>
      <c r="K130" s="98" t="s">
        <v>126</v>
      </c>
      <c r="L130" s="98" t="s">
        <v>126</v>
      </c>
      <c r="M130" s="98" t="s">
        <v>126</v>
      </c>
      <c r="N130" s="98" t="s">
        <v>126</v>
      </c>
      <c r="O130" s="98"/>
      <c r="P130" s="98"/>
    </row>
    <row r="131" spans="1:16" s="4" customFormat="1" ht="18.75" x14ac:dyDescent="0.25">
      <c r="A131" s="98"/>
      <c r="B131" s="98"/>
      <c r="C131" s="138"/>
      <c r="D131" s="115"/>
      <c r="E131" s="115"/>
      <c r="F131" s="101"/>
      <c r="G131" s="165" t="str">
        <f>C130</f>
        <v>7A/2</v>
      </c>
      <c r="H131" s="118">
        <v>390</v>
      </c>
      <c r="I131" s="105"/>
      <c r="J131" s="106"/>
      <c r="K131" s="98"/>
      <c r="L131" s="98"/>
      <c r="M131" s="98"/>
      <c r="N131" s="98"/>
      <c r="O131" s="98"/>
      <c r="P131" s="98"/>
    </row>
    <row r="132" spans="1:16" s="4" customFormat="1" ht="18.75" x14ac:dyDescent="0.25">
      <c r="A132" s="98">
        <f>SUBTOTAL(103,$C$6:C132)</f>
        <v>64</v>
      </c>
      <c r="B132" s="98"/>
      <c r="C132" s="106" t="s">
        <v>254</v>
      </c>
      <c r="D132" s="139" t="s">
        <v>2</v>
      </c>
      <c r="E132" s="139"/>
      <c r="F132" s="108"/>
      <c r="G132" s="98"/>
      <c r="H132" s="120"/>
      <c r="I132" s="102">
        <f>ROUND(H131/1000,4)+I130</f>
        <v>24.635000000000005</v>
      </c>
      <c r="J132" s="103" t="s">
        <v>19</v>
      </c>
      <c r="K132" s="98" t="s">
        <v>126</v>
      </c>
      <c r="L132" s="98" t="s">
        <v>126</v>
      </c>
      <c r="M132" s="98" t="s">
        <v>126</v>
      </c>
      <c r="N132" s="98" t="s">
        <v>126</v>
      </c>
      <c r="O132" s="98"/>
      <c r="P132" s="98"/>
    </row>
    <row r="133" spans="1:16" s="4" customFormat="1" ht="18.75" x14ac:dyDescent="0.25">
      <c r="A133" s="98"/>
      <c r="B133" s="98"/>
      <c r="C133" s="138"/>
      <c r="D133" s="115"/>
      <c r="E133" s="115"/>
      <c r="F133" s="101"/>
      <c r="G133" s="165" t="str">
        <f>C132</f>
        <v>7A/3</v>
      </c>
      <c r="H133" s="118">
        <v>405</v>
      </c>
      <c r="I133" s="105"/>
      <c r="J133" s="106"/>
      <c r="K133" s="98"/>
      <c r="L133" s="98"/>
      <c r="M133" s="98"/>
      <c r="N133" s="98"/>
      <c r="O133" s="98"/>
      <c r="P133" s="98"/>
    </row>
    <row r="134" spans="1:16" s="4" customFormat="1" ht="18.75" x14ac:dyDescent="0.25">
      <c r="A134" s="98">
        <f>SUBTOTAL(103,$C$6:C134)</f>
        <v>65</v>
      </c>
      <c r="B134" s="98"/>
      <c r="C134" s="106" t="s">
        <v>255</v>
      </c>
      <c r="D134" s="139" t="s">
        <v>2</v>
      </c>
      <c r="E134" s="139"/>
      <c r="F134" s="108"/>
      <c r="G134" s="98"/>
      <c r="H134" s="120"/>
      <c r="I134" s="102">
        <f>ROUND(H133/1000,4)+I132</f>
        <v>25.040000000000006</v>
      </c>
      <c r="J134" s="103" t="s">
        <v>19</v>
      </c>
      <c r="K134" s="98" t="s">
        <v>126</v>
      </c>
      <c r="L134" s="98" t="s">
        <v>126</v>
      </c>
      <c r="M134" s="98" t="s">
        <v>126</v>
      </c>
      <c r="N134" s="98" t="s">
        <v>126</v>
      </c>
      <c r="O134" s="98" t="s">
        <v>445</v>
      </c>
      <c r="P134" s="98"/>
    </row>
    <row r="135" spans="1:16" s="4" customFormat="1" ht="18.75" x14ac:dyDescent="0.25">
      <c r="A135" s="98"/>
      <c r="B135" s="98"/>
      <c r="C135" s="138"/>
      <c r="D135" s="115"/>
      <c r="E135" s="115"/>
      <c r="F135" s="101"/>
      <c r="G135" s="165" t="str">
        <f>C134</f>
        <v>7A/4</v>
      </c>
      <c r="H135" s="118">
        <v>390</v>
      </c>
      <c r="I135" s="105"/>
      <c r="J135" s="106"/>
      <c r="K135" s="98"/>
      <c r="L135" s="98"/>
      <c r="M135" s="98"/>
      <c r="N135" s="98"/>
      <c r="O135" s="98"/>
      <c r="P135" s="98"/>
    </row>
    <row r="136" spans="1:16" s="4" customFormat="1" ht="18.75" x14ac:dyDescent="0.25">
      <c r="A136" s="98">
        <f>SUBTOTAL(103,$C$6:C136)</f>
        <v>66</v>
      </c>
      <c r="B136" s="98"/>
      <c r="C136" s="106" t="s">
        <v>256</v>
      </c>
      <c r="D136" s="139" t="s">
        <v>2</v>
      </c>
      <c r="E136" s="139"/>
      <c r="F136" s="108"/>
      <c r="G136" s="98"/>
      <c r="H136" s="120"/>
      <c r="I136" s="102">
        <f>ROUND(H135/1000,4)+I134</f>
        <v>25.430000000000007</v>
      </c>
      <c r="J136" s="103" t="s">
        <v>19</v>
      </c>
      <c r="K136" s="98" t="s">
        <v>126</v>
      </c>
      <c r="L136" s="98" t="s">
        <v>126</v>
      </c>
      <c r="M136" s="98" t="s">
        <v>126</v>
      </c>
      <c r="N136" s="98" t="s">
        <v>126</v>
      </c>
      <c r="O136" s="98"/>
      <c r="P136" s="98"/>
    </row>
    <row r="137" spans="1:16" s="4" customFormat="1" ht="18.75" x14ac:dyDescent="0.25">
      <c r="A137" s="98"/>
      <c r="B137" s="98"/>
      <c r="C137" s="138"/>
      <c r="D137" s="115"/>
      <c r="E137" s="115"/>
      <c r="F137" s="101"/>
      <c r="G137" s="165" t="str">
        <f>C136</f>
        <v>7A/5</v>
      </c>
      <c r="H137" s="118">
        <v>429.77</v>
      </c>
      <c r="I137" s="105"/>
      <c r="J137" s="106"/>
      <c r="K137" s="98"/>
      <c r="L137" s="98"/>
      <c r="M137" s="98"/>
      <c r="N137" s="98"/>
      <c r="O137" s="98"/>
      <c r="P137" s="98"/>
    </row>
    <row r="138" spans="1:16" s="4" customFormat="1" ht="18.75" x14ac:dyDescent="0.25">
      <c r="A138" s="98">
        <f>SUBTOTAL(103,$C$6:C138)</f>
        <v>67</v>
      </c>
      <c r="B138" s="99" t="s">
        <v>278</v>
      </c>
      <c r="C138" s="157" t="s">
        <v>133</v>
      </c>
      <c r="D138" s="139" t="s">
        <v>98</v>
      </c>
      <c r="E138" s="139"/>
      <c r="F138" s="101"/>
      <c r="G138" s="100"/>
      <c r="H138" s="120"/>
      <c r="I138" s="102">
        <f>ROUND(H137/1000,4)+I136</f>
        <v>25.859800000000007</v>
      </c>
      <c r="J138" s="103" t="s">
        <v>19</v>
      </c>
      <c r="K138" s="98" t="s">
        <v>126</v>
      </c>
      <c r="L138" s="98" t="s">
        <v>126</v>
      </c>
      <c r="M138" s="98" t="s">
        <v>126</v>
      </c>
      <c r="N138" s="98" t="s">
        <v>126</v>
      </c>
      <c r="O138" s="98"/>
      <c r="P138" s="98"/>
    </row>
    <row r="139" spans="1:16" s="4" customFormat="1" ht="18.75" x14ac:dyDescent="0.25">
      <c r="A139" s="98"/>
      <c r="B139" s="98"/>
      <c r="C139" s="138"/>
      <c r="D139" s="115"/>
      <c r="E139" s="115"/>
      <c r="F139" s="101"/>
      <c r="G139" s="165" t="str">
        <f>C138</f>
        <v>8/0</v>
      </c>
      <c r="H139" s="118">
        <v>350</v>
      </c>
      <c r="I139" s="105"/>
      <c r="J139" s="106"/>
      <c r="K139" s="98"/>
      <c r="L139" s="98"/>
      <c r="M139" s="98"/>
      <c r="N139" s="98"/>
      <c r="O139" s="98"/>
      <c r="P139" s="98"/>
    </row>
    <row r="140" spans="1:16" s="4" customFormat="1" ht="18.75" x14ac:dyDescent="0.25">
      <c r="A140" s="98">
        <f>SUBTOTAL(103,$C$6:C140)</f>
        <v>68</v>
      </c>
      <c r="B140" s="98"/>
      <c r="C140" s="106" t="s">
        <v>160</v>
      </c>
      <c r="D140" s="139" t="s">
        <v>4</v>
      </c>
      <c r="E140" s="139"/>
      <c r="F140" s="108"/>
      <c r="G140" s="98"/>
      <c r="H140" s="120"/>
      <c r="I140" s="102">
        <f>ROUND(H139/1000,4)+I138</f>
        <v>26.209800000000008</v>
      </c>
      <c r="J140" s="103" t="s">
        <v>19</v>
      </c>
      <c r="K140" s="98" t="s">
        <v>126</v>
      </c>
      <c r="L140" s="98" t="s">
        <v>126</v>
      </c>
      <c r="M140" s="98" t="s">
        <v>126</v>
      </c>
      <c r="N140" s="98" t="s">
        <v>126</v>
      </c>
      <c r="O140" s="98"/>
      <c r="P140" s="98"/>
    </row>
    <row r="141" spans="1:16" s="4" customFormat="1" ht="18.75" x14ac:dyDescent="0.25">
      <c r="A141" s="98"/>
      <c r="B141" s="98"/>
      <c r="C141" s="138"/>
      <c r="D141" s="115"/>
      <c r="E141" s="115"/>
      <c r="F141" s="101"/>
      <c r="G141" s="165" t="str">
        <f>C140</f>
        <v>8/1</v>
      </c>
      <c r="H141" s="118">
        <v>330</v>
      </c>
      <c r="I141" s="105"/>
      <c r="J141" s="106"/>
      <c r="K141" s="98"/>
      <c r="L141" s="98"/>
      <c r="M141" s="98"/>
      <c r="N141" s="98"/>
      <c r="O141" s="98"/>
      <c r="P141" s="98"/>
    </row>
    <row r="142" spans="1:16" s="4" customFormat="1" ht="18.75" x14ac:dyDescent="0.25">
      <c r="A142" s="98">
        <f>SUBTOTAL(103,$C$6:C142)</f>
        <v>69</v>
      </c>
      <c r="B142" s="98"/>
      <c r="C142" s="106" t="s">
        <v>161</v>
      </c>
      <c r="D142" s="139" t="s">
        <v>48</v>
      </c>
      <c r="E142" s="139"/>
      <c r="F142" s="108"/>
      <c r="G142" s="98"/>
      <c r="H142" s="120"/>
      <c r="I142" s="102">
        <f>ROUND(H141/1000,4)+I140</f>
        <v>26.539800000000007</v>
      </c>
      <c r="J142" s="103" t="s">
        <v>19</v>
      </c>
      <c r="K142" s="98" t="s">
        <v>126</v>
      </c>
      <c r="L142" s="98" t="s">
        <v>126</v>
      </c>
      <c r="M142" s="98" t="s">
        <v>126</v>
      </c>
      <c r="N142" s="98" t="s">
        <v>126</v>
      </c>
      <c r="O142" s="98"/>
      <c r="P142" s="98"/>
    </row>
    <row r="143" spans="1:16" s="4" customFormat="1" ht="18.75" x14ac:dyDescent="0.25">
      <c r="A143" s="98"/>
      <c r="B143" s="98"/>
      <c r="C143" s="138"/>
      <c r="D143" s="115"/>
      <c r="E143" s="115"/>
      <c r="F143" s="101"/>
      <c r="G143" s="165" t="str">
        <f>C142</f>
        <v>8/2</v>
      </c>
      <c r="H143" s="118">
        <v>390</v>
      </c>
      <c r="I143" s="105"/>
      <c r="J143" s="106"/>
      <c r="K143" s="98"/>
      <c r="L143" s="98"/>
      <c r="M143" s="98"/>
      <c r="N143" s="98"/>
      <c r="O143" s="98"/>
      <c r="P143" s="98"/>
    </row>
    <row r="144" spans="1:16" s="4" customFormat="1" ht="18.75" x14ac:dyDescent="0.25">
      <c r="A144" s="98">
        <f>SUBTOTAL(103,$C$6:C144)</f>
        <v>70</v>
      </c>
      <c r="B144" s="98"/>
      <c r="C144" s="106" t="s">
        <v>162</v>
      </c>
      <c r="D144" s="139" t="s">
        <v>18</v>
      </c>
      <c r="E144" s="139"/>
      <c r="F144" s="108"/>
      <c r="G144" s="98"/>
      <c r="H144" s="120"/>
      <c r="I144" s="102">
        <f>ROUND(H143/1000,4)+I142</f>
        <v>26.929800000000007</v>
      </c>
      <c r="J144" s="103" t="s">
        <v>19</v>
      </c>
      <c r="K144" s="98" t="s">
        <v>126</v>
      </c>
      <c r="L144" s="98" t="s">
        <v>126</v>
      </c>
      <c r="M144" s="98" t="s">
        <v>126</v>
      </c>
      <c r="N144" s="98" t="s">
        <v>126</v>
      </c>
      <c r="O144" s="98"/>
      <c r="P144" s="98"/>
    </row>
    <row r="145" spans="1:16" s="4" customFormat="1" ht="18.75" x14ac:dyDescent="0.25">
      <c r="A145" s="98"/>
      <c r="B145" s="98"/>
      <c r="C145" s="138"/>
      <c r="D145" s="115"/>
      <c r="E145" s="115"/>
      <c r="F145" s="101"/>
      <c r="G145" s="165" t="str">
        <f>C144</f>
        <v>8/3</v>
      </c>
      <c r="H145" s="118">
        <v>400</v>
      </c>
      <c r="I145" s="105"/>
      <c r="J145" s="106"/>
      <c r="K145" s="98"/>
      <c r="L145" s="98"/>
      <c r="M145" s="98"/>
      <c r="N145" s="98"/>
      <c r="O145" s="98"/>
      <c r="P145" s="98"/>
    </row>
    <row r="146" spans="1:16" s="4" customFormat="1" ht="18.75" x14ac:dyDescent="0.25">
      <c r="A146" s="98">
        <f>SUBTOTAL(103,$C$6:C146)</f>
        <v>71</v>
      </c>
      <c r="B146" s="98"/>
      <c r="C146" s="106" t="s">
        <v>163</v>
      </c>
      <c r="D146" s="139" t="s">
        <v>48</v>
      </c>
      <c r="E146" s="139"/>
      <c r="F146" s="108"/>
      <c r="G146" s="98"/>
      <c r="H146" s="120"/>
      <c r="I146" s="102">
        <f>ROUND(H145/1000,4)+I144</f>
        <v>27.329800000000006</v>
      </c>
      <c r="J146" s="103" t="s">
        <v>19</v>
      </c>
      <c r="K146" s="98" t="s">
        <v>126</v>
      </c>
      <c r="L146" s="98" t="s">
        <v>126</v>
      </c>
      <c r="M146" s="98" t="s">
        <v>126</v>
      </c>
      <c r="N146" s="98" t="s">
        <v>126</v>
      </c>
      <c r="O146" s="98"/>
      <c r="P146" s="98"/>
    </row>
    <row r="147" spans="1:16" s="4" customFormat="1" ht="18.75" x14ac:dyDescent="0.25">
      <c r="A147" s="98"/>
      <c r="B147" s="98"/>
      <c r="C147" s="138"/>
      <c r="D147" s="115"/>
      <c r="E147" s="115"/>
      <c r="F147" s="101"/>
      <c r="G147" s="165" t="str">
        <f>C146</f>
        <v>8/4</v>
      </c>
      <c r="H147" s="118">
        <v>345</v>
      </c>
      <c r="I147" s="105"/>
      <c r="J147" s="106"/>
      <c r="K147" s="98"/>
      <c r="L147" s="98"/>
      <c r="M147" s="98"/>
      <c r="N147" s="98"/>
      <c r="O147" s="98"/>
      <c r="P147" s="98"/>
    </row>
    <row r="148" spans="1:16" s="4" customFormat="1" ht="18.75" x14ac:dyDescent="0.25">
      <c r="A148" s="98">
        <f>SUBTOTAL(103,$C$6:C148)</f>
        <v>72</v>
      </c>
      <c r="B148" s="98"/>
      <c r="C148" s="106" t="s">
        <v>164</v>
      </c>
      <c r="D148" s="139" t="s">
        <v>18</v>
      </c>
      <c r="E148" s="139"/>
      <c r="F148" s="108"/>
      <c r="G148" s="98"/>
      <c r="H148" s="120"/>
      <c r="I148" s="102">
        <f>ROUND(H147/1000,4)+I146</f>
        <v>27.674800000000005</v>
      </c>
      <c r="J148" s="103" t="s">
        <v>19</v>
      </c>
      <c r="K148" s="98" t="s">
        <v>126</v>
      </c>
      <c r="L148" s="98" t="s">
        <v>126</v>
      </c>
      <c r="M148" s="98" t="s">
        <v>126</v>
      </c>
      <c r="N148" s="98" t="s">
        <v>126</v>
      </c>
      <c r="O148" s="98"/>
      <c r="P148" s="98"/>
    </row>
    <row r="149" spans="1:16" s="4" customFormat="1" ht="18.75" x14ac:dyDescent="0.25">
      <c r="A149" s="98"/>
      <c r="B149" s="98"/>
      <c r="C149" s="138"/>
      <c r="D149" s="115"/>
      <c r="E149" s="115"/>
      <c r="F149" s="101"/>
      <c r="G149" s="165" t="str">
        <f>C148</f>
        <v>8/5</v>
      </c>
      <c r="H149" s="118">
        <v>350</v>
      </c>
      <c r="I149" s="105"/>
      <c r="J149" s="106"/>
      <c r="K149" s="98"/>
      <c r="L149" s="98"/>
      <c r="M149" s="98"/>
      <c r="N149" s="98"/>
      <c r="O149" s="98"/>
      <c r="P149" s="98"/>
    </row>
    <row r="150" spans="1:16" s="4" customFormat="1" ht="18.75" x14ac:dyDescent="0.25">
      <c r="A150" s="98">
        <f>SUBTOTAL(103,$C$6:C150)</f>
        <v>73</v>
      </c>
      <c r="B150" s="195"/>
      <c r="C150" s="106" t="s">
        <v>165</v>
      </c>
      <c r="D150" s="139" t="s">
        <v>2</v>
      </c>
      <c r="E150" s="139"/>
      <c r="F150" s="108"/>
      <c r="G150" s="98"/>
      <c r="H150" s="120"/>
      <c r="I150" s="102">
        <f>ROUND(H149/1000,4)+I148</f>
        <v>28.024800000000006</v>
      </c>
      <c r="J150" s="103" t="s">
        <v>19</v>
      </c>
      <c r="K150" s="98" t="s">
        <v>126</v>
      </c>
      <c r="L150" s="98" t="s">
        <v>126</v>
      </c>
      <c r="M150" s="98" t="s">
        <v>126</v>
      </c>
      <c r="N150" s="98" t="s">
        <v>126</v>
      </c>
      <c r="O150" s="98"/>
      <c r="P150" s="98"/>
    </row>
    <row r="151" spans="1:16" s="4" customFormat="1" ht="18.75" x14ac:dyDescent="0.25">
      <c r="A151" s="98"/>
      <c r="B151" s="98"/>
      <c r="C151" s="138"/>
      <c r="D151" s="115"/>
      <c r="E151" s="115"/>
      <c r="F151" s="101"/>
      <c r="G151" s="165" t="str">
        <f>C150</f>
        <v>8/6</v>
      </c>
      <c r="H151" s="118">
        <v>335</v>
      </c>
      <c r="I151" s="105"/>
      <c r="J151" s="106"/>
      <c r="K151" s="98"/>
      <c r="L151" s="98"/>
      <c r="M151" s="98"/>
      <c r="N151" s="98"/>
      <c r="O151" s="98"/>
      <c r="P151" s="98"/>
    </row>
    <row r="152" spans="1:16" s="4" customFormat="1" ht="18.75" x14ac:dyDescent="0.25">
      <c r="A152" s="98">
        <f>SUBTOTAL(103,$C$6:C152)</f>
        <v>74</v>
      </c>
      <c r="B152" s="98"/>
      <c r="C152" s="106" t="s">
        <v>166</v>
      </c>
      <c r="D152" s="139" t="s">
        <v>2</v>
      </c>
      <c r="E152" s="139"/>
      <c r="F152" s="108"/>
      <c r="G152" s="98"/>
      <c r="H152" s="120"/>
      <c r="I152" s="102">
        <f>ROUND(H151/1000,4)+I150</f>
        <v>28.359800000000007</v>
      </c>
      <c r="J152" s="103" t="s">
        <v>19</v>
      </c>
      <c r="K152" s="98" t="s">
        <v>126</v>
      </c>
      <c r="L152" s="98" t="s">
        <v>126</v>
      </c>
      <c r="M152" s="98" t="s">
        <v>126</v>
      </c>
      <c r="N152" s="98" t="s">
        <v>126</v>
      </c>
      <c r="O152" s="98"/>
      <c r="P152" s="98"/>
    </row>
    <row r="153" spans="1:16" s="4" customFormat="1" ht="18.75" x14ac:dyDescent="0.25">
      <c r="A153" s="98"/>
      <c r="B153" s="98"/>
      <c r="C153" s="138"/>
      <c r="D153" s="115"/>
      <c r="E153" s="115"/>
      <c r="F153" s="101"/>
      <c r="G153" s="165" t="str">
        <f>C152</f>
        <v>8/7</v>
      </c>
      <c r="H153" s="118">
        <v>415</v>
      </c>
      <c r="I153" s="105"/>
      <c r="J153" s="106"/>
      <c r="K153" s="98"/>
      <c r="L153" s="98"/>
      <c r="M153" s="98"/>
      <c r="N153" s="98"/>
      <c r="O153" s="98"/>
      <c r="P153" s="98"/>
    </row>
    <row r="154" spans="1:16" s="4" customFormat="1" ht="18.75" x14ac:dyDescent="0.25">
      <c r="A154" s="98">
        <f>SUBTOTAL(103,$C$6:C154)</f>
        <v>75</v>
      </c>
      <c r="B154" s="98"/>
      <c r="C154" s="106" t="s">
        <v>167</v>
      </c>
      <c r="D154" s="139" t="s">
        <v>18</v>
      </c>
      <c r="E154" s="139"/>
      <c r="F154" s="108"/>
      <c r="G154" s="98"/>
      <c r="H154" s="120"/>
      <c r="I154" s="102">
        <f>ROUND(H153/1000,4)+I152</f>
        <v>28.774800000000006</v>
      </c>
      <c r="J154" s="103" t="s">
        <v>19</v>
      </c>
      <c r="K154" s="98" t="s">
        <v>126</v>
      </c>
      <c r="L154" s="98" t="s">
        <v>126</v>
      </c>
      <c r="M154" s="98" t="s">
        <v>126</v>
      </c>
      <c r="N154" s="98" t="s">
        <v>126</v>
      </c>
      <c r="O154" s="98"/>
      <c r="P154" s="98"/>
    </row>
    <row r="155" spans="1:16" s="4" customFormat="1" ht="18.75" x14ac:dyDescent="0.25">
      <c r="A155" s="98"/>
      <c r="B155" s="98"/>
      <c r="C155" s="138"/>
      <c r="D155" s="115"/>
      <c r="E155" s="115"/>
      <c r="F155" s="101"/>
      <c r="G155" s="165" t="str">
        <f>C154</f>
        <v>8/8</v>
      </c>
      <c r="H155" s="118">
        <v>375</v>
      </c>
      <c r="I155" s="105"/>
      <c r="J155" s="106"/>
      <c r="K155" s="98"/>
      <c r="L155" s="98"/>
      <c r="M155" s="98"/>
      <c r="N155" s="98"/>
      <c r="O155" s="98"/>
      <c r="P155" s="98"/>
    </row>
    <row r="156" spans="1:16" s="4" customFormat="1" ht="18.75" x14ac:dyDescent="0.25">
      <c r="A156" s="98">
        <f>SUBTOTAL(103,$C$6:C156)</f>
        <v>76</v>
      </c>
      <c r="B156" s="98"/>
      <c r="C156" s="106" t="s">
        <v>168</v>
      </c>
      <c r="D156" s="139" t="s">
        <v>2</v>
      </c>
      <c r="E156" s="139"/>
      <c r="F156" s="108"/>
      <c r="G156" s="98"/>
      <c r="H156" s="120"/>
      <c r="I156" s="102">
        <f>ROUND(H155/1000,4)+I154</f>
        <v>29.149800000000006</v>
      </c>
      <c r="J156" s="103" t="s">
        <v>19</v>
      </c>
      <c r="K156" s="98" t="s">
        <v>126</v>
      </c>
      <c r="L156" s="98" t="s">
        <v>126</v>
      </c>
      <c r="M156" s="98" t="s">
        <v>126</v>
      </c>
      <c r="N156" s="98" t="s">
        <v>126</v>
      </c>
      <c r="O156" s="98"/>
      <c r="P156" s="98"/>
    </row>
    <row r="157" spans="1:16" s="4" customFormat="1" ht="18.75" x14ac:dyDescent="0.25">
      <c r="A157" s="98"/>
      <c r="B157" s="98"/>
      <c r="C157" s="138"/>
      <c r="D157" s="115"/>
      <c r="E157" s="115"/>
      <c r="F157" s="101"/>
      <c r="G157" s="165" t="str">
        <f>C156</f>
        <v>8/9</v>
      </c>
      <c r="H157" s="118">
        <v>375</v>
      </c>
      <c r="I157" s="105"/>
      <c r="J157" s="106"/>
      <c r="K157" s="98"/>
      <c r="L157" s="98"/>
      <c r="M157" s="98"/>
      <c r="N157" s="98"/>
      <c r="O157" s="98"/>
      <c r="P157" s="98"/>
    </row>
    <row r="158" spans="1:16" s="4" customFormat="1" ht="18.75" x14ac:dyDescent="0.25">
      <c r="A158" s="98">
        <f>SUBTOTAL(103,$C$6:C158)</f>
        <v>77</v>
      </c>
      <c r="B158" s="98"/>
      <c r="C158" s="106" t="s">
        <v>169</v>
      </c>
      <c r="D158" s="139" t="s">
        <v>3</v>
      </c>
      <c r="E158" s="139"/>
      <c r="F158" s="108"/>
      <c r="G158" s="98"/>
      <c r="H158" s="120"/>
      <c r="I158" s="102">
        <f>ROUND(H157/1000,4)+I156</f>
        <v>29.524800000000006</v>
      </c>
      <c r="J158" s="103" t="s">
        <v>19</v>
      </c>
      <c r="K158" s="98" t="s">
        <v>126</v>
      </c>
      <c r="L158" s="98" t="s">
        <v>126</v>
      </c>
      <c r="M158" s="98" t="s">
        <v>126</v>
      </c>
      <c r="N158" s="98" t="s">
        <v>126</v>
      </c>
      <c r="O158" s="98"/>
      <c r="P158" s="98"/>
    </row>
    <row r="159" spans="1:16" s="4" customFormat="1" ht="18.75" x14ac:dyDescent="0.25">
      <c r="A159" s="98"/>
      <c r="B159" s="98"/>
      <c r="C159" s="138"/>
      <c r="D159" s="115"/>
      <c r="E159" s="115"/>
      <c r="F159" s="101"/>
      <c r="G159" s="165" t="str">
        <f>C158</f>
        <v>8/10</v>
      </c>
      <c r="H159" s="118">
        <v>375</v>
      </c>
      <c r="I159" s="105"/>
      <c r="J159" s="106"/>
      <c r="K159" s="98"/>
      <c r="L159" s="98"/>
      <c r="M159" s="98"/>
      <c r="N159" s="98"/>
      <c r="O159" s="98"/>
      <c r="P159" s="98"/>
    </row>
    <row r="160" spans="1:16" s="4" customFormat="1" ht="18.75" x14ac:dyDescent="0.25">
      <c r="A160" s="98">
        <f>SUBTOTAL(103,$C$6:C160)</f>
        <v>78</v>
      </c>
      <c r="B160" s="98"/>
      <c r="C160" s="106" t="s">
        <v>170</v>
      </c>
      <c r="D160" s="139" t="s">
        <v>18</v>
      </c>
      <c r="E160" s="139"/>
      <c r="F160" s="108"/>
      <c r="G160" s="98"/>
      <c r="H160" s="120"/>
      <c r="I160" s="102">
        <f>ROUND(H159/1000,4)+I158</f>
        <v>29.899800000000006</v>
      </c>
      <c r="J160" s="103" t="s">
        <v>19</v>
      </c>
      <c r="K160" s="98" t="s">
        <v>126</v>
      </c>
      <c r="L160" s="98" t="s">
        <v>126</v>
      </c>
      <c r="M160" s="98" t="s">
        <v>126</v>
      </c>
      <c r="N160" s="98" t="s">
        <v>126</v>
      </c>
      <c r="O160" s="98"/>
      <c r="P160" s="98"/>
    </row>
    <row r="161" spans="1:16" s="4" customFormat="1" ht="18.75" x14ac:dyDescent="0.25">
      <c r="A161" s="98"/>
      <c r="B161" s="98"/>
      <c r="C161" s="138"/>
      <c r="D161" s="115"/>
      <c r="E161" s="115"/>
      <c r="F161" s="101"/>
      <c r="G161" s="165" t="str">
        <f>C160</f>
        <v>8/11</v>
      </c>
      <c r="H161" s="118">
        <v>415</v>
      </c>
      <c r="I161" s="105"/>
      <c r="J161" s="106"/>
      <c r="K161" s="98"/>
      <c r="L161" s="98"/>
      <c r="M161" s="98"/>
      <c r="N161" s="98"/>
      <c r="O161" s="98"/>
      <c r="P161" s="98"/>
    </row>
    <row r="162" spans="1:16" s="4" customFormat="1" ht="18.75" x14ac:dyDescent="0.25">
      <c r="A162" s="98">
        <f>SUBTOTAL(103,$C$6:C162)</f>
        <v>79</v>
      </c>
      <c r="B162" s="99" t="s">
        <v>279</v>
      </c>
      <c r="C162" s="106" t="s">
        <v>246</v>
      </c>
      <c r="D162" s="139" t="s">
        <v>171</v>
      </c>
      <c r="E162" s="139"/>
      <c r="F162" s="101"/>
      <c r="G162" s="100"/>
      <c r="H162" s="120"/>
      <c r="I162" s="102">
        <f>ROUND(H161/1000,4)+I160</f>
        <v>30.314800000000005</v>
      </c>
      <c r="J162" s="103" t="s">
        <v>19</v>
      </c>
      <c r="K162" s="98" t="s">
        <v>126</v>
      </c>
      <c r="L162" s="98" t="s">
        <v>126</v>
      </c>
      <c r="M162" s="98" t="s">
        <v>126</v>
      </c>
      <c r="N162" s="98" t="s">
        <v>126</v>
      </c>
      <c r="O162" s="98"/>
      <c r="P162" s="98"/>
    </row>
    <row r="163" spans="1:16" s="4" customFormat="1" ht="18.75" x14ac:dyDescent="0.25">
      <c r="A163" s="98"/>
      <c r="B163" s="98"/>
      <c r="C163" s="138"/>
      <c r="D163" s="115"/>
      <c r="E163" s="115"/>
      <c r="F163" s="101"/>
      <c r="G163" s="165" t="str">
        <f>C162</f>
        <v>8A/0</v>
      </c>
      <c r="H163" s="118">
        <v>466.62900000000002</v>
      </c>
      <c r="I163" s="105"/>
      <c r="J163" s="106"/>
      <c r="K163" s="98"/>
      <c r="L163" s="98"/>
      <c r="M163" s="98"/>
      <c r="N163" s="98"/>
      <c r="O163" s="98"/>
      <c r="P163" s="98"/>
    </row>
    <row r="164" spans="1:16" s="4" customFormat="1" ht="18.75" x14ac:dyDescent="0.25">
      <c r="A164" s="98">
        <f>SUBTOTAL(103,$C$6:C164)</f>
        <v>80</v>
      </c>
      <c r="B164" s="99" t="s">
        <v>280</v>
      </c>
      <c r="C164" s="106" t="s">
        <v>134</v>
      </c>
      <c r="D164" s="139" t="s">
        <v>171</v>
      </c>
      <c r="E164" s="139"/>
      <c r="F164" s="101"/>
      <c r="G164" s="100"/>
      <c r="H164" s="120"/>
      <c r="I164" s="102">
        <f>ROUND(H163/1000,4)+I162</f>
        <v>30.781400000000005</v>
      </c>
      <c r="J164" s="103" t="s">
        <v>19</v>
      </c>
      <c r="K164" s="98" t="s">
        <v>126</v>
      </c>
      <c r="L164" s="98" t="s">
        <v>126</v>
      </c>
      <c r="M164" s="98" t="s">
        <v>126</v>
      </c>
      <c r="N164" s="98"/>
      <c r="O164" s="98" t="s">
        <v>445</v>
      </c>
      <c r="P164" s="98"/>
    </row>
    <row r="165" spans="1:16" s="4" customFormat="1" ht="18.75" x14ac:dyDescent="0.25">
      <c r="A165" s="98"/>
      <c r="B165" s="98"/>
      <c r="C165" s="138"/>
      <c r="D165" s="115"/>
      <c r="E165" s="115"/>
      <c r="F165" s="101"/>
      <c r="G165" s="165" t="str">
        <f>C164</f>
        <v>9/0</v>
      </c>
      <c r="H165" s="118">
        <v>418.37200000000001</v>
      </c>
      <c r="I165" s="105"/>
      <c r="J165" s="106"/>
      <c r="K165" s="98"/>
      <c r="L165" s="98"/>
      <c r="M165" s="98"/>
      <c r="N165" s="98"/>
      <c r="O165" s="98"/>
      <c r="P165" s="98"/>
    </row>
    <row r="166" spans="1:16" s="4" customFormat="1" ht="18.75" x14ac:dyDescent="0.25">
      <c r="A166" s="98">
        <f>SUBTOTAL(103,$C$6:C166)</f>
        <v>81</v>
      </c>
      <c r="B166" s="98"/>
      <c r="C166" s="106" t="s">
        <v>172</v>
      </c>
      <c r="D166" s="139" t="s">
        <v>2</v>
      </c>
      <c r="E166" s="139"/>
      <c r="F166" s="108"/>
      <c r="G166" s="98"/>
      <c r="H166" s="120"/>
      <c r="I166" s="102">
        <f>ROUND(H165/1000,4)+I164</f>
        <v>31.199800000000003</v>
      </c>
      <c r="J166" s="103" t="s">
        <v>19</v>
      </c>
      <c r="K166" s="98" t="s">
        <v>126</v>
      </c>
      <c r="L166" s="98" t="s">
        <v>126</v>
      </c>
      <c r="M166" s="98" t="s">
        <v>126</v>
      </c>
      <c r="N166" s="98" t="s">
        <v>126</v>
      </c>
      <c r="O166" s="98"/>
      <c r="P166" s="98"/>
    </row>
    <row r="167" spans="1:16" s="4" customFormat="1" ht="18.75" x14ac:dyDescent="0.25">
      <c r="A167" s="98"/>
      <c r="B167" s="98"/>
      <c r="C167" s="138"/>
      <c r="D167" s="115"/>
      <c r="E167" s="115"/>
      <c r="F167" s="101"/>
      <c r="G167" s="165" t="str">
        <f>C166</f>
        <v>9/1</v>
      </c>
      <c r="H167" s="118">
        <v>410</v>
      </c>
      <c r="I167" s="105"/>
      <c r="J167" s="106"/>
      <c r="K167" s="98"/>
      <c r="L167" s="98"/>
      <c r="M167" s="98"/>
      <c r="N167" s="98"/>
      <c r="O167" s="98"/>
      <c r="P167" s="98"/>
    </row>
    <row r="168" spans="1:16" s="4" customFormat="1" ht="18.75" x14ac:dyDescent="0.25">
      <c r="A168" s="98">
        <f>SUBTOTAL(103,$C$6:C168)</f>
        <v>82</v>
      </c>
      <c r="B168" s="98"/>
      <c r="C168" s="106" t="s">
        <v>173</v>
      </c>
      <c r="D168" s="139" t="s">
        <v>2</v>
      </c>
      <c r="E168" s="139"/>
      <c r="F168" s="108"/>
      <c r="G168" s="98"/>
      <c r="H168" s="120"/>
      <c r="I168" s="102">
        <f>ROUND(H167/1000,4)+I166</f>
        <v>31.609800000000003</v>
      </c>
      <c r="J168" s="103" t="s">
        <v>19</v>
      </c>
      <c r="K168" s="98" t="s">
        <v>126</v>
      </c>
      <c r="L168" s="98" t="s">
        <v>126</v>
      </c>
      <c r="M168" s="98" t="s">
        <v>126</v>
      </c>
      <c r="N168" s="98" t="s">
        <v>126</v>
      </c>
      <c r="O168" s="98"/>
      <c r="P168" s="98"/>
    </row>
    <row r="169" spans="1:16" s="4" customFormat="1" ht="18.75" x14ac:dyDescent="0.25">
      <c r="A169" s="98"/>
      <c r="B169" s="98"/>
      <c r="C169" s="138"/>
      <c r="D169" s="115"/>
      <c r="E169" s="115"/>
      <c r="F169" s="101"/>
      <c r="G169" s="165" t="str">
        <f>C168</f>
        <v>9/2</v>
      </c>
      <c r="H169" s="118">
        <v>395</v>
      </c>
      <c r="I169" s="105"/>
      <c r="J169" s="106"/>
      <c r="K169" s="98"/>
      <c r="L169" s="98"/>
      <c r="M169" s="98"/>
      <c r="N169" s="98"/>
      <c r="O169" s="98"/>
      <c r="P169" s="98"/>
    </row>
    <row r="170" spans="1:16" s="4" customFormat="1" ht="18.75" x14ac:dyDescent="0.25">
      <c r="A170" s="98">
        <f>SUBTOTAL(103,$C$6:C170)</f>
        <v>83</v>
      </c>
      <c r="B170" s="98"/>
      <c r="C170" s="106" t="s">
        <v>174</v>
      </c>
      <c r="D170" s="139" t="s">
        <v>3</v>
      </c>
      <c r="E170" s="139"/>
      <c r="F170" s="108"/>
      <c r="G170" s="98"/>
      <c r="H170" s="120"/>
      <c r="I170" s="102">
        <f>ROUND(H169/1000,4)+I168</f>
        <v>32.004800000000003</v>
      </c>
      <c r="J170" s="103" t="s">
        <v>19</v>
      </c>
      <c r="K170" s="98" t="s">
        <v>126</v>
      </c>
      <c r="L170" s="98" t="s">
        <v>126</v>
      </c>
      <c r="M170" s="98" t="s">
        <v>126</v>
      </c>
      <c r="N170" s="98" t="s">
        <v>126</v>
      </c>
      <c r="O170" s="98"/>
      <c r="P170" s="98"/>
    </row>
    <row r="171" spans="1:16" s="4" customFormat="1" ht="18.75" x14ac:dyDescent="0.25">
      <c r="A171" s="98"/>
      <c r="B171" s="98"/>
      <c r="C171" s="138"/>
      <c r="D171" s="115"/>
      <c r="E171" s="115"/>
      <c r="F171" s="101"/>
      <c r="G171" s="165" t="str">
        <f>C170</f>
        <v>9/3</v>
      </c>
      <c r="H171" s="118">
        <v>395</v>
      </c>
      <c r="I171" s="105"/>
      <c r="J171" s="106"/>
      <c r="K171" s="98"/>
      <c r="L171" s="98"/>
      <c r="M171" s="98"/>
      <c r="N171" s="98"/>
      <c r="O171" s="98"/>
      <c r="P171" s="98"/>
    </row>
    <row r="172" spans="1:16" s="4" customFormat="1" ht="18.75" x14ac:dyDescent="0.25">
      <c r="A172" s="98">
        <f>SUBTOTAL(103,$C$6:C172)</f>
        <v>84</v>
      </c>
      <c r="B172" s="98"/>
      <c r="C172" s="106" t="s">
        <v>153</v>
      </c>
      <c r="D172" s="139" t="s">
        <v>48</v>
      </c>
      <c r="E172" s="139"/>
      <c r="F172" s="108"/>
      <c r="G172" s="98"/>
      <c r="H172" s="120"/>
      <c r="I172" s="102">
        <f>ROUND(H171/1000,4)+I170</f>
        <v>32.399800000000006</v>
      </c>
      <c r="J172" s="103" t="s">
        <v>19</v>
      </c>
      <c r="K172" s="98" t="s">
        <v>126</v>
      </c>
      <c r="L172" s="98" t="s">
        <v>126</v>
      </c>
      <c r="M172" s="98" t="s">
        <v>126</v>
      </c>
      <c r="N172" s="98" t="s">
        <v>126</v>
      </c>
      <c r="O172" s="98"/>
      <c r="P172" s="98"/>
    </row>
    <row r="173" spans="1:16" s="4" customFormat="1" ht="18.75" x14ac:dyDescent="0.25">
      <c r="A173" s="98"/>
      <c r="B173" s="98"/>
      <c r="C173" s="138"/>
      <c r="D173" s="115"/>
      <c r="E173" s="115"/>
      <c r="F173" s="101"/>
      <c r="G173" s="165" t="str">
        <f>C172</f>
        <v>9/4</v>
      </c>
      <c r="H173" s="118">
        <v>425</v>
      </c>
      <c r="I173" s="105"/>
      <c r="J173" s="106"/>
      <c r="K173" s="98"/>
      <c r="L173" s="98"/>
      <c r="M173" s="98"/>
      <c r="N173" s="98"/>
      <c r="O173" s="98"/>
      <c r="P173" s="98"/>
    </row>
    <row r="174" spans="1:16" s="4" customFormat="1" ht="18.75" x14ac:dyDescent="0.25">
      <c r="A174" s="98">
        <f>SUBTOTAL(103,$C$6:C174)</f>
        <v>85</v>
      </c>
      <c r="B174" s="98"/>
      <c r="C174" s="106" t="s">
        <v>154</v>
      </c>
      <c r="D174" s="139" t="s">
        <v>2</v>
      </c>
      <c r="E174" s="139"/>
      <c r="F174" s="108"/>
      <c r="G174" s="98"/>
      <c r="H174" s="120"/>
      <c r="I174" s="102">
        <f>ROUND(H173/1000,4)+I172</f>
        <v>32.824800000000003</v>
      </c>
      <c r="J174" s="103" t="s">
        <v>19</v>
      </c>
      <c r="K174" s="98" t="s">
        <v>126</v>
      </c>
      <c r="L174" s="98" t="s">
        <v>126</v>
      </c>
      <c r="M174" s="98" t="s">
        <v>126</v>
      </c>
      <c r="N174" s="98"/>
      <c r="O174" s="98"/>
      <c r="P174" s="98"/>
    </row>
    <row r="175" spans="1:16" s="4" customFormat="1" ht="18.75" x14ac:dyDescent="0.25">
      <c r="A175" s="98"/>
      <c r="B175" s="98"/>
      <c r="C175" s="138"/>
      <c r="D175" s="115"/>
      <c r="E175" s="115"/>
      <c r="F175" s="101"/>
      <c r="G175" s="165" t="str">
        <f>C174</f>
        <v>9/5</v>
      </c>
      <c r="H175" s="118">
        <v>415</v>
      </c>
      <c r="I175" s="105"/>
      <c r="J175" s="106"/>
      <c r="K175" s="98"/>
      <c r="L175" s="98"/>
      <c r="M175" s="98"/>
      <c r="N175" s="98"/>
      <c r="O175" s="98"/>
      <c r="P175" s="98"/>
    </row>
    <row r="176" spans="1:16" s="4" customFormat="1" ht="18.75" x14ac:dyDescent="0.25">
      <c r="A176" s="98">
        <f>SUBTOTAL(103,$C$6:C176)</f>
        <v>86</v>
      </c>
      <c r="B176" s="98"/>
      <c r="C176" s="106" t="s">
        <v>155</v>
      </c>
      <c r="D176" s="139" t="s">
        <v>2</v>
      </c>
      <c r="E176" s="139"/>
      <c r="F176" s="108"/>
      <c r="G176" s="98"/>
      <c r="H176" s="120"/>
      <c r="I176" s="102">
        <f>ROUND(H175/1000,4)+I174</f>
        <v>33.239800000000002</v>
      </c>
      <c r="J176" s="103" t="s">
        <v>19</v>
      </c>
      <c r="K176" s="98" t="s">
        <v>126</v>
      </c>
      <c r="L176" s="98" t="s">
        <v>126</v>
      </c>
      <c r="M176" s="98" t="s">
        <v>126</v>
      </c>
      <c r="N176" s="98"/>
      <c r="O176" s="98"/>
      <c r="P176" s="98"/>
    </row>
    <row r="177" spans="1:16" s="4" customFormat="1" ht="18.75" x14ac:dyDescent="0.25">
      <c r="A177" s="98"/>
      <c r="B177" s="98"/>
      <c r="C177" s="138"/>
      <c r="D177" s="115"/>
      <c r="E177" s="115"/>
      <c r="F177" s="101"/>
      <c r="G177" s="165" t="str">
        <f>C176</f>
        <v>9/6</v>
      </c>
      <c r="H177" s="118">
        <v>405</v>
      </c>
      <c r="I177" s="105"/>
      <c r="J177" s="106"/>
      <c r="K177" s="98"/>
      <c r="L177" s="98"/>
      <c r="M177" s="98"/>
      <c r="N177" s="98"/>
      <c r="O177" s="98"/>
      <c r="P177" s="98"/>
    </row>
    <row r="178" spans="1:16" s="4" customFormat="1" ht="18.75" x14ac:dyDescent="0.25">
      <c r="A178" s="98">
        <f>SUBTOTAL(103,$C$6:C178)</f>
        <v>87</v>
      </c>
      <c r="B178" s="98"/>
      <c r="C178" s="106" t="s">
        <v>175</v>
      </c>
      <c r="D178" s="139" t="s">
        <v>18</v>
      </c>
      <c r="E178" s="139"/>
      <c r="F178" s="108"/>
      <c r="G178" s="98"/>
      <c r="H178" s="120"/>
      <c r="I178" s="102">
        <f>ROUND(H177/1000,4)+I176</f>
        <v>33.644800000000004</v>
      </c>
      <c r="J178" s="103" t="s">
        <v>19</v>
      </c>
      <c r="K178" s="98" t="s">
        <v>126</v>
      </c>
      <c r="L178" s="98" t="s">
        <v>126</v>
      </c>
      <c r="M178" s="98" t="s">
        <v>126</v>
      </c>
      <c r="N178" s="98"/>
      <c r="O178" s="98"/>
      <c r="P178" s="98"/>
    </row>
    <row r="179" spans="1:16" s="4" customFormat="1" ht="18.75" x14ac:dyDescent="0.25">
      <c r="A179" s="98"/>
      <c r="B179" s="98"/>
      <c r="C179" s="138"/>
      <c r="D179" s="115"/>
      <c r="E179" s="115"/>
      <c r="F179" s="101"/>
      <c r="G179" s="165" t="str">
        <f>C178</f>
        <v>9/7</v>
      </c>
      <c r="H179" s="118">
        <v>435</v>
      </c>
      <c r="I179" s="105"/>
      <c r="J179" s="106"/>
      <c r="K179" s="98"/>
      <c r="L179" s="98"/>
      <c r="M179" s="98"/>
      <c r="N179" s="98"/>
      <c r="O179" s="98"/>
      <c r="P179" s="98"/>
    </row>
    <row r="180" spans="1:16" s="4" customFormat="1" ht="18.75" x14ac:dyDescent="0.25">
      <c r="A180" s="98">
        <f>SUBTOTAL(103,$C$4:C182)</f>
        <v>90</v>
      </c>
      <c r="B180" s="98"/>
      <c r="C180" s="106" t="s">
        <v>176</v>
      </c>
      <c r="D180" s="139" t="s">
        <v>3</v>
      </c>
      <c r="E180" s="139"/>
      <c r="F180" s="108"/>
      <c r="G180" s="98"/>
      <c r="H180" s="120"/>
      <c r="I180" s="102">
        <f>ROUND(H179/1000,4)+I178</f>
        <v>34.079800000000006</v>
      </c>
      <c r="J180" s="103" t="s">
        <v>19</v>
      </c>
      <c r="K180" s="98" t="s">
        <v>126</v>
      </c>
      <c r="L180" s="98" t="s">
        <v>126</v>
      </c>
      <c r="M180" s="98" t="s">
        <v>126</v>
      </c>
      <c r="N180" s="98"/>
      <c r="O180" s="98"/>
      <c r="P180" s="98"/>
    </row>
    <row r="181" spans="1:16" s="4" customFormat="1" ht="18.75" x14ac:dyDescent="0.25">
      <c r="A181" s="98"/>
      <c r="B181" s="98"/>
      <c r="C181" s="138"/>
      <c r="D181" s="115"/>
      <c r="E181" s="115"/>
      <c r="F181" s="101"/>
      <c r="G181" s="165" t="str">
        <f>C180</f>
        <v>9/8</v>
      </c>
      <c r="H181" s="118">
        <v>405</v>
      </c>
      <c r="I181" s="105"/>
      <c r="J181" s="106"/>
      <c r="K181" s="98"/>
      <c r="L181" s="98"/>
      <c r="M181" s="98"/>
      <c r="N181" s="98"/>
      <c r="O181" s="98"/>
      <c r="P181" s="98"/>
    </row>
    <row r="182" spans="1:16" s="4" customFormat="1" ht="18.75" x14ac:dyDescent="0.25">
      <c r="A182" s="98">
        <f>SUBTOTAL(103,$C$6:C182)</f>
        <v>89</v>
      </c>
      <c r="B182" s="98"/>
      <c r="C182" s="106" t="s">
        <v>177</v>
      </c>
      <c r="D182" s="139" t="s">
        <v>3</v>
      </c>
      <c r="E182" s="139"/>
      <c r="F182" s="108"/>
      <c r="G182" s="98"/>
      <c r="H182" s="120"/>
      <c r="I182" s="102">
        <f>ROUND(H181/1000,4)+I180</f>
        <v>34.484800000000007</v>
      </c>
      <c r="J182" s="103" t="s">
        <v>19</v>
      </c>
      <c r="K182" s="98" t="s">
        <v>126</v>
      </c>
      <c r="L182" s="98" t="s">
        <v>126</v>
      </c>
      <c r="M182" s="98" t="s">
        <v>126</v>
      </c>
      <c r="N182" s="98"/>
      <c r="O182" s="98"/>
      <c r="P182" s="98"/>
    </row>
    <row r="183" spans="1:16" s="4" customFormat="1" ht="18.75" x14ac:dyDescent="0.25">
      <c r="A183" s="98"/>
      <c r="B183" s="98"/>
      <c r="C183" s="138"/>
      <c r="D183" s="115"/>
      <c r="E183" s="115"/>
      <c r="F183" s="101"/>
      <c r="G183" s="165" t="str">
        <f>C182</f>
        <v>9/9</v>
      </c>
      <c r="H183" s="118">
        <v>435</v>
      </c>
      <c r="I183" s="105"/>
      <c r="J183" s="106"/>
      <c r="K183" s="98"/>
      <c r="L183" s="98"/>
      <c r="M183" s="98"/>
      <c r="N183" s="98"/>
      <c r="O183" s="98"/>
      <c r="P183" s="98"/>
    </row>
    <row r="184" spans="1:16" s="4" customFormat="1" ht="18.75" x14ac:dyDescent="0.25">
      <c r="A184" s="98">
        <f>SUBTOTAL(103,$C$6:C184)</f>
        <v>90</v>
      </c>
      <c r="B184" s="98"/>
      <c r="C184" s="106" t="s">
        <v>178</v>
      </c>
      <c r="D184" s="139" t="s">
        <v>2</v>
      </c>
      <c r="E184" s="139"/>
      <c r="F184" s="108"/>
      <c r="G184" s="98"/>
      <c r="H184" s="120"/>
      <c r="I184" s="102">
        <f>ROUND(H183/1000,4)+I182</f>
        <v>34.919800000000009</v>
      </c>
      <c r="J184" s="103" t="s">
        <v>19</v>
      </c>
      <c r="K184" s="98" t="s">
        <v>126</v>
      </c>
      <c r="L184" s="98" t="s">
        <v>126</v>
      </c>
      <c r="M184" s="98" t="s">
        <v>126</v>
      </c>
      <c r="N184" s="98"/>
      <c r="O184" s="98"/>
      <c r="P184" s="98"/>
    </row>
    <row r="185" spans="1:16" s="4" customFormat="1" ht="18.75" x14ac:dyDescent="0.25">
      <c r="A185" s="98"/>
      <c r="B185" s="98"/>
      <c r="C185" s="138"/>
      <c r="D185" s="115"/>
      <c r="E185" s="115"/>
      <c r="F185" s="101"/>
      <c r="G185" s="165" t="str">
        <f>C184</f>
        <v>9/10</v>
      </c>
      <c r="H185" s="118">
        <v>395</v>
      </c>
      <c r="I185" s="105"/>
      <c r="J185" s="106"/>
      <c r="K185" s="98"/>
      <c r="L185" s="98"/>
      <c r="M185" s="98"/>
      <c r="N185" s="98"/>
      <c r="O185" s="98"/>
      <c r="P185" s="98"/>
    </row>
    <row r="186" spans="1:16" s="4" customFormat="1" ht="18.75" x14ac:dyDescent="0.25">
      <c r="A186" s="98">
        <f>SUBTOTAL(103,$C$6:C186)</f>
        <v>91</v>
      </c>
      <c r="B186" s="98"/>
      <c r="C186" s="106" t="s">
        <v>179</v>
      </c>
      <c r="D186" s="139" t="s">
        <v>2</v>
      </c>
      <c r="E186" s="139"/>
      <c r="F186" s="108"/>
      <c r="G186" s="98"/>
      <c r="H186" s="120"/>
      <c r="I186" s="102">
        <f>ROUND(H185/1000,4)+I184</f>
        <v>35.314800000000012</v>
      </c>
      <c r="J186" s="103" t="s">
        <v>19</v>
      </c>
      <c r="K186" s="98" t="s">
        <v>126</v>
      </c>
      <c r="L186" s="98" t="s">
        <v>126</v>
      </c>
      <c r="M186" s="98" t="s">
        <v>126</v>
      </c>
      <c r="N186" s="98"/>
      <c r="O186" s="98"/>
      <c r="P186" s="98"/>
    </row>
    <row r="187" spans="1:16" s="4" customFormat="1" ht="18.75" x14ac:dyDescent="0.25">
      <c r="A187" s="98"/>
      <c r="B187" s="98"/>
      <c r="C187" s="138"/>
      <c r="D187" s="115"/>
      <c r="E187" s="115"/>
      <c r="F187" s="101"/>
      <c r="G187" s="165" t="str">
        <f>C186</f>
        <v>9/11</v>
      </c>
      <c r="H187" s="118">
        <v>431.548</v>
      </c>
      <c r="I187" s="105"/>
      <c r="J187" s="106"/>
      <c r="K187" s="98"/>
      <c r="L187" s="98"/>
      <c r="M187" s="98"/>
      <c r="N187" s="98"/>
      <c r="O187" s="98"/>
      <c r="P187" s="98"/>
    </row>
    <row r="188" spans="1:16" s="4" customFormat="1" ht="18.75" x14ac:dyDescent="0.25">
      <c r="A188" s="98">
        <f>SUBTOTAL(103,$C$6:C188)</f>
        <v>92</v>
      </c>
      <c r="B188" s="99" t="s">
        <v>281</v>
      </c>
      <c r="C188" s="106" t="s">
        <v>135</v>
      </c>
      <c r="D188" s="139" t="s">
        <v>114</v>
      </c>
      <c r="E188" s="139"/>
      <c r="F188" s="101"/>
      <c r="G188" s="100"/>
      <c r="H188" s="120"/>
      <c r="I188" s="102">
        <f>ROUND(H187/1000,4)+I186</f>
        <v>35.746300000000012</v>
      </c>
      <c r="J188" s="103" t="s">
        <v>19</v>
      </c>
      <c r="K188" s="98" t="s">
        <v>126</v>
      </c>
      <c r="L188" s="98" t="s">
        <v>126</v>
      </c>
      <c r="M188" s="98" t="s">
        <v>126</v>
      </c>
      <c r="N188" s="98"/>
      <c r="O188" s="98"/>
      <c r="P188" s="98"/>
    </row>
    <row r="189" spans="1:16" s="4" customFormat="1" ht="18.75" x14ac:dyDescent="0.25">
      <c r="A189" s="98"/>
      <c r="B189" s="98"/>
      <c r="C189" s="138"/>
      <c r="D189" s="115"/>
      <c r="E189" s="115"/>
      <c r="F189" s="101"/>
      <c r="G189" s="165" t="str">
        <f>C188</f>
        <v>10/0</v>
      </c>
      <c r="H189" s="118">
        <v>363.452</v>
      </c>
      <c r="I189" s="105"/>
      <c r="J189" s="106"/>
      <c r="K189" s="98"/>
      <c r="L189" s="98"/>
      <c r="M189" s="98"/>
      <c r="N189" s="98"/>
      <c r="O189" s="98"/>
      <c r="P189" s="98"/>
    </row>
    <row r="190" spans="1:16" s="4" customFormat="1" ht="18.75" x14ac:dyDescent="0.25">
      <c r="A190" s="98">
        <f>SUBTOTAL(103,$C$6:C190)</f>
        <v>93</v>
      </c>
      <c r="B190" s="98"/>
      <c r="C190" s="106" t="s">
        <v>180</v>
      </c>
      <c r="D190" s="139" t="s">
        <v>2</v>
      </c>
      <c r="E190" s="139"/>
      <c r="F190" s="108"/>
      <c r="G190" s="98"/>
      <c r="H190" s="120"/>
      <c r="I190" s="102">
        <f>ROUND(H189/1000,4)+I188</f>
        <v>36.109800000000014</v>
      </c>
      <c r="J190" s="103" t="s">
        <v>19</v>
      </c>
      <c r="K190" s="98" t="s">
        <v>126</v>
      </c>
      <c r="L190" s="98" t="s">
        <v>126</v>
      </c>
      <c r="M190" s="98" t="s">
        <v>126</v>
      </c>
      <c r="N190" s="98"/>
      <c r="O190" s="98"/>
      <c r="P190" s="98"/>
    </row>
    <row r="191" spans="1:16" s="4" customFormat="1" ht="18.75" x14ac:dyDescent="0.25">
      <c r="A191" s="98"/>
      <c r="B191" s="98"/>
      <c r="C191" s="138"/>
      <c r="D191" s="115"/>
      <c r="E191" s="115"/>
      <c r="F191" s="101"/>
      <c r="G191" s="165" t="str">
        <f>C190</f>
        <v>10/1</v>
      </c>
      <c r="H191" s="118">
        <v>295</v>
      </c>
      <c r="I191" s="105"/>
      <c r="J191" s="106"/>
      <c r="K191" s="98"/>
      <c r="L191" s="98"/>
      <c r="M191" s="98"/>
      <c r="N191" s="98"/>
      <c r="O191" s="98"/>
      <c r="P191" s="98"/>
    </row>
    <row r="192" spans="1:16" s="4" customFormat="1" ht="18.75" x14ac:dyDescent="0.25">
      <c r="A192" s="98">
        <f>SUBTOTAL(103,$C$6:C192)</f>
        <v>94</v>
      </c>
      <c r="B192" s="98"/>
      <c r="C192" s="106" t="s">
        <v>181</v>
      </c>
      <c r="D192" s="139" t="s">
        <v>2</v>
      </c>
      <c r="E192" s="139"/>
      <c r="F192" s="108"/>
      <c r="G192" s="98"/>
      <c r="H192" s="120"/>
      <c r="I192" s="102">
        <f>ROUND(H191/1000,4)+I190</f>
        <v>36.404800000000016</v>
      </c>
      <c r="J192" s="103" t="s">
        <v>19</v>
      </c>
      <c r="K192" s="98" t="s">
        <v>126</v>
      </c>
      <c r="L192" s="98" t="s">
        <v>126</v>
      </c>
      <c r="M192" s="98" t="s">
        <v>126</v>
      </c>
      <c r="N192" s="98"/>
      <c r="O192" s="98"/>
      <c r="P192" s="98"/>
    </row>
    <row r="193" spans="1:16" s="4" customFormat="1" ht="18.75" x14ac:dyDescent="0.25">
      <c r="A193" s="98"/>
      <c r="B193" s="98"/>
      <c r="C193" s="138"/>
      <c r="D193" s="115"/>
      <c r="E193" s="115"/>
      <c r="F193" s="101"/>
      <c r="G193" s="165" t="str">
        <f>C192</f>
        <v>10/2</v>
      </c>
      <c r="H193" s="118">
        <v>345.73099999999999</v>
      </c>
      <c r="I193" s="105"/>
      <c r="J193" s="106"/>
      <c r="K193" s="98"/>
      <c r="L193" s="98"/>
      <c r="M193" s="98"/>
      <c r="N193" s="98"/>
      <c r="O193" s="98"/>
      <c r="P193" s="98"/>
    </row>
    <row r="194" spans="1:16" s="4" customFormat="1" ht="18.75" x14ac:dyDescent="0.25">
      <c r="A194" s="98">
        <f>SUBTOTAL(103,$C$6:C194)</f>
        <v>95</v>
      </c>
      <c r="B194" s="99" t="s">
        <v>282</v>
      </c>
      <c r="C194" s="106" t="s">
        <v>136</v>
      </c>
      <c r="D194" s="139" t="s">
        <v>79</v>
      </c>
      <c r="E194" s="139"/>
      <c r="F194" s="101"/>
      <c r="G194" s="100"/>
      <c r="H194" s="120"/>
      <c r="I194" s="102">
        <f>ROUND(H193/1000,4)+I192</f>
        <v>36.750500000000017</v>
      </c>
      <c r="J194" s="113" t="s">
        <v>19</v>
      </c>
      <c r="K194" s="98" t="s">
        <v>126</v>
      </c>
      <c r="L194" s="98" t="s">
        <v>126</v>
      </c>
      <c r="M194" s="98" t="s">
        <v>126</v>
      </c>
      <c r="N194" s="98"/>
      <c r="O194" s="98"/>
      <c r="P194" s="98"/>
    </row>
    <row r="195" spans="1:16" s="4" customFormat="1" ht="18.75" x14ac:dyDescent="0.25">
      <c r="A195" s="98"/>
      <c r="B195" s="98"/>
      <c r="C195" s="138"/>
      <c r="D195" s="115"/>
      <c r="E195" s="115"/>
      <c r="F195" s="101"/>
      <c r="G195" s="165" t="str">
        <f>C194</f>
        <v>11/0</v>
      </c>
      <c r="H195" s="118">
        <v>242.893</v>
      </c>
      <c r="I195" s="105"/>
      <c r="J195" s="106"/>
      <c r="K195" s="98"/>
      <c r="L195" s="98"/>
      <c r="M195" s="98"/>
      <c r="N195" s="98"/>
      <c r="O195" s="98"/>
      <c r="P195" s="98" t="s">
        <v>446</v>
      </c>
    </row>
    <row r="196" spans="1:16" s="4" customFormat="1" ht="18.75" x14ac:dyDescent="0.25">
      <c r="A196" s="98">
        <f>SUBTOTAL(103,$C$6:C196)</f>
        <v>96</v>
      </c>
      <c r="B196" s="99" t="s">
        <v>283</v>
      </c>
      <c r="C196" s="106" t="s">
        <v>137</v>
      </c>
      <c r="D196" s="139" t="s">
        <v>108</v>
      </c>
      <c r="E196" s="139"/>
      <c r="F196" s="101"/>
      <c r="G196" s="100"/>
      <c r="H196" s="120"/>
      <c r="I196" s="102">
        <f>ROUND(H195/1000,4)+I194</f>
        <v>36.993400000000015</v>
      </c>
      <c r="J196" s="113" t="s">
        <v>19</v>
      </c>
      <c r="K196" s="98" t="s">
        <v>126</v>
      </c>
      <c r="L196" s="98" t="s">
        <v>126</v>
      </c>
      <c r="M196" s="98" t="s">
        <v>126</v>
      </c>
      <c r="N196" s="98"/>
      <c r="O196" s="98" t="s">
        <v>445</v>
      </c>
      <c r="P196" s="98"/>
    </row>
    <row r="197" spans="1:16" s="4" customFormat="1" ht="18.75" x14ac:dyDescent="0.25">
      <c r="A197" s="98"/>
      <c r="B197" s="98"/>
      <c r="C197" s="138"/>
      <c r="D197" s="115"/>
      <c r="E197" s="115"/>
      <c r="F197" s="101"/>
      <c r="G197" s="165" t="str">
        <f>C196</f>
        <v>12/0</v>
      </c>
      <c r="H197" s="118">
        <v>329.72800000000001</v>
      </c>
      <c r="I197" s="105"/>
      <c r="J197" s="106"/>
      <c r="K197" s="98"/>
      <c r="L197" s="98"/>
      <c r="M197" s="98"/>
      <c r="N197" s="98"/>
      <c r="O197" s="98"/>
      <c r="P197" s="98" t="s">
        <v>447</v>
      </c>
    </row>
    <row r="198" spans="1:16" s="4" customFormat="1" ht="18.75" x14ac:dyDescent="0.25">
      <c r="A198" s="98">
        <f>SUBTOTAL(103,$C$6:C198)</f>
        <v>97</v>
      </c>
      <c r="B198" s="99" t="s">
        <v>284</v>
      </c>
      <c r="C198" s="106" t="s">
        <v>138</v>
      </c>
      <c r="D198" s="139" t="s">
        <v>107</v>
      </c>
      <c r="E198" s="139"/>
      <c r="F198" s="101"/>
      <c r="G198" s="100"/>
      <c r="H198" s="120"/>
      <c r="I198" s="102">
        <f>ROUND(H197/1000,4)+I196</f>
        <v>37.323100000000018</v>
      </c>
      <c r="J198" s="113" t="s">
        <v>19</v>
      </c>
      <c r="K198" s="98" t="s">
        <v>126</v>
      </c>
      <c r="L198" s="98" t="s">
        <v>126</v>
      </c>
      <c r="M198" s="98" t="s">
        <v>126</v>
      </c>
      <c r="N198" s="98"/>
      <c r="O198" s="98" t="s">
        <v>445</v>
      </c>
      <c r="P198" s="98"/>
    </row>
    <row r="199" spans="1:16" s="4" customFormat="1" ht="18.75" x14ac:dyDescent="0.25">
      <c r="A199" s="98"/>
      <c r="B199" s="98"/>
      <c r="C199" s="138"/>
      <c r="D199" s="115"/>
      <c r="E199" s="115"/>
      <c r="F199" s="101"/>
      <c r="G199" s="165" t="str">
        <f>C198</f>
        <v>13/0</v>
      </c>
      <c r="H199" s="118">
        <v>416.87799999999999</v>
      </c>
      <c r="I199" s="105"/>
      <c r="J199" s="106"/>
      <c r="K199" s="98"/>
      <c r="L199" s="98"/>
      <c r="M199" s="98"/>
      <c r="N199" s="98"/>
      <c r="O199" s="98"/>
      <c r="P199" s="98"/>
    </row>
    <row r="200" spans="1:16" s="4" customFormat="1" ht="18.75" x14ac:dyDescent="0.25">
      <c r="A200" s="98">
        <f>SUBTOTAL(103,$C$6:C200)</f>
        <v>98</v>
      </c>
      <c r="B200" s="99" t="s">
        <v>390</v>
      </c>
      <c r="C200" s="106" t="s">
        <v>247</v>
      </c>
      <c r="D200" s="139" t="s">
        <v>108</v>
      </c>
      <c r="E200" s="139"/>
      <c r="F200" s="108"/>
      <c r="G200" s="98"/>
      <c r="H200" s="120"/>
      <c r="I200" s="102">
        <f>ROUND(H199/1000,4)+I198</f>
        <v>37.740000000000016</v>
      </c>
      <c r="J200" s="103" t="s">
        <v>19</v>
      </c>
      <c r="K200" s="98" t="s">
        <v>126</v>
      </c>
      <c r="L200" s="98" t="s">
        <v>126</v>
      </c>
      <c r="M200" s="98"/>
      <c r="N200" s="98"/>
      <c r="O200" s="98"/>
      <c r="P200" s="98"/>
    </row>
    <row r="201" spans="1:16" s="4" customFormat="1" ht="18.75" x14ac:dyDescent="0.25">
      <c r="A201" s="98"/>
      <c r="B201" s="98"/>
      <c r="C201" s="138"/>
      <c r="D201" s="115"/>
      <c r="E201" s="115"/>
      <c r="F201" s="101"/>
      <c r="G201" s="165" t="str">
        <f>C200</f>
        <v>13A/0</v>
      </c>
      <c r="H201" s="118">
        <v>480.26900000000001</v>
      </c>
      <c r="I201" s="105"/>
      <c r="J201" s="106"/>
      <c r="K201" s="98"/>
      <c r="L201" s="98"/>
      <c r="M201" s="98"/>
      <c r="N201" s="98"/>
      <c r="O201" s="98"/>
      <c r="P201" s="98"/>
    </row>
    <row r="202" spans="1:16" s="4" customFormat="1" ht="18.75" x14ac:dyDescent="0.25">
      <c r="A202" s="98">
        <f>SUBTOTAL(103,$C$6:C202)</f>
        <v>99</v>
      </c>
      <c r="B202" s="99" t="s">
        <v>285</v>
      </c>
      <c r="C202" s="106" t="s">
        <v>11</v>
      </c>
      <c r="D202" s="139" t="s">
        <v>87</v>
      </c>
      <c r="E202" s="139"/>
      <c r="F202" s="101">
        <v>2</v>
      </c>
      <c r="G202" s="100"/>
      <c r="H202" s="120"/>
      <c r="I202" s="102">
        <f>ROUND(H201/1000,4)+I200</f>
        <v>38.220300000000016</v>
      </c>
      <c r="J202" s="113" t="s">
        <v>19</v>
      </c>
      <c r="K202" s="98" t="s">
        <v>126</v>
      </c>
      <c r="L202" s="98" t="s">
        <v>126</v>
      </c>
      <c r="M202" s="98" t="s">
        <v>126</v>
      </c>
      <c r="N202" s="98"/>
      <c r="O202" s="98"/>
      <c r="P202" s="98"/>
    </row>
    <row r="203" spans="1:16" s="4" customFormat="1" ht="18.75" x14ac:dyDescent="0.25">
      <c r="A203" s="98"/>
      <c r="B203" s="98"/>
      <c r="C203" s="138"/>
      <c r="D203" s="115"/>
      <c r="E203" s="115"/>
      <c r="F203" s="101"/>
      <c r="G203" s="165" t="str">
        <f>C202</f>
        <v>14/0</v>
      </c>
      <c r="H203" s="118">
        <v>223.816</v>
      </c>
      <c r="I203" s="105"/>
      <c r="J203" s="106"/>
      <c r="K203" s="98"/>
      <c r="L203" s="98"/>
      <c r="M203" s="98"/>
      <c r="N203" s="98"/>
      <c r="O203" s="98"/>
      <c r="P203" s="98" t="s">
        <v>448</v>
      </c>
    </row>
    <row r="204" spans="1:16" s="4" customFormat="1" ht="18.75" x14ac:dyDescent="0.25">
      <c r="A204" s="98">
        <f>SUBTOTAL(103,$C$5:C205)</f>
        <v>100</v>
      </c>
      <c r="B204" s="99" t="s">
        <v>286</v>
      </c>
      <c r="C204" s="106" t="s">
        <v>68</v>
      </c>
      <c r="D204" s="139" t="s">
        <v>112</v>
      </c>
      <c r="E204" s="139"/>
      <c r="F204" s="101"/>
      <c r="G204" s="100"/>
      <c r="H204" s="120"/>
      <c r="I204" s="102">
        <f>ROUND(H203/1000,4)+I202</f>
        <v>38.444100000000013</v>
      </c>
      <c r="J204" s="113" t="s">
        <v>19</v>
      </c>
      <c r="K204" s="98" t="s">
        <v>126</v>
      </c>
      <c r="L204" s="98" t="s">
        <v>126</v>
      </c>
      <c r="M204" s="98" t="s">
        <v>126</v>
      </c>
      <c r="N204" s="98"/>
      <c r="O204" s="98" t="s">
        <v>445</v>
      </c>
      <c r="P204" s="98"/>
    </row>
    <row r="205" spans="1:16" s="4" customFormat="1" ht="18.75" x14ac:dyDescent="0.25">
      <c r="A205" s="98"/>
      <c r="B205" s="98"/>
      <c r="C205" s="138"/>
      <c r="D205" s="115"/>
      <c r="E205" s="115"/>
      <c r="F205" s="101"/>
      <c r="G205" s="165" t="str">
        <f>C204</f>
        <v>15/0</v>
      </c>
      <c r="H205" s="117">
        <v>405.91500000000002</v>
      </c>
      <c r="I205" s="105"/>
      <c r="J205" s="106"/>
      <c r="K205" s="98"/>
      <c r="L205" s="98"/>
      <c r="M205" s="98"/>
      <c r="N205" s="98"/>
      <c r="O205" s="98"/>
      <c r="P205" s="98"/>
    </row>
    <row r="206" spans="1:16" s="4" customFormat="1" ht="18.75" x14ac:dyDescent="0.25">
      <c r="A206" s="98">
        <f>SUBTOTAL(103,$C$6:C206)</f>
        <v>101</v>
      </c>
      <c r="B206" s="98"/>
      <c r="C206" s="106" t="s">
        <v>148</v>
      </c>
      <c r="D206" s="139" t="s">
        <v>48</v>
      </c>
      <c r="E206" s="139"/>
      <c r="F206" s="108"/>
      <c r="G206" s="98"/>
      <c r="H206" s="119"/>
      <c r="I206" s="102">
        <f>ROUND(H205/1000,4)+I204</f>
        <v>38.850000000000016</v>
      </c>
      <c r="J206" s="103" t="s">
        <v>19</v>
      </c>
      <c r="K206" s="98" t="s">
        <v>126</v>
      </c>
      <c r="L206" s="98" t="s">
        <v>126</v>
      </c>
      <c r="M206" s="98" t="s">
        <v>126</v>
      </c>
      <c r="N206" s="98"/>
      <c r="O206" s="98"/>
      <c r="P206" s="98"/>
    </row>
    <row r="207" spans="1:16" s="4" customFormat="1" ht="18.75" x14ac:dyDescent="0.25">
      <c r="A207" s="98"/>
      <c r="B207" s="98"/>
      <c r="C207" s="138"/>
      <c r="D207" s="115"/>
      <c r="E207" s="115"/>
      <c r="F207" s="101"/>
      <c r="G207" s="165" t="str">
        <f>C206</f>
        <v>15/1</v>
      </c>
      <c r="H207" s="117">
        <v>405</v>
      </c>
      <c r="I207" s="105"/>
      <c r="J207" s="106"/>
      <c r="K207" s="98"/>
      <c r="L207" s="98"/>
      <c r="M207" s="98"/>
      <c r="N207" s="98"/>
      <c r="O207" s="98"/>
      <c r="P207" s="98"/>
    </row>
    <row r="208" spans="1:16" s="4" customFormat="1" ht="18.75" x14ac:dyDescent="0.25">
      <c r="A208" s="98">
        <f>SUBTOTAL(103,$C$6:C208)</f>
        <v>102</v>
      </c>
      <c r="B208" s="98"/>
      <c r="C208" s="106" t="s">
        <v>182</v>
      </c>
      <c r="D208" s="139" t="s">
        <v>2</v>
      </c>
      <c r="E208" s="139"/>
      <c r="F208" s="108"/>
      <c r="G208" s="98"/>
      <c r="H208" s="119"/>
      <c r="I208" s="102">
        <f>ROUND(H207/1000,4)+I206</f>
        <v>39.255000000000017</v>
      </c>
      <c r="J208" s="103" t="s">
        <v>19</v>
      </c>
      <c r="K208" s="98" t="s">
        <v>126</v>
      </c>
      <c r="L208" s="98" t="s">
        <v>126</v>
      </c>
      <c r="M208" s="98" t="s">
        <v>126</v>
      </c>
      <c r="N208" s="98" t="s">
        <v>126</v>
      </c>
      <c r="O208" s="98"/>
      <c r="P208" s="98"/>
    </row>
    <row r="209" spans="1:16" s="4" customFormat="1" ht="18.75" x14ac:dyDescent="0.25">
      <c r="A209" s="98"/>
      <c r="B209" s="98"/>
      <c r="C209" s="138"/>
      <c r="D209" s="115"/>
      <c r="E209" s="115"/>
      <c r="F209" s="101"/>
      <c r="G209" s="165" t="str">
        <f>C208</f>
        <v>15/2</v>
      </c>
      <c r="H209" s="117">
        <v>420</v>
      </c>
      <c r="I209" s="105"/>
      <c r="J209" s="106"/>
      <c r="K209" s="98"/>
      <c r="L209" s="98"/>
      <c r="M209" s="98"/>
      <c r="N209" s="98"/>
      <c r="O209" s="98"/>
      <c r="P209" s="98"/>
    </row>
    <row r="210" spans="1:16" s="4" customFormat="1" ht="18.75" x14ac:dyDescent="0.25">
      <c r="A210" s="98">
        <f>SUBTOTAL(103,$C$6:C210)</f>
        <v>103</v>
      </c>
      <c r="B210" s="98"/>
      <c r="C210" s="106" t="s">
        <v>183</v>
      </c>
      <c r="D210" s="139" t="s">
        <v>2</v>
      </c>
      <c r="E210" s="139"/>
      <c r="F210" s="108"/>
      <c r="G210" s="98"/>
      <c r="H210" s="119"/>
      <c r="I210" s="102">
        <f>ROUND(H209/1000,4)+I208</f>
        <v>39.675000000000018</v>
      </c>
      <c r="J210" s="103" t="s">
        <v>19</v>
      </c>
      <c r="K210" s="98" t="s">
        <v>126</v>
      </c>
      <c r="L210" s="98" t="s">
        <v>126</v>
      </c>
      <c r="M210" s="98" t="s">
        <v>126</v>
      </c>
      <c r="N210" s="98" t="s">
        <v>126</v>
      </c>
      <c r="O210" s="98"/>
      <c r="P210" s="98"/>
    </row>
    <row r="211" spans="1:16" s="4" customFormat="1" ht="18.75" x14ac:dyDescent="0.25">
      <c r="A211" s="98"/>
      <c r="B211" s="98"/>
      <c r="C211" s="138"/>
      <c r="D211" s="115"/>
      <c r="E211" s="115"/>
      <c r="F211" s="101"/>
      <c r="G211" s="165" t="str">
        <f>C210</f>
        <v>15/3</v>
      </c>
      <c r="H211" s="117">
        <v>415</v>
      </c>
      <c r="I211" s="105"/>
      <c r="J211" s="106"/>
      <c r="K211" s="98"/>
      <c r="L211" s="98"/>
      <c r="M211" s="98"/>
      <c r="N211" s="98"/>
      <c r="O211" s="98"/>
      <c r="P211" s="98"/>
    </row>
    <row r="212" spans="1:16" s="4" customFormat="1" ht="18.75" x14ac:dyDescent="0.25">
      <c r="A212" s="98">
        <f>SUBTOTAL(103,$C$6:C212)</f>
        <v>104</v>
      </c>
      <c r="B212" s="98"/>
      <c r="C212" s="106" t="s">
        <v>184</v>
      </c>
      <c r="D212" s="139" t="s">
        <v>48</v>
      </c>
      <c r="E212" s="139"/>
      <c r="F212" s="108"/>
      <c r="G212" s="98"/>
      <c r="H212" s="119"/>
      <c r="I212" s="102">
        <f>ROUND(H211/1000,4)+I210</f>
        <v>40.090000000000018</v>
      </c>
      <c r="J212" s="103" t="s">
        <v>19</v>
      </c>
      <c r="K212" s="98" t="s">
        <v>126</v>
      </c>
      <c r="L212" s="98" t="s">
        <v>126</v>
      </c>
      <c r="M212" s="98" t="s">
        <v>126</v>
      </c>
      <c r="N212" s="98"/>
      <c r="O212" s="98"/>
      <c r="P212" s="98"/>
    </row>
    <row r="213" spans="1:16" s="4" customFormat="1" ht="18.75" x14ac:dyDescent="0.25">
      <c r="A213" s="98"/>
      <c r="B213" s="98"/>
      <c r="C213" s="138"/>
      <c r="D213" s="115"/>
      <c r="E213" s="115"/>
      <c r="F213" s="101"/>
      <c r="G213" s="165" t="str">
        <f>C212</f>
        <v>15/4</v>
      </c>
      <c r="H213" s="117">
        <v>410</v>
      </c>
      <c r="I213" s="105"/>
      <c r="J213" s="106"/>
      <c r="K213" s="98"/>
      <c r="L213" s="98"/>
      <c r="M213" s="98"/>
      <c r="N213" s="98"/>
      <c r="O213" s="98"/>
      <c r="P213" s="98"/>
    </row>
    <row r="214" spans="1:16" s="4" customFormat="1" ht="18.75" x14ac:dyDescent="0.25">
      <c r="A214" s="98">
        <f>SUBTOTAL(103,$C$6:C214)</f>
        <v>105</v>
      </c>
      <c r="B214" s="98"/>
      <c r="C214" s="106" t="s">
        <v>185</v>
      </c>
      <c r="D214" s="139" t="s">
        <v>2</v>
      </c>
      <c r="E214" s="139"/>
      <c r="F214" s="108"/>
      <c r="G214" s="98"/>
      <c r="H214" s="119"/>
      <c r="I214" s="102">
        <f>ROUND(H213/1000,4)+I212</f>
        <v>40.500000000000014</v>
      </c>
      <c r="J214" s="103" t="s">
        <v>19</v>
      </c>
      <c r="K214" s="98" t="s">
        <v>126</v>
      </c>
      <c r="L214" s="98" t="s">
        <v>126</v>
      </c>
      <c r="M214" s="98" t="s">
        <v>126</v>
      </c>
      <c r="N214" s="98" t="s">
        <v>126</v>
      </c>
      <c r="O214" s="98"/>
      <c r="P214" s="98"/>
    </row>
    <row r="215" spans="1:16" s="4" customFormat="1" ht="18.75" x14ac:dyDescent="0.25">
      <c r="A215" s="98"/>
      <c r="B215" s="98"/>
      <c r="C215" s="138"/>
      <c r="D215" s="115"/>
      <c r="E215" s="115"/>
      <c r="F215" s="101"/>
      <c r="G215" s="165" t="str">
        <f>C214</f>
        <v>15/5</v>
      </c>
      <c r="H215" s="117">
        <v>285</v>
      </c>
      <c r="I215" s="105"/>
      <c r="J215" s="106"/>
      <c r="K215" s="98"/>
      <c r="L215" s="98"/>
      <c r="M215" s="98"/>
      <c r="N215" s="98"/>
      <c r="O215" s="98"/>
      <c r="P215" s="98"/>
    </row>
    <row r="216" spans="1:16" s="4" customFormat="1" ht="18.75" x14ac:dyDescent="0.25">
      <c r="A216" s="98">
        <f>SUBTOTAL(103,$C$6:C216)</f>
        <v>106</v>
      </c>
      <c r="B216" s="98"/>
      <c r="C216" s="106" t="s">
        <v>186</v>
      </c>
      <c r="D216" s="139" t="s">
        <v>18</v>
      </c>
      <c r="E216" s="139"/>
      <c r="F216" s="108"/>
      <c r="G216" s="98"/>
      <c r="H216" s="119"/>
      <c r="I216" s="102">
        <f>ROUND(H215/1000,4)+I214</f>
        <v>40.785000000000011</v>
      </c>
      <c r="J216" s="103" t="s">
        <v>19</v>
      </c>
      <c r="K216" s="98" t="s">
        <v>126</v>
      </c>
      <c r="L216" s="98" t="s">
        <v>126</v>
      </c>
      <c r="M216" s="98" t="s">
        <v>126</v>
      </c>
      <c r="N216" s="98" t="s">
        <v>126</v>
      </c>
      <c r="O216" s="98"/>
      <c r="P216" s="98"/>
    </row>
    <row r="217" spans="1:16" s="4" customFormat="1" ht="18.75" x14ac:dyDescent="0.25">
      <c r="A217" s="98"/>
      <c r="B217" s="98"/>
      <c r="C217" s="138"/>
      <c r="D217" s="115"/>
      <c r="E217" s="115"/>
      <c r="F217" s="101"/>
      <c r="G217" s="165" t="str">
        <f>C216</f>
        <v>15/6</v>
      </c>
      <c r="H217" s="117">
        <v>355</v>
      </c>
      <c r="I217" s="105"/>
      <c r="J217" s="106"/>
      <c r="K217" s="98"/>
      <c r="L217" s="98"/>
      <c r="M217" s="98"/>
      <c r="N217" s="98"/>
      <c r="O217" s="98"/>
      <c r="P217" s="98"/>
    </row>
    <row r="218" spans="1:16" s="4" customFormat="1" ht="18.75" x14ac:dyDescent="0.25">
      <c r="A218" s="98">
        <f>SUBTOTAL(103,$C$6:C218)</f>
        <v>107</v>
      </c>
      <c r="B218" s="98"/>
      <c r="C218" s="106" t="s">
        <v>187</v>
      </c>
      <c r="D218" s="139" t="s">
        <v>3</v>
      </c>
      <c r="E218" s="139"/>
      <c r="F218" s="108"/>
      <c r="G218" s="98"/>
      <c r="H218" s="119"/>
      <c r="I218" s="102">
        <f>ROUND(H217/1000,4)+I216</f>
        <v>41.140000000000008</v>
      </c>
      <c r="J218" s="103" t="s">
        <v>19</v>
      </c>
      <c r="K218" s="98" t="s">
        <v>126</v>
      </c>
      <c r="L218" s="98" t="s">
        <v>126</v>
      </c>
      <c r="M218" s="98" t="s">
        <v>126</v>
      </c>
      <c r="N218" s="98"/>
      <c r="O218" s="98"/>
      <c r="P218" s="98"/>
    </row>
    <row r="219" spans="1:16" s="4" customFormat="1" ht="18.75" x14ac:dyDescent="0.25">
      <c r="A219" s="98"/>
      <c r="B219" s="98"/>
      <c r="C219" s="138"/>
      <c r="D219" s="115"/>
      <c r="E219" s="115"/>
      <c r="F219" s="101"/>
      <c r="G219" s="165" t="str">
        <f>C218</f>
        <v>15/7</v>
      </c>
      <c r="H219" s="117">
        <v>355</v>
      </c>
      <c r="I219" s="105"/>
      <c r="J219" s="106"/>
      <c r="K219" s="98"/>
      <c r="L219" s="98"/>
      <c r="M219" s="98"/>
      <c r="N219" s="98"/>
      <c r="O219" s="98"/>
      <c r="P219" s="98"/>
    </row>
    <row r="220" spans="1:16" s="4" customFormat="1" ht="18.75" x14ac:dyDescent="0.25">
      <c r="A220" s="98">
        <f>SUBTOTAL(103,$C$6:C220)</f>
        <v>108</v>
      </c>
      <c r="B220" s="98"/>
      <c r="C220" s="106" t="s">
        <v>188</v>
      </c>
      <c r="D220" s="139" t="s">
        <v>71</v>
      </c>
      <c r="E220" s="139"/>
      <c r="F220" s="108"/>
      <c r="G220" s="98"/>
      <c r="H220" s="119"/>
      <c r="I220" s="102">
        <f>ROUND(H219/1000,4)+I218</f>
        <v>41.495000000000005</v>
      </c>
      <c r="J220" s="103" t="s">
        <v>19</v>
      </c>
      <c r="K220" s="98" t="s">
        <v>126</v>
      </c>
      <c r="L220" s="98" t="s">
        <v>126</v>
      </c>
      <c r="M220" s="98" t="s">
        <v>126</v>
      </c>
      <c r="N220" s="98"/>
      <c r="O220" s="98"/>
      <c r="P220" s="98"/>
    </row>
    <row r="221" spans="1:16" s="4" customFormat="1" ht="18.75" x14ac:dyDescent="0.25">
      <c r="A221" s="98"/>
      <c r="B221" s="98"/>
      <c r="C221" s="138"/>
      <c r="D221" s="115"/>
      <c r="E221" s="115"/>
      <c r="F221" s="101"/>
      <c r="G221" s="165" t="str">
        <f>C220</f>
        <v>15/8</v>
      </c>
      <c r="H221" s="117">
        <v>410</v>
      </c>
      <c r="I221" s="105"/>
      <c r="J221" s="106"/>
      <c r="K221" s="98"/>
      <c r="L221" s="98"/>
      <c r="M221" s="98"/>
      <c r="N221" s="98"/>
      <c r="O221" s="98"/>
      <c r="P221" s="98"/>
    </row>
    <row r="222" spans="1:16" s="4" customFormat="1" ht="18.75" x14ac:dyDescent="0.25">
      <c r="A222" s="98">
        <f>SUBTOTAL(103,$C$6:C222)</f>
        <v>109</v>
      </c>
      <c r="B222" s="98"/>
      <c r="C222" s="106" t="s">
        <v>189</v>
      </c>
      <c r="D222" s="139" t="s">
        <v>3</v>
      </c>
      <c r="E222" s="139"/>
      <c r="F222" s="108"/>
      <c r="G222" s="98"/>
      <c r="H222" s="119"/>
      <c r="I222" s="102">
        <f>ROUND(H221/1000,4)+I220</f>
        <v>41.905000000000001</v>
      </c>
      <c r="J222" s="103" t="s">
        <v>19</v>
      </c>
      <c r="K222" s="98" t="s">
        <v>126</v>
      </c>
      <c r="L222" s="98" t="s">
        <v>126</v>
      </c>
      <c r="M222" s="98" t="s">
        <v>126</v>
      </c>
      <c r="N222" s="98"/>
      <c r="O222" s="98"/>
      <c r="P222" s="98"/>
    </row>
    <row r="223" spans="1:16" s="4" customFormat="1" ht="18.75" x14ac:dyDescent="0.25">
      <c r="A223" s="98"/>
      <c r="B223" s="98"/>
      <c r="C223" s="138"/>
      <c r="D223" s="115"/>
      <c r="E223" s="115"/>
      <c r="F223" s="101"/>
      <c r="G223" s="165" t="str">
        <f>C222</f>
        <v>15/9</v>
      </c>
      <c r="H223" s="117">
        <v>430</v>
      </c>
      <c r="I223" s="105"/>
      <c r="J223" s="106"/>
      <c r="K223" s="98"/>
      <c r="L223" s="98"/>
      <c r="M223" s="98"/>
      <c r="N223" s="98"/>
      <c r="O223" s="98"/>
      <c r="P223" s="98"/>
    </row>
    <row r="224" spans="1:16" s="4" customFormat="1" ht="18.75" x14ac:dyDescent="0.25">
      <c r="A224" s="98">
        <f>SUBTOTAL(103,$C$6:C224)</f>
        <v>110</v>
      </c>
      <c r="B224" s="98"/>
      <c r="C224" s="106" t="s">
        <v>190</v>
      </c>
      <c r="D224" s="139" t="s">
        <v>58</v>
      </c>
      <c r="E224" s="139"/>
      <c r="F224" s="108"/>
      <c r="G224" s="98"/>
      <c r="H224" s="119"/>
      <c r="I224" s="102">
        <f>ROUND(H223/1000,4)+I222</f>
        <v>42.335000000000001</v>
      </c>
      <c r="J224" s="103" t="s">
        <v>19</v>
      </c>
      <c r="K224" s="98" t="s">
        <v>126</v>
      </c>
      <c r="L224" s="98" t="s">
        <v>126</v>
      </c>
      <c r="M224" s="98" t="s">
        <v>126</v>
      </c>
      <c r="N224" s="98"/>
      <c r="O224" s="98"/>
      <c r="P224" s="98"/>
    </row>
    <row r="225" spans="1:16" s="4" customFormat="1" ht="18.75" x14ac:dyDescent="0.25">
      <c r="A225" s="98"/>
      <c r="B225" s="98"/>
      <c r="C225" s="138"/>
      <c r="D225" s="115"/>
      <c r="E225" s="115"/>
      <c r="F225" s="101"/>
      <c r="G225" s="165" t="str">
        <f>C224</f>
        <v>15/10</v>
      </c>
      <c r="H225" s="117">
        <v>385</v>
      </c>
      <c r="I225" s="105"/>
      <c r="J225" s="106"/>
      <c r="K225" s="98"/>
      <c r="L225" s="98"/>
      <c r="M225" s="98"/>
      <c r="N225" s="98"/>
      <c r="O225" s="98"/>
      <c r="P225" s="98"/>
    </row>
    <row r="226" spans="1:16" s="4" customFormat="1" ht="18.75" x14ac:dyDescent="0.25">
      <c r="A226" s="98">
        <f>SUBTOTAL(103,$C$6:C226)</f>
        <v>111</v>
      </c>
      <c r="B226" s="98"/>
      <c r="C226" s="106" t="s">
        <v>191</v>
      </c>
      <c r="D226" s="139" t="s">
        <v>3</v>
      </c>
      <c r="E226" s="139"/>
      <c r="F226" s="108"/>
      <c r="G226" s="98"/>
      <c r="H226" s="119"/>
      <c r="I226" s="102">
        <f>ROUND(H225/1000,4)+I224</f>
        <v>42.72</v>
      </c>
      <c r="J226" s="103" t="s">
        <v>19</v>
      </c>
      <c r="K226" s="98" t="s">
        <v>126</v>
      </c>
      <c r="L226" s="98" t="s">
        <v>126</v>
      </c>
      <c r="M226" s="98" t="s">
        <v>126</v>
      </c>
      <c r="N226" s="98"/>
      <c r="O226" s="98"/>
      <c r="P226" s="98"/>
    </row>
    <row r="227" spans="1:16" s="4" customFormat="1" ht="18.75" x14ac:dyDescent="0.25">
      <c r="A227" s="98"/>
      <c r="B227" s="98"/>
      <c r="C227" s="138"/>
      <c r="D227" s="115"/>
      <c r="E227" s="115"/>
      <c r="F227" s="101"/>
      <c r="G227" s="165" t="str">
        <f>C226</f>
        <v>15/11</v>
      </c>
      <c r="H227" s="117">
        <v>455</v>
      </c>
      <c r="I227" s="105"/>
      <c r="J227" s="106"/>
      <c r="K227" s="98"/>
      <c r="L227" s="98"/>
      <c r="M227" s="98"/>
      <c r="N227" s="98"/>
      <c r="O227" s="98"/>
      <c r="P227" s="98"/>
    </row>
    <row r="228" spans="1:16" s="4" customFormat="1" ht="18.75" x14ac:dyDescent="0.25">
      <c r="A228" s="98">
        <f>SUBTOTAL(103,$C$6:C228)</f>
        <v>112</v>
      </c>
      <c r="B228" s="98"/>
      <c r="C228" s="106" t="s">
        <v>192</v>
      </c>
      <c r="D228" s="139" t="s">
        <v>48</v>
      </c>
      <c r="E228" s="139"/>
      <c r="F228" s="108"/>
      <c r="G228" s="98"/>
      <c r="H228" s="119"/>
      <c r="I228" s="102">
        <f>ROUND(H227/1000,4)+I226</f>
        <v>43.174999999999997</v>
      </c>
      <c r="J228" s="103" t="s">
        <v>19</v>
      </c>
      <c r="K228" s="98" t="s">
        <v>126</v>
      </c>
      <c r="L228" s="98"/>
      <c r="M228" s="98" t="s">
        <v>126</v>
      </c>
      <c r="N228" s="98"/>
      <c r="O228" s="98"/>
      <c r="P228" s="98"/>
    </row>
    <row r="229" spans="1:16" s="4" customFormat="1" ht="18.75" x14ac:dyDescent="0.25">
      <c r="A229" s="98"/>
      <c r="B229" s="98"/>
      <c r="C229" s="138"/>
      <c r="D229" s="115"/>
      <c r="E229" s="115"/>
      <c r="F229" s="101"/>
      <c r="G229" s="165" t="str">
        <f>C228</f>
        <v>15/12</v>
      </c>
      <c r="H229" s="117">
        <v>288.42500000000001</v>
      </c>
      <c r="I229" s="105"/>
      <c r="J229" s="106"/>
      <c r="K229" s="98"/>
      <c r="L229" s="98"/>
      <c r="M229" s="98"/>
      <c r="N229" s="98"/>
      <c r="O229" s="98"/>
      <c r="P229" s="98"/>
    </row>
    <row r="230" spans="1:16" s="4" customFormat="1" ht="18.75" x14ac:dyDescent="0.25">
      <c r="A230" s="98">
        <f>SUBTOTAL(103,$C$6:C230)</f>
        <v>113</v>
      </c>
      <c r="B230" s="99" t="s">
        <v>287</v>
      </c>
      <c r="C230" s="106" t="s">
        <v>12</v>
      </c>
      <c r="D230" s="139" t="s">
        <v>74</v>
      </c>
      <c r="E230" s="139"/>
      <c r="F230" s="101"/>
      <c r="G230" s="100"/>
      <c r="H230" s="120"/>
      <c r="I230" s="102">
        <f>ROUND(H229/1000,4)+I228</f>
        <v>43.4634</v>
      </c>
      <c r="J230" s="103" t="s">
        <v>19</v>
      </c>
      <c r="K230" s="98" t="s">
        <v>126</v>
      </c>
      <c r="L230" s="98"/>
      <c r="M230" s="98"/>
      <c r="N230" s="98"/>
      <c r="O230" s="98"/>
      <c r="P230" s="98"/>
    </row>
    <row r="231" spans="1:16" s="4" customFormat="1" ht="18.75" x14ac:dyDescent="0.25">
      <c r="A231" s="98"/>
      <c r="B231" s="98"/>
      <c r="C231" s="138"/>
      <c r="D231" s="115"/>
      <c r="E231" s="115"/>
      <c r="F231" s="101"/>
      <c r="G231" s="165" t="str">
        <f>C230</f>
        <v>16/0</v>
      </c>
      <c r="H231" s="118">
        <v>392.69400000000002</v>
      </c>
      <c r="I231" s="105"/>
      <c r="J231" s="106"/>
      <c r="K231" s="98"/>
      <c r="L231" s="98"/>
      <c r="M231" s="98"/>
      <c r="N231" s="98"/>
      <c r="O231" s="98"/>
      <c r="P231" s="98" t="s">
        <v>449</v>
      </c>
    </row>
    <row r="232" spans="1:16" s="4" customFormat="1" ht="18.75" x14ac:dyDescent="0.25">
      <c r="A232" s="98">
        <f>SUBTOTAL(103,$C$6:C232)</f>
        <v>114</v>
      </c>
      <c r="B232" s="99" t="s">
        <v>288</v>
      </c>
      <c r="C232" s="106" t="s">
        <v>13</v>
      </c>
      <c r="D232" s="139" t="s">
        <v>111</v>
      </c>
      <c r="E232" s="139"/>
      <c r="F232" s="101"/>
      <c r="G232" s="100"/>
      <c r="H232" s="120"/>
      <c r="I232" s="102">
        <f>ROUND(H231/1000,4)+I230</f>
        <v>43.856099999999998</v>
      </c>
      <c r="J232" s="103" t="s">
        <v>19</v>
      </c>
      <c r="K232" s="98" t="s">
        <v>126</v>
      </c>
      <c r="L232" s="98" t="s">
        <v>126</v>
      </c>
      <c r="M232" s="98" t="s">
        <v>126</v>
      </c>
      <c r="N232" s="98"/>
      <c r="O232" s="98"/>
      <c r="P232" s="98"/>
    </row>
    <row r="233" spans="1:16" s="4" customFormat="1" ht="18.75" x14ac:dyDescent="0.25">
      <c r="A233" s="98"/>
      <c r="B233" s="98"/>
      <c r="C233" s="138"/>
      <c r="D233" s="115"/>
      <c r="E233" s="115"/>
      <c r="F233" s="101"/>
      <c r="G233" s="165" t="str">
        <f>C232</f>
        <v>17/0</v>
      </c>
      <c r="H233" s="118">
        <v>398.404</v>
      </c>
      <c r="I233" s="105"/>
      <c r="J233" s="106"/>
      <c r="K233" s="98"/>
      <c r="L233" s="98"/>
      <c r="M233" s="98"/>
      <c r="N233" s="98"/>
      <c r="O233" s="98"/>
      <c r="P233" s="98" t="s">
        <v>449</v>
      </c>
    </row>
    <row r="234" spans="1:16" s="4" customFormat="1" ht="18.75" x14ac:dyDescent="0.25">
      <c r="A234" s="98">
        <f>SUBTOTAL(103,$C$6:C234)</f>
        <v>115</v>
      </c>
      <c r="B234" s="99" t="s">
        <v>289</v>
      </c>
      <c r="C234" s="106" t="s">
        <v>20</v>
      </c>
      <c r="D234" s="139" t="s">
        <v>116</v>
      </c>
      <c r="E234" s="139"/>
      <c r="F234" s="101"/>
      <c r="G234" s="100"/>
      <c r="H234" s="120"/>
      <c r="I234" s="102">
        <f>ROUND(H233/1000,4)+I232</f>
        <v>44.2545</v>
      </c>
      <c r="J234" s="103" t="s">
        <v>19</v>
      </c>
      <c r="K234" s="98" t="s">
        <v>126</v>
      </c>
      <c r="L234" s="98" t="s">
        <v>126</v>
      </c>
      <c r="M234" s="98" t="s">
        <v>126</v>
      </c>
      <c r="N234" s="98"/>
      <c r="O234" s="98" t="s">
        <v>445</v>
      </c>
      <c r="P234" s="98"/>
    </row>
    <row r="235" spans="1:16" s="4" customFormat="1" ht="18.75" x14ac:dyDescent="0.25">
      <c r="A235" s="98"/>
      <c r="B235" s="98"/>
      <c r="C235" s="138"/>
      <c r="D235" s="115"/>
      <c r="E235" s="115"/>
      <c r="F235" s="101"/>
      <c r="G235" s="165" t="str">
        <f>C234</f>
        <v>18/0</v>
      </c>
      <c r="H235" s="118">
        <v>307.59500000000003</v>
      </c>
      <c r="I235" s="105"/>
      <c r="J235" s="106"/>
      <c r="K235" s="98"/>
      <c r="L235" s="98"/>
      <c r="M235" s="98"/>
      <c r="N235" s="98"/>
      <c r="O235" s="98"/>
      <c r="P235" s="98"/>
    </row>
    <row r="236" spans="1:16" s="4" customFormat="1" ht="18.75" x14ac:dyDescent="0.25">
      <c r="A236" s="98">
        <f>SUBTOTAL(103,$C$6:C236)</f>
        <v>116</v>
      </c>
      <c r="B236" s="98"/>
      <c r="C236" s="106" t="s">
        <v>93</v>
      </c>
      <c r="D236" s="139" t="s">
        <v>2</v>
      </c>
      <c r="E236" s="139"/>
      <c r="F236" s="108"/>
      <c r="G236" s="98"/>
      <c r="H236" s="120"/>
      <c r="I236" s="102">
        <f>ROUND(H235/1000,4)+I234</f>
        <v>44.562100000000001</v>
      </c>
      <c r="J236" s="103" t="s">
        <v>19</v>
      </c>
      <c r="K236" s="98" t="s">
        <v>126</v>
      </c>
      <c r="L236" s="98" t="s">
        <v>126</v>
      </c>
      <c r="M236" s="98" t="s">
        <v>126</v>
      </c>
      <c r="N236" s="98"/>
      <c r="O236" s="98"/>
      <c r="P236" s="98"/>
    </row>
    <row r="237" spans="1:16" s="4" customFormat="1" ht="18.75" x14ac:dyDescent="0.25">
      <c r="A237" s="98"/>
      <c r="B237" s="98"/>
      <c r="C237" s="138"/>
      <c r="D237" s="115"/>
      <c r="E237" s="115"/>
      <c r="F237" s="101"/>
      <c r="G237" s="165" t="str">
        <f>C236</f>
        <v>18/1</v>
      </c>
      <c r="H237" s="118">
        <v>390</v>
      </c>
      <c r="I237" s="105"/>
      <c r="J237" s="106"/>
      <c r="K237" s="98"/>
      <c r="L237" s="98"/>
      <c r="M237" s="98"/>
      <c r="N237" s="98"/>
      <c r="O237" s="98"/>
      <c r="P237" s="98"/>
    </row>
    <row r="238" spans="1:16" s="4" customFormat="1" ht="18.75" x14ac:dyDescent="0.25">
      <c r="A238" s="98">
        <f>SUBTOTAL(103,$C$6:C238)</f>
        <v>117</v>
      </c>
      <c r="B238" s="98"/>
      <c r="C238" s="106" t="s">
        <v>94</v>
      </c>
      <c r="D238" s="139" t="s">
        <v>71</v>
      </c>
      <c r="E238" s="139"/>
      <c r="F238" s="108"/>
      <c r="G238" s="98"/>
      <c r="H238" s="120"/>
      <c r="I238" s="102">
        <f>ROUND(H237/1000,4)+I236</f>
        <v>44.952100000000002</v>
      </c>
      <c r="J238" s="103" t="s">
        <v>19</v>
      </c>
      <c r="K238" s="98" t="s">
        <v>126</v>
      </c>
      <c r="L238" s="98" t="s">
        <v>126</v>
      </c>
      <c r="M238" s="98" t="s">
        <v>126</v>
      </c>
      <c r="N238" s="98"/>
      <c r="O238" s="98"/>
      <c r="P238" s="98"/>
    </row>
    <row r="239" spans="1:16" s="4" customFormat="1" ht="18.75" x14ac:dyDescent="0.25">
      <c r="A239" s="98"/>
      <c r="B239" s="98"/>
      <c r="C239" s="138"/>
      <c r="D239" s="115"/>
      <c r="E239" s="115"/>
      <c r="F239" s="101"/>
      <c r="G239" s="165" t="str">
        <f>C238</f>
        <v>18/2</v>
      </c>
      <c r="H239" s="118">
        <v>380</v>
      </c>
      <c r="I239" s="105"/>
      <c r="J239" s="106"/>
      <c r="K239" s="98"/>
      <c r="L239" s="98"/>
      <c r="M239" s="98"/>
      <c r="N239" s="98"/>
      <c r="O239" s="98"/>
      <c r="P239" s="98"/>
    </row>
    <row r="240" spans="1:16" s="4" customFormat="1" ht="18.75" x14ac:dyDescent="0.25">
      <c r="A240" s="98">
        <f>SUBTOTAL(103,$C$6:C240)</f>
        <v>118</v>
      </c>
      <c r="B240" s="98"/>
      <c r="C240" s="106" t="s">
        <v>125</v>
      </c>
      <c r="D240" s="139" t="s">
        <v>48</v>
      </c>
      <c r="E240" s="139"/>
      <c r="F240" s="108"/>
      <c r="G240" s="98"/>
      <c r="H240" s="120"/>
      <c r="I240" s="102">
        <f>ROUND(H239/1000,4)+I238</f>
        <v>45.332100000000004</v>
      </c>
      <c r="J240" s="103" t="s">
        <v>19</v>
      </c>
      <c r="K240" s="98" t="s">
        <v>126</v>
      </c>
      <c r="L240" s="98" t="s">
        <v>126</v>
      </c>
      <c r="M240" s="98" t="s">
        <v>126</v>
      </c>
      <c r="N240" s="98"/>
      <c r="O240" s="98"/>
      <c r="P240" s="98"/>
    </row>
    <row r="241" spans="1:16" s="4" customFormat="1" ht="18.75" x14ac:dyDescent="0.25">
      <c r="A241" s="98"/>
      <c r="B241" s="98"/>
      <c r="C241" s="138"/>
      <c r="D241" s="115"/>
      <c r="E241" s="115"/>
      <c r="F241" s="101"/>
      <c r="G241" s="165" t="str">
        <f>C240</f>
        <v>18/3</v>
      </c>
      <c r="H241" s="118">
        <v>405</v>
      </c>
      <c r="I241" s="105"/>
      <c r="J241" s="106"/>
      <c r="K241" s="98"/>
      <c r="L241" s="98"/>
      <c r="M241" s="98"/>
      <c r="N241" s="98"/>
      <c r="O241" s="98"/>
      <c r="P241" s="98"/>
    </row>
    <row r="242" spans="1:16" s="4" customFormat="1" ht="18.75" x14ac:dyDescent="0.25">
      <c r="A242" s="98">
        <f>SUBTOTAL(103,$C$6:C242)</f>
        <v>119</v>
      </c>
      <c r="B242" s="98"/>
      <c r="C242" s="106" t="s">
        <v>124</v>
      </c>
      <c r="D242" s="139" t="s">
        <v>4</v>
      </c>
      <c r="E242" s="139"/>
      <c r="F242" s="108"/>
      <c r="G242" s="98"/>
      <c r="H242" s="120"/>
      <c r="I242" s="102">
        <f>ROUND(H241/1000,4)+I240</f>
        <v>45.737100000000005</v>
      </c>
      <c r="J242" s="103" t="s">
        <v>19</v>
      </c>
      <c r="K242" s="98" t="s">
        <v>126</v>
      </c>
      <c r="L242" s="98" t="s">
        <v>126</v>
      </c>
      <c r="M242" s="98" t="s">
        <v>126</v>
      </c>
      <c r="N242" s="98"/>
      <c r="O242" s="98"/>
      <c r="P242" s="98"/>
    </row>
    <row r="243" spans="1:16" s="4" customFormat="1" ht="18.75" x14ac:dyDescent="0.25">
      <c r="A243" s="98"/>
      <c r="B243" s="98"/>
      <c r="C243" s="138"/>
      <c r="D243" s="115"/>
      <c r="E243" s="115"/>
      <c r="F243" s="101"/>
      <c r="G243" s="165" t="str">
        <f>C242</f>
        <v>18/4</v>
      </c>
      <c r="H243" s="118">
        <v>335</v>
      </c>
      <c r="I243" s="105"/>
      <c r="J243" s="106"/>
      <c r="K243" s="98"/>
      <c r="L243" s="98"/>
      <c r="M243" s="98"/>
      <c r="N243" s="98"/>
      <c r="O243" s="98"/>
      <c r="P243" s="98"/>
    </row>
    <row r="244" spans="1:16" s="4" customFormat="1" ht="18.75" x14ac:dyDescent="0.25">
      <c r="A244" s="98">
        <f>SUBTOTAL(103,$C$6:C244)</f>
        <v>120</v>
      </c>
      <c r="B244" s="98"/>
      <c r="C244" s="106" t="s">
        <v>123</v>
      </c>
      <c r="D244" s="139" t="s">
        <v>3</v>
      </c>
      <c r="E244" s="139"/>
      <c r="F244" s="108"/>
      <c r="G244" s="98"/>
      <c r="H244" s="120"/>
      <c r="I244" s="102">
        <f>ROUND(H243/1000,4)+I242</f>
        <v>46.072100000000006</v>
      </c>
      <c r="J244" s="103" t="s">
        <v>19</v>
      </c>
      <c r="K244" s="98" t="s">
        <v>126</v>
      </c>
      <c r="L244" s="98" t="s">
        <v>126</v>
      </c>
      <c r="M244" s="98" t="s">
        <v>126</v>
      </c>
      <c r="N244" s="98"/>
      <c r="O244" s="98"/>
      <c r="P244" s="98"/>
    </row>
    <row r="245" spans="1:16" s="4" customFormat="1" ht="18.75" x14ac:dyDescent="0.25">
      <c r="A245" s="98"/>
      <c r="B245" s="98"/>
      <c r="C245" s="138"/>
      <c r="D245" s="115"/>
      <c r="E245" s="115"/>
      <c r="F245" s="101"/>
      <c r="G245" s="165" t="str">
        <f>C244</f>
        <v>18/5</v>
      </c>
      <c r="H245" s="118">
        <v>425</v>
      </c>
      <c r="I245" s="105"/>
      <c r="J245" s="106"/>
      <c r="K245" s="98"/>
      <c r="L245" s="98"/>
      <c r="M245" s="98"/>
      <c r="N245" s="98"/>
      <c r="O245" s="98"/>
      <c r="P245" s="98"/>
    </row>
    <row r="246" spans="1:16" s="4" customFormat="1" ht="18.75" x14ac:dyDescent="0.25">
      <c r="A246" s="98">
        <f>SUBTOTAL(103,$C$6:C246)</f>
        <v>121</v>
      </c>
      <c r="B246" s="98"/>
      <c r="C246" s="106" t="s">
        <v>122</v>
      </c>
      <c r="D246" s="139" t="s">
        <v>18</v>
      </c>
      <c r="E246" s="139"/>
      <c r="F246" s="108"/>
      <c r="G246" s="98"/>
      <c r="H246" s="120"/>
      <c r="I246" s="102">
        <f>ROUND(H245/1000,4)+I244</f>
        <v>46.497100000000003</v>
      </c>
      <c r="J246" s="103" t="s">
        <v>19</v>
      </c>
      <c r="K246" s="98" t="s">
        <v>126</v>
      </c>
      <c r="L246" s="98" t="s">
        <v>126</v>
      </c>
      <c r="M246" s="98" t="s">
        <v>126</v>
      </c>
      <c r="N246" s="98"/>
      <c r="O246" s="98"/>
      <c r="P246" s="98"/>
    </row>
    <row r="247" spans="1:16" s="4" customFormat="1" ht="18.75" x14ac:dyDescent="0.25">
      <c r="A247" s="98"/>
      <c r="B247" s="98"/>
      <c r="C247" s="138"/>
      <c r="D247" s="115"/>
      <c r="E247" s="115"/>
      <c r="F247" s="101"/>
      <c r="G247" s="165" t="str">
        <f>C246</f>
        <v>18/6</v>
      </c>
      <c r="H247" s="118">
        <v>402</v>
      </c>
      <c r="I247" s="105"/>
      <c r="J247" s="106"/>
      <c r="K247" s="98"/>
      <c r="L247" s="98"/>
      <c r="M247" s="98"/>
      <c r="N247" s="98"/>
      <c r="O247" s="98"/>
      <c r="P247" s="98"/>
    </row>
    <row r="248" spans="1:16" s="4" customFormat="1" ht="18.75" x14ac:dyDescent="0.25">
      <c r="A248" s="98">
        <f>SUBTOTAL(103,$C$6:C248)</f>
        <v>122</v>
      </c>
      <c r="B248" s="98"/>
      <c r="C248" s="106" t="s">
        <v>193</v>
      </c>
      <c r="D248" s="139" t="s">
        <v>71</v>
      </c>
      <c r="E248" s="139"/>
      <c r="F248" s="108"/>
      <c r="G248" s="98"/>
      <c r="H248" s="120"/>
      <c r="I248" s="102">
        <f>ROUND(H247/1000,4)+I246</f>
        <v>46.899100000000004</v>
      </c>
      <c r="J248" s="103" t="s">
        <v>19</v>
      </c>
      <c r="K248" s="98" t="s">
        <v>126</v>
      </c>
      <c r="L248" s="98" t="s">
        <v>126</v>
      </c>
      <c r="M248" s="98" t="s">
        <v>126</v>
      </c>
      <c r="N248" s="98"/>
      <c r="O248" s="98"/>
      <c r="P248" s="98"/>
    </row>
    <row r="249" spans="1:16" s="4" customFormat="1" ht="18.75" x14ac:dyDescent="0.25">
      <c r="A249" s="98"/>
      <c r="B249" s="98"/>
      <c r="C249" s="138"/>
      <c r="D249" s="115"/>
      <c r="E249" s="115"/>
      <c r="F249" s="101"/>
      <c r="G249" s="165" t="str">
        <f>C248</f>
        <v>18/7</v>
      </c>
      <c r="H249" s="118">
        <v>385.43400000000003</v>
      </c>
      <c r="I249" s="105"/>
      <c r="J249" s="106"/>
      <c r="K249" s="98"/>
      <c r="L249" s="98"/>
      <c r="M249" s="98"/>
      <c r="N249" s="98"/>
      <c r="O249" s="98"/>
      <c r="P249" s="98"/>
    </row>
    <row r="250" spans="1:16" s="4" customFormat="1" ht="18.75" x14ac:dyDescent="0.25">
      <c r="A250" s="98">
        <f>SUBTOTAL(103,$C$6:C250)</f>
        <v>123</v>
      </c>
      <c r="B250" s="99" t="s">
        <v>290</v>
      </c>
      <c r="C250" s="106" t="s">
        <v>21</v>
      </c>
      <c r="D250" s="139" t="s">
        <v>109</v>
      </c>
      <c r="E250" s="139"/>
      <c r="F250" s="114"/>
      <c r="G250" s="100"/>
      <c r="H250" s="120"/>
      <c r="I250" s="102">
        <f>ROUND(H249/1000,4)+I248</f>
        <v>47.284500000000001</v>
      </c>
      <c r="J250" s="103" t="s">
        <v>19</v>
      </c>
      <c r="K250" s="98" t="s">
        <v>126</v>
      </c>
      <c r="L250" s="98" t="s">
        <v>126</v>
      </c>
      <c r="M250" s="98" t="s">
        <v>126</v>
      </c>
      <c r="N250" s="98"/>
      <c r="O250" s="98" t="s">
        <v>445</v>
      </c>
      <c r="P250" s="98"/>
    </row>
    <row r="251" spans="1:16" s="4" customFormat="1" ht="18.75" x14ac:dyDescent="0.25">
      <c r="A251" s="98"/>
      <c r="B251" s="98"/>
      <c r="C251" s="138"/>
      <c r="D251" s="115"/>
      <c r="E251" s="115"/>
      <c r="F251" s="101"/>
      <c r="G251" s="165" t="str">
        <f>C250</f>
        <v>19/0</v>
      </c>
      <c r="H251" s="118">
        <v>279.36</v>
      </c>
      <c r="I251" s="105"/>
      <c r="J251" s="106"/>
      <c r="K251" s="98"/>
      <c r="L251" s="98"/>
      <c r="M251" s="98"/>
      <c r="N251" s="98"/>
      <c r="O251" s="98"/>
      <c r="P251" s="98" t="s">
        <v>450</v>
      </c>
    </row>
    <row r="252" spans="1:16" s="4" customFormat="1" ht="18.75" x14ac:dyDescent="0.25">
      <c r="A252" s="98">
        <f>SUBTOTAL(103,$C$6:C252)</f>
        <v>124</v>
      </c>
      <c r="B252" s="99" t="s">
        <v>291</v>
      </c>
      <c r="C252" s="106" t="s">
        <v>22</v>
      </c>
      <c r="D252" s="139" t="s">
        <v>109</v>
      </c>
      <c r="E252" s="139"/>
      <c r="F252" s="101"/>
      <c r="G252" s="100"/>
      <c r="H252" s="120"/>
      <c r="I252" s="102">
        <f>ROUND(H251/1000,4)+I250</f>
        <v>47.563900000000004</v>
      </c>
      <c r="J252" s="103" t="s">
        <v>19</v>
      </c>
      <c r="K252" s="98" t="s">
        <v>126</v>
      </c>
      <c r="L252" s="98" t="s">
        <v>126</v>
      </c>
      <c r="M252" s="98" t="s">
        <v>126</v>
      </c>
      <c r="N252" s="98"/>
      <c r="O252" s="98" t="s">
        <v>445</v>
      </c>
      <c r="P252" s="98"/>
    </row>
    <row r="253" spans="1:16" s="4" customFormat="1" ht="18.75" x14ac:dyDescent="0.25">
      <c r="A253" s="98"/>
      <c r="B253" s="98"/>
      <c r="C253" s="138"/>
      <c r="D253" s="115"/>
      <c r="E253" s="115"/>
      <c r="F253" s="101"/>
      <c r="G253" s="165" t="str">
        <f>C252</f>
        <v>20/0</v>
      </c>
      <c r="H253" s="118">
        <v>388.51499999999999</v>
      </c>
      <c r="I253" s="105"/>
      <c r="J253" s="106"/>
      <c r="K253" s="98"/>
      <c r="L253" s="98"/>
      <c r="M253" s="98"/>
      <c r="N253" s="98"/>
      <c r="O253" s="98"/>
      <c r="P253" s="98"/>
    </row>
    <row r="254" spans="1:16" s="4" customFormat="1" ht="18.75" x14ac:dyDescent="0.25">
      <c r="A254" s="98">
        <f>SUBTOTAL(103,$C$6:C254)</f>
        <v>125</v>
      </c>
      <c r="B254" s="98"/>
      <c r="C254" s="106" t="s">
        <v>75</v>
      </c>
      <c r="D254" s="139" t="s">
        <v>4</v>
      </c>
      <c r="E254" s="139"/>
      <c r="F254" s="108"/>
      <c r="G254" s="98"/>
      <c r="H254" s="120"/>
      <c r="I254" s="102">
        <f>ROUND(H253/1000,4)+I252</f>
        <v>47.952400000000004</v>
      </c>
      <c r="J254" s="103" t="s">
        <v>19</v>
      </c>
      <c r="K254" s="98" t="s">
        <v>126</v>
      </c>
      <c r="L254" s="98" t="s">
        <v>126</v>
      </c>
      <c r="M254" s="98" t="s">
        <v>126</v>
      </c>
      <c r="N254" s="98"/>
      <c r="O254" s="98"/>
      <c r="P254" s="98"/>
    </row>
    <row r="255" spans="1:16" s="4" customFormat="1" ht="18.75" x14ac:dyDescent="0.25">
      <c r="A255" s="98"/>
      <c r="B255" s="98"/>
      <c r="C255" s="138"/>
      <c r="D255" s="115"/>
      <c r="E255" s="115"/>
      <c r="F255" s="101"/>
      <c r="G255" s="165" t="str">
        <f>C254</f>
        <v>20/1</v>
      </c>
      <c r="H255" s="118">
        <v>330</v>
      </c>
      <c r="I255" s="105"/>
      <c r="J255" s="106"/>
      <c r="K255" s="98"/>
      <c r="L255" s="98"/>
      <c r="M255" s="98"/>
      <c r="N255" s="98"/>
      <c r="O255" s="98"/>
      <c r="P255" s="98"/>
    </row>
    <row r="256" spans="1:16" s="4" customFormat="1" ht="18.75" x14ac:dyDescent="0.25">
      <c r="A256" s="98">
        <f>SUBTOTAL(103,$C$6:C256)</f>
        <v>126</v>
      </c>
      <c r="B256" s="98"/>
      <c r="C256" s="106" t="s">
        <v>76</v>
      </c>
      <c r="D256" s="139" t="s">
        <v>4</v>
      </c>
      <c r="E256" s="139"/>
      <c r="F256" s="108"/>
      <c r="G256" s="98"/>
      <c r="H256" s="120"/>
      <c r="I256" s="102">
        <f>ROUND(H255/1000,4)+I254</f>
        <v>48.282400000000003</v>
      </c>
      <c r="J256" s="103" t="s">
        <v>19</v>
      </c>
      <c r="K256" s="98" t="s">
        <v>126</v>
      </c>
      <c r="L256" s="98" t="s">
        <v>126</v>
      </c>
      <c r="M256" s="98" t="s">
        <v>126</v>
      </c>
      <c r="N256" s="98"/>
      <c r="O256" s="98"/>
      <c r="P256" s="98"/>
    </row>
    <row r="257" spans="1:16" s="4" customFormat="1" ht="18.75" x14ac:dyDescent="0.25">
      <c r="A257" s="98"/>
      <c r="B257" s="98"/>
      <c r="C257" s="138"/>
      <c r="D257" s="115"/>
      <c r="E257" s="115"/>
      <c r="F257" s="101"/>
      <c r="G257" s="165" t="str">
        <f>C256</f>
        <v>20/2</v>
      </c>
      <c r="H257" s="118">
        <v>340</v>
      </c>
      <c r="I257" s="105"/>
      <c r="J257" s="106"/>
      <c r="K257" s="98"/>
      <c r="L257" s="98"/>
      <c r="M257" s="98"/>
      <c r="N257" s="98"/>
      <c r="O257" s="98"/>
      <c r="P257" s="98"/>
    </row>
    <row r="258" spans="1:16" s="4" customFormat="1" ht="18.75" x14ac:dyDescent="0.25">
      <c r="A258" s="98">
        <f>SUBTOTAL(103,$C$6:C258)</f>
        <v>127</v>
      </c>
      <c r="B258" s="98"/>
      <c r="C258" s="106" t="s">
        <v>77</v>
      </c>
      <c r="D258" s="139" t="s">
        <v>71</v>
      </c>
      <c r="E258" s="139"/>
      <c r="F258" s="108"/>
      <c r="G258" s="98"/>
      <c r="H258" s="120"/>
      <c r="I258" s="102">
        <f>ROUND(H257/1000,4)+I256</f>
        <v>48.622400000000006</v>
      </c>
      <c r="J258" s="103" t="s">
        <v>19</v>
      </c>
      <c r="K258" s="98" t="s">
        <v>126</v>
      </c>
      <c r="L258" s="98" t="s">
        <v>126</v>
      </c>
      <c r="M258" s="98" t="s">
        <v>126</v>
      </c>
      <c r="N258" s="98"/>
      <c r="O258" s="98"/>
      <c r="P258" s="98"/>
    </row>
    <row r="259" spans="1:16" s="4" customFormat="1" ht="18.75" x14ac:dyDescent="0.25">
      <c r="A259" s="98"/>
      <c r="B259" s="98"/>
      <c r="C259" s="138"/>
      <c r="D259" s="115"/>
      <c r="E259" s="115"/>
      <c r="F259" s="101"/>
      <c r="G259" s="165" t="str">
        <f>C258</f>
        <v>20/3</v>
      </c>
      <c r="H259" s="118">
        <v>420</v>
      </c>
      <c r="I259" s="105"/>
      <c r="J259" s="106"/>
      <c r="K259" s="98"/>
      <c r="L259" s="98"/>
      <c r="M259" s="98"/>
      <c r="N259" s="98"/>
      <c r="O259" s="98"/>
      <c r="P259" s="98"/>
    </row>
    <row r="260" spans="1:16" s="4" customFormat="1" ht="18.75" x14ac:dyDescent="0.25">
      <c r="A260" s="98">
        <f>SUBTOTAL(103,$C$6:C260)</f>
        <v>128</v>
      </c>
      <c r="B260" s="98"/>
      <c r="C260" s="106" t="s">
        <v>78</v>
      </c>
      <c r="D260" s="139" t="s">
        <v>2</v>
      </c>
      <c r="E260" s="139"/>
      <c r="F260" s="108"/>
      <c r="G260" s="98"/>
      <c r="H260" s="120"/>
      <c r="I260" s="102">
        <f>ROUND(H259/1000,4)+I258</f>
        <v>49.042400000000008</v>
      </c>
      <c r="J260" s="103" t="s">
        <v>19</v>
      </c>
      <c r="K260" s="98" t="s">
        <v>126</v>
      </c>
      <c r="L260" s="98" t="s">
        <v>126</v>
      </c>
      <c r="M260" s="98" t="s">
        <v>126</v>
      </c>
      <c r="N260" s="98"/>
      <c r="O260" s="98"/>
      <c r="P260" s="98"/>
    </row>
    <row r="261" spans="1:16" s="4" customFormat="1" ht="18.75" x14ac:dyDescent="0.25">
      <c r="A261" s="98"/>
      <c r="B261" s="98"/>
      <c r="C261" s="138"/>
      <c r="D261" s="115"/>
      <c r="E261" s="115"/>
      <c r="F261" s="101"/>
      <c r="G261" s="165" t="str">
        <f>C260</f>
        <v>20/4</v>
      </c>
      <c r="H261" s="118">
        <v>375</v>
      </c>
      <c r="I261" s="105"/>
      <c r="J261" s="106"/>
      <c r="K261" s="98"/>
      <c r="L261" s="98"/>
      <c r="M261" s="98"/>
      <c r="N261" s="98"/>
      <c r="O261" s="98"/>
      <c r="P261" s="98"/>
    </row>
    <row r="262" spans="1:16" s="4" customFormat="1" ht="18.75" x14ac:dyDescent="0.25">
      <c r="A262" s="98">
        <f>SUBTOTAL(103,$C$6:C262)</f>
        <v>129</v>
      </c>
      <c r="B262" s="98"/>
      <c r="C262" s="106" t="s">
        <v>194</v>
      </c>
      <c r="D262" s="139" t="s">
        <v>3</v>
      </c>
      <c r="E262" s="139"/>
      <c r="F262" s="108"/>
      <c r="G262" s="98"/>
      <c r="H262" s="120"/>
      <c r="I262" s="102">
        <f>ROUND(H261/1000,4)+I260</f>
        <v>49.417400000000008</v>
      </c>
      <c r="J262" s="103" t="s">
        <v>19</v>
      </c>
      <c r="K262" s="98" t="s">
        <v>126</v>
      </c>
      <c r="L262" s="98" t="s">
        <v>126</v>
      </c>
      <c r="M262" s="98" t="s">
        <v>126</v>
      </c>
      <c r="N262" s="98"/>
      <c r="O262" s="98"/>
      <c r="P262" s="98"/>
    </row>
    <row r="263" spans="1:16" s="4" customFormat="1" ht="18.75" x14ac:dyDescent="0.25">
      <c r="A263" s="98"/>
      <c r="B263" s="98"/>
      <c r="C263" s="138"/>
      <c r="D263" s="115"/>
      <c r="E263" s="115"/>
      <c r="F263" s="101"/>
      <c r="G263" s="165" t="str">
        <f>C262</f>
        <v>20/5</v>
      </c>
      <c r="H263" s="118">
        <v>355</v>
      </c>
      <c r="I263" s="105"/>
      <c r="J263" s="106"/>
      <c r="K263" s="98"/>
      <c r="L263" s="98"/>
      <c r="M263" s="98"/>
      <c r="N263" s="98"/>
      <c r="O263" s="98"/>
      <c r="P263" s="98"/>
    </row>
    <row r="264" spans="1:16" s="4" customFormat="1" ht="18.75" x14ac:dyDescent="0.25">
      <c r="A264" s="98">
        <f>SUBTOTAL(103,$C$6:C264)</f>
        <v>130</v>
      </c>
      <c r="B264" s="98"/>
      <c r="C264" s="106" t="s">
        <v>195</v>
      </c>
      <c r="D264" s="139" t="s">
        <v>4</v>
      </c>
      <c r="E264" s="139"/>
      <c r="F264" s="108"/>
      <c r="G264" s="98"/>
      <c r="H264" s="120"/>
      <c r="I264" s="102">
        <f>ROUND(H263/1000,4)+I262</f>
        <v>49.772400000000005</v>
      </c>
      <c r="J264" s="103" t="s">
        <v>19</v>
      </c>
      <c r="K264" s="98" t="s">
        <v>126</v>
      </c>
      <c r="L264" s="98" t="s">
        <v>126</v>
      </c>
      <c r="M264" s="98" t="s">
        <v>126</v>
      </c>
      <c r="N264" s="98"/>
      <c r="O264" s="98"/>
      <c r="P264" s="98"/>
    </row>
    <row r="265" spans="1:16" s="4" customFormat="1" ht="18.75" x14ac:dyDescent="0.25">
      <c r="A265" s="98"/>
      <c r="B265" s="98"/>
      <c r="C265" s="138"/>
      <c r="D265" s="115"/>
      <c r="E265" s="115"/>
      <c r="F265" s="101"/>
      <c r="G265" s="165" t="str">
        <f>C264</f>
        <v>20/6</v>
      </c>
      <c r="H265" s="118">
        <v>341.65199999999999</v>
      </c>
      <c r="I265" s="105"/>
      <c r="J265" s="106"/>
      <c r="K265" s="98"/>
      <c r="L265" s="98"/>
      <c r="M265" s="98"/>
      <c r="N265" s="98"/>
      <c r="O265" s="98"/>
      <c r="P265" s="98"/>
    </row>
    <row r="266" spans="1:16" s="4" customFormat="1" ht="18.75" x14ac:dyDescent="0.25">
      <c r="A266" s="98">
        <f>SUBTOTAL(103,$C$6:C266)</f>
        <v>131</v>
      </c>
      <c r="B266" s="99" t="s">
        <v>292</v>
      </c>
      <c r="C266" s="106" t="s">
        <v>23</v>
      </c>
      <c r="D266" s="139" t="s">
        <v>98</v>
      </c>
      <c r="E266" s="139"/>
      <c r="F266" s="101"/>
      <c r="G266" s="100"/>
      <c r="H266" s="120"/>
      <c r="I266" s="102">
        <f>ROUND(H265/1000,4)+I264</f>
        <v>50.114100000000008</v>
      </c>
      <c r="J266" s="103" t="s">
        <v>19</v>
      </c>
      <c r="K266" s="98" t="s">
        <v>126</v>
      </c>
      <c r="L266" s="98" t="s">
        <v>126</v>
      </c>
      <c r="M266" s="98" t="s">
        <v>126</v>
      </c>
      <c r="N266" s="98"/>
      <c r="O266" s="98"/>
      <c r="P266" s="98"/>
    </row>
    <row r="267" spans="1:16" s="4" customFormat="1" ht="18.75" x14ac:dyDescent="0.25">
      <c r="A267" s="98"/>
      <c r="B267" s="98"/>
      <c r="C267" s="138"/>
      <c r="D267" s="115"/>
      <c r="E267" s="115"/>
      <c r="F267" s="101"/>
      <c r="G267" s="165" t="str">
        <f>C266</f>
        <v>21/0</v>
      </c>
      <c r="H267" s="118">
        <v>326.34800000000001</v>
      </c>
      <c r="I267" s="105"/>
      <c r="J267" s="106"/>
      <c r="K267" s="98"/>
      <c r="L267" s="98"/>
      <c r="M267" s="98"/>
      <c r="N267" s="98"/>
      <c r="O267" s="98"/>
      <c r="P267" s="98"/>
    </row>
    <row r="268" spans="1:16" s="4" customFormat="1" ht="18.75" x14ac:dyDescent="0.25">
      <c r="A268" s="98">
        <f>SUBTOTAL(103,$C$6:C268)</f>
        <v>132</v>
      </c>
      <c r="B268" s="98"/>
      <c r="C268" s="106" t="s">
        <v>80</v>
      </c>
      <c r="D268" s="139" t="s">
        <v>3</v>
      </c>
      <c r="E268" s="139"/>
      <c r="F268" s="108"/>
      <c r="G268" s="98"/>
      <c r="H268" s="120"/>
      <c r="I268" s="102">
        <f>ROUND(H267/1000,4)+I266</f>
        <v>50.440400000000011</v>
      </c>
      <c r="J268" s="103" t="s">
        <v>19</v>
      </c>
      <c r="K268" s="98" t="s">
        <v>126</v>
      </c>
      <c r="L268" s="98" t="s">
        <v>126</v>
      </c>
      <c r="M268" s="98" t="s">
        <v>126</v>
      </c>
      <c r="N268" s="98"/>
      <c r="O268" s="98"/>
      <c r="P268" s="98"/>
    </row>
    <row r="269" spans="1:16" s="4" customFormat="1" ht="18.75" x14ac:dyDescent="0.25">
      <c r="A269" s="98"/>
      <c r="B269" s="98"/>
      <c r="C269" s="138"/>
      <c r="D269" s="115"/>
      <c r="E269" s="115"/>
      <c r="F269" s="101"/>
      <c r="G269" s="165" t="str">
        <f>C268</f>
        <v>21/1</v>
      </c>
      <c r="H269" s="118">
        <v>427</v>
      </c>
      <c r="I269" s="105"/>
      <c r="J269" s="106"/>
      <c r="K269" s="98"/>
      <c r="L269" s="98"/>
      <c r="M269" s="98"/>
      <c r="N269" s="98"/>
      <c r="O269" s="98"/>
      <c r="P269" s="98"/>
    </row>
    <row r="270" spans="1:16" s="4" customFormat="1" ht="18.75" x14ac:dyDescent="0.25">
      <c r="A270" s="98">
        <f>SUBTOTAL(103,$C$6:C270)</f>
        <v>133</v>
      </c>
      <c r="B270" s="98"/>
      <c r="C270" s="106" t="s">
        <v>81</v>
      </c>
      <c r="D270" s="139" t="s">
        <v>48</v>
      </c>
      <c r="E270" s="139"/>
      <c r="F270" s="108"/>
      <c r="G270" s="98"/>
      <c r="H270" s="120"/>
      <c r="I270" s="102">
        <f>ROUND(H269/1000,4)+I268</f>
        <v>50.867400000000011</v>
      </c>
      <c r="J270" s="103" t="s">
        <v>19</v>
      </c>
      <c r="K270" s="98" t="s">
        <v>126</v>
      </c>
      <c r="L270" s="98" t="s">
        <v>126</v>
      </c>
      <c r="M270" s="98" t="s">
        <v>126</v>
      </c>
      <c r="N270" s="98"/>
      <c r="O270" s="98"/>
      <c r="P270" s="98"/>
    </row>
    <row r="271" spans="1:16" s="4" customFormat="1" ht="18.75" x14ac:dyDescent="0.25">
      <c r="A271" s="98"/>
      <c r="B271" s="98"/>
      <c r="C271" s="138"/>
      <c r="D271" s="115"/>
      <c r="E271" s="115"/>
      <c r="F271" s="101"/>
      <c r="G271" s="165" t="str">
        <f>C270</f>
        <v>21/2</v>
      </c>
      <c r="H271" s="118">
        <v>410</v>
      </c>
      <c r="I271" s="105"/>
      <c r="J271" s="106"/>
      <c r="K271" s="98"/>
      <c r="L271" s="98"/>
      <c r="M271" s="98"/>
      <c r="N271" s="98"/>
      <c r="O271" s="98"/>
      <c r="P271" s="98"/>
    </row>
    <row r="272" spans="1:16" s="4" customFormat="1" ht="18.75" x14ac:dyDescent="0.25">
      <c r="A272" s="98">
        <f>SUBTOTAL(103,$C$6:C272)</f>
        <v>134</v>
      </c>
      <c r="B272" s="98"/>
      <c r="C272" s="106" t="s">
        <v>82</v>
      </c>
      <c r="D272" s="139" t="s">
        <v>48</v>
      </c>
      <c r="E272" s="139"/>
      <c r="F272" s="108"/>
      <c r="G272" s="98"/>
      <c r="H272" s="120"/>
      <c r="I272" s="102">
        <f>ROUND(H271/1000,4)+I270</f>
        <v>51.277400000000007</v>
      </c>
      <c r="J272" s="103" t="s">
        <v>19</v>
      </c>
      <c r="K272" s="98" t="s">
        <v>126</v>
      </c>
      <c r="L272" s="98" t="s">
        <v>126</v>
      </c>
      <c r="M272" s="98" t="s">
        <v>126</v>
      </c>
      <c r="N272" s="98"/>
      <c r="O272" s="98"/>
      <c r="P272" s="98"/>
    </row>
    <row r="273" spans="1:16" s="4" customFormat="1" ht="18.75" x14ac:dyDescent="0.25">
      <c r="A273" s="98"/>
      <c r="B273" s="98"/>
      <c r="C273" s="138"/>
      <c r="D273" s="115"/>
      <c r="E273" s="115"/>
      <c r="F273" s="101"/>
      <c r="G273" s="165" t="str">
        <f>C272</f>
        <v>21/3</v>
      </c>
      <c r="H273" s="118">
        <v>405</v>
      </c>
      <c r="I273" s="105"/>
      <c r="J273" s="106"/>
      <c r="K273" s="98"/>
      <c r="L273" s="98"/>
      <c r="M273" s="98"/>
      <c r="N273" s="98"/>
      <c r="O273" s="98"/>
      <c r="P273" s="98"/>
    </row>
    <row r="274" spans="1:16" s="4" customFormat="1" ht="18.75" x14ac:dyDescent="0.25">
      <c r="A274" s="98">
        <f>SUBTOTAL(103,$C$6:C274)</f>
        <v>135</v>
      </c>
      <c r="B274" s="98"/>
      <c r="C274" s="106" t="s">
        <v>83</v>
      </c>
      <c r="D274" s="139" t="s">
        <v>3</v>
      </c>
      <c r="E274" s="139"/>
      <c r="F274" s="108"/>
      <c r="G274" s="98"/>
      <c r="H274" s="120"/>
      <c r="I274" s="102">
        <f>ROUND(H273/1000,4)+I272</f>
        <v>51.682400000000008</v>
      </c>
      <c r="J274" s="103" t="s">
        <v>19</v>
      </c>
      <c r="K274" s="98" t="s">
        <v>126</v>
      </c>
      <c r="L274" s="98" t="s">
        <v>126</v>
      </c>
      <c r="M274" s="98" t="s">
        <v>126</v>
      </c>
      <c r="N274" s="98"/>
      <c r="O274" s="98"/>
      <c r="P274" s="98"/>
    </row>
    <row r="275" spans="1:16" s="4" customFormat="1" ht="18.75" x14ac:dyDescent="0.25">
      <c r="A275" s="98"/>
      <c r="B275" s="98"/>
      <c r="C275" s="138"/>
      <c r="D275" s="115"/>
      <c r="E275" s="115"/>
      <c r="F275" s="101"/>
      <c r="G275" s="165" t="str">
        <f>C274</f>
        <v>21/4</v>
      </c>
      <c r="H275" s="118">
        <v>300</v>
      </c>
      <c r="I275" s="105"/>
      <c r="J275" s="106"/>
      <c r="K275" s="98"/>
      <c r="L275" s="98"/>
      <c r="M275" s="98"/>
      <c r="N275" s="98"/>
      <c r="O275" s="98"/>
      <c r="P275" s="98"/>
    </row>
    <row r="276" spans="1:16" s="4" customFormat="1" ht="18.75" x14ac:dyDescent="0.25">
      <c r="A276" s="98">
        <f>SUBTOTAL(103,$C$6:C276)</f>
        <v>136</v>
      </c>
      <c r="B276" s="98"/>
      <c r="C276" s="106" t="s">
        <v>196</v>
      </c>
      <c r="D276" s="139" t="s">
        <v>3</v>
      </c>
      <c r="E276" s="139"/>
      <c r="F276" s="108"/>
      <c r="G276" s="98"/>
      <c r="H276" s="120"/>
      <c r="I276" s="102">
        <f>ROUND(H275/1000,4)+I274</f>
        <v>51.982400000000005</v>
      </c>
      <c r="J276" s="103" t="s">
        <v>19</v>
      </c>
      <c r="K276" s="98" t="s">
        <v>126</v>
      </c>
      <c r="L276" s="98" t="s">
        <v>126</v>
      </c>
      <c r="M276" s="98" t="s">
        <v>126</v>
      </c>
      <c r="N276" s="98"/>
      <c r="O276" s="98"/>
      <c r="P276" s="98"/>
    </row>
    <row r="277" spans="1:16" s="4" customFormat="1" ht="18.75" x14ac:dyDescent="0.25">
      <c r="A277" s="98"/>
      <c r="B277" s="98"/>
      <c r="C277" s="138"/>
      <c r="D277" s="115"/>
      <c r="E277" s="115"/>
      <c r="F277" s="101"/>
      <c r="G277" s="165" t="str">
        <f>C276</f>
        <v>21/5</v>
      </c>
      <c r="H277" s="118">
        <v>415.18700000000001</v>
      </c>
      <c r="I277" s="105"/>
      <c r="J277" s="106"/>
      <c r="K277" s="98"/>
      <c r="L277" s="98"/>
      <c r="M277" s="98"/>
      <c r="N277" s="98"/>
      <c r="O277" s="98"/>
      <c r="P277" s="98"/>
    </row>
    <row r="278" spans="1:16" s="4" customFormat="1" ht="18.75" x14ac:dyDescent="0.25">
      <c r="A278" s="98">
        <f>SUBTOTAL(103,$C$6:C278)</f>
        <v>137</v>
      </c>
      <c r="B278" s="99" t="s">
        <v>293</v>
      </c>
      <c r="C278" s="106" t="s">
        <v>24</v>
      </c>
      <c r="D278" s="139" t="s">
        <v>197</v>
      </c>
      <c r="E278" s="139"/>
      <c r="F278" s="101"/>
      <c r="G278" s="100"/>
      <c r="H278" s="120"/>
      <c r="I278" s="102">
        <f>ROUND(H277/1000,4)+I276</f>
        <v>52.397600000000004</v>
      </c>
      <c r="J278" s="113" t="s">
        <v>19</v>
      </c>
      <c r="K278" s="98" t="s">
        <v>126</v>
      </c>
      <c r="L278" s="98" t="s">
        <v>126</v>
      </c>
      <c r="M278" s="98" t="s">
        <v>126</v>
      </c>
      <c r="N278" s="98"/>
      <c r="O278" s="98" t="s">
        <v>445</v>
      </c>
      <c r="P278" s="98"/>
    </row>
    <row r="279" spans="1:16" s="4" customFormat="1" ht="18.75" x14ac:dyDescent="0.25">
      <c r="A279" s="98"/>
      <c r="B279" s="98"/>
      <c r="C279" s="138"/>
      <c r="D279" s="115"/>
      <c r="E279" s="115"/>
      <c r="F279" s="101"/>
      <c r="G279" s="165" t="str">
        <f>C278</f>
        <v>22/0</v>
      </c>
      <c r="H279" s="118">
        <v>259.048</v>
      </c>
      <c r="I279" s="105"/>
      <c r="J279" s="106"/>
      <c r="K279" s="98"/>
      <c r="L279" s="98"/>
      <c r="M279" s="98"/>
      <c r="N279" s="98"/>
      <c r="O279" s="98"/>
      <c r="P279" s="98" t="s">
        <v>451</v>
      </c>
    </row>
    <row r="280" spans="1:16" s="4" customFormat="1" ht="18.75" x14ac:dyDescent="0.25">
      <c r="A280" s="98">
        <f>SUBTOTAL(103,$C$6:C280)</f>
        <v>138</v>
      </c>
      <c r="B280" s="99" t="s">
        <v>294</v>
      </c>
      <c r="C280" s="106" t="s">
        <v>25</v>
      </c>
      <c r="D280" s="139" t="s">
        <v>110</v>
      </c>
      <c r="E280" s="139"/>
      <c r="F280" s="101"/>
      <c r="G280" s="100"/>
      <c r="H280" s="120"/>
      <c r="I280" s="102">
        <f>ROUND(H279/1000,4)+I278</f>
        <v>52.656600000000005</v>
      </c>
      <c r="J280" s="113" t="s">
        <v>19</v>
      </c>
      <c r="K280" s="98" t="s">
        <v>126</v>
      </c>
      <c r="L280" s="98" t="s">
        <v>126</v>
      </c>
      <c r="M280" s="98" t="s">
        <v>126</v>
      </c>
      <c r="N280" s="98"/>
      <c r="O280" s="98"/>
      <c r="P280" s="98"/>
    </row>
    <row r="281" spans="1:16" s="4" customFormat="1" ht="18.75" x14ac:dyDescent="0.25">
      <c r="A281" s="98"/>
      <c r="B281" s="98"/>
      <c r="C281" s="138"/>
      <c r="D281" s="115"/>
      <c r="E281" s="115"/>
      <c r="F281" s="101"/>
      <c r="G281" s="165" t="str">
        <f>C280</f>
        <v>23/0</v>
      </c>
      <c r="H281" s="118">
        <v>440.45499999999998</v>
      </c>
      <c r="I281" s="105"/>
      <c r="J281" s="106"/>
      <c r="K281" s="98"/>
      <c r="L281" s="98"/>
      <c r="M281" s="98"/>
      <c r="N281" s="98"/>
      <c r="O281" s="98"/>
      <c r="P281" s="98"/>
    </row>
    <row r="282" spans="1:16" s="4" customFormat="1" ht="18.75" x14ac:dyDescent="0.25">
      <c r="A282" s="98">
        <f>SUBTOTAL(103,$C$6:C282)</f>
        <v>139</v>
      </c>
      <c r="B282" s="99" t="s">
        <v>394</v>
      </c>
      <c r="C282" s="106" t="s">
        <v>395</v>
      </c>
      <c r="D282" s="139" t="s">
        <v>108</v>
      </c>
      <c r="E282" s="139"/>
      <c r="F282" s="108"/>
      <c r="G282" s="98"/>
      <c r="H282" s="120"/>
      <c r="I282" s="102">
        <f>ROUND(H281/1000,4)+I280</f>
        <v>53.097100000000005</v>
      </c>
      <c r="J282" s="103" t="s">
        <v>19</v>
      </c>
      <c r="K282" s="98" t="s">
        <v>126</v>
      </c>
      <c r="L282" s="98" t="s">
        <v>126</v>
      </c>
      <c r="M282" s="98" t="s">
        <v>126</v>
      </c>
      <c r="N282" s="98"/>
      <c r="O282" s="98"/>
      <c r="P282" s="98"/>
    </row>
    <row r="283" spans="1:16" s="4" customFormat="1" ht="18.75" x14ac:dyDescent="0.25">
      <c r="A283" s="98"/>
      <c r="B283" s="98"/>
      <c r="C283" s="138"/>
      <c r="D283" s="115"/>
      <c r="E283" s="115"/>
      <c r="F283" s="101"/>
      <c r="G283" s="165" t="str">
        <f>C282</f>
        <v>23A/0</v>
      </c>
      <c r="H283" s="118">
        <v>496.685</v>
      </c>
      <c r="I283" s="105"/>
      <c r="J283" s="106"/>
      <c r="K283" s="98"/>
      <c r="L283" s="98"/>
      <c r="M283" s="98"/>
      <c r="N283" s="98"/>
      <c r="O283" s="98"/>
      <c r="P283" s="98"/>
    </row>
    <row r="284" spans="1:16" s="4" customFormat="1" ht="18.75" x14ac:dyDescent="0.25">
      <c r="A284" s="98">
        <f>SUBTOTAL(103,$C$6:C284)</f>
        <v>140</v>
      </c>
      <c r="B284" s="99" t="s">
        <v>295</v>
      </c>
      <c r="C284" s="106" t="s">
        <v>26</v>
      </c>
      <c r="D284" s="139" t="s">
        <v>87</v>
      </c>
      <c r="E284" s="139"/>
      <c r="F284" s="101"/>
      <c r="G284" s="98"/>
      <c r="H284" s="120"/>
      <c r="I284" s="102">
        <f>ROUND(H283/1000,4)+I282</f>
        <v>53.593800000000002</v>
      </c>
      <c r="J284" s="113" t="s">
        <v>19</v>
      </c>
      <c r="K284" s="98" t="s">
        <v>126</v>
      </c>
      <c r="L284" s="98" t="s">
        <v>126</v>
      </c>
      <c r="M284" s="98" t="s">
        <v>126</v>
      </c>
      <c r="N284" s="98"/>
      <c r="O284" s="98"/>
      <c r="P284" s="98"/>
    </row>
    <row r="285" spans="1:16" s="4" customFormat="1" ht="18.75" x14ac:dyDescent="0.25">
      <c r="A285" s="98"/>
      <c r="B285" s="98"/>
      <c r="C285" s="138"/>
      <c r="D285" s="115"/>
      <c r="E285" s="115"/>
      <c r="F285" s="101"/>
      <c r="G285" s="165" t="str">
        <f>C284</f>
        <v>24/0</v>
      </c>
      <c r="H285" s="118">
        <v>244.029</v>
      </c>
      <c r="I285" s="105"/>
      <c r="J285" s="106"/>
      <c r="K285" s="98"/>
      <c r="L285" s="98"/>
      <c r="M285" s="98"/>
      <c r="N285" s="98"/>
      <c r="O285" s="98"/>
      <c r="P285" s="98" t="s">
        <v>452</v>
      </c>
    </row>
    <row r="286" spans="1:16" s="4" customFormat="1" ht="18.75" x14ac:dyDescent="0.25">
      <c r="A286" s="98">
        <f>SUBTOTAL(103,$C$6:C286)</f>
        <v>141</v>
      </c>
      <c r="B286" s="99" t="s">
        <v>296</v>
      </c>
      <c r="C286" s="106" t="s">
        <v>27</v>
      </c>
      <c r="D286" s="139" t="s">
        <v>87</v>
      </c>
      <c r="E286" s="139"/>
      <c r="F286" s="101"/>
      <c r="G286" s="100"/>
      <c r="H286" s="120"/>
      <c r="I286" s="102">
        <f>ROUND(H285/1000,4)+I284</f>
        <v>53.837800000000001</v>
      </c>
      <c r="J286" s="113" t="s">
        <v>19</v>
      </c>
      <c r="K286" s="98" t="s">
        <v>126</v>
      </c>
      <c r="L286" s="98" t="s">
        <v>126</v>
      </c>
      <c r="M286" s="98" t="s">
        <v>126</v>
      </c>
      <c r="N286" s="98"/>
      <c r="O286" s="98"/>
      <c r="P286" s="98"/>
    </row>
    <row r="287" spans="1:16" s="4" customFormat="1" ht="18.75" x14ac:dyDescent="0.25">
      <c r="A287" s="98"/>
      <c r="B287" s="98"/>
      <c r="C287" s="138"/>
      <c r="D287" s="115"/>
      <c r="E287" s="115"/>
      <c r="F287" s="101"/>
      <c r="G287" s="165" t="str">
        <f>C286</f>
        <v>25/0</v>
      </c>
      <c r="H287" s="118">
        <v>237.428</v>
      </c>
      <c r="I287" s="105"/>
      <c r="J287" s="106"/>
      <c r="K287" s="98"/>
      <c r="L287" s="98"/>
      <c r="M287" s="98"/>
      <c r="N287" s="98"/>
      <c r="O287" s="98"/>
      <c r="P287" s="98"/>
    </row>
    <row r="288" spans="1:16" s="4" customFormat="1" ht="18.75" x14ac:dyDescent="0.25">
      <c r="A288" s="98">
        <f>SUBTOTAL(103,$C$6:C288)</f>
        <v>142</v>
      </c>
      <c r="B288" s="99" t="s">
        <v>297</v>
      </c>
      <c r="C288" s="106" t="s">
        <v>28</v>
      </c>
      <c r="D288" s="139" t="s">
        <v>198</v>
      </c>
      <c r="E288" s="139"/>
      <c r="F288" s="101"/>
      <c r="G288" s="100"/>
      <c r="H288" s="120"/>
      <c r="I288" s="102">
        <f>ROUND(H287/1000,4)+I286</f>
        <v>54.075200000000002</v>
      </c>
      <c r="J288" s="113" t="s">
        <v>19</v>
      </c>
      <c r="K288" s="98" t="s">
        <v>126</v>
      </c>
      <c r="L288" s="98" t="s">
        <v>126</v>
      </c>
      <c r="M288" s="98" t="s">
        <v>126</v>
      </c>
      <c r="N288" s="98"/>
      <c r="O288" s="98"/>
      <c r="P288" s="98"/>
    </row>
    <row r="289" spans="1:16" s="4" customFormat="1" ht="18.75" x14ac:dyDescent="0.25">
      <c r="A289" s="98"/>
      <c r="B289" s="98"/>
      <c r="C289" s="138"/>
      <c r="D289" s="115"/>
      <c r="E289" s="115"/>
      <c r="F289" s="101"/>
      <c r="G289" s="165" t="str">
        <f>C288</f>
        <v>26/0</v>
      </c>
      <c r="H289" s="118">
        <v>203.47900000000001</v>
      </c>
      <c r="I289" s="105"/>
      <c r="J289" s="106"/>
      <c r="K289" s="98"/>
      <c r="L289" s="98"/>
      <c r="M289" s="98"/>
      <c r="N289" s="98"/>
      <c r="O289" s="98"/>
      <c r="P289" s="98" t="s">
        <v>453</v>
      </c>
    </row>
    <row r="290" spans="1:16" s="4" customFormat="1" ht="18.75" x14ac:dyDescent="0.25">
      <c r="A290" s="98">
        <f>SUBTOTAL(103,$C$6:C290)</f>
        <v>143</v>
      </c>
      <c r="B290" s="99" t="s">
        <v>298</v>
      </c>
      <c r="C290" s="106" t="s">
        <v>29</v>
      </c>
      <c r="D290" s="139" t="s">
        <v>198</v>
      </c>
      <c r="E290" s="139"/>
      <c r="F290" s="101"/>
      <c r="G290" s="100"/>
      <c r="H290" s="120"/>
      <c r="I290" s="102">
        <f>ROUND(H289/1000,4)+I288</f>
        <v>54.278700000000001</v>
      </c>
      <c r="J290" s="113" t="s">
        <v>19</v>
      </c>
      <c r="K290" s="98" t="s">
        <v>126</v>
      </c>
      <c r="L290" s="98" t="s">
        <v>126</v>
      </c>
      <c r="M290" s="98" t="s">
        <v>126</v>
      </c>
      <c r="N290" s="98"/>
      <c r="O290" s="98" t="s">
        <v>445</v>
      </c>
      <c r="P290" s="98"/>
    </row>
    <row r="291" spans="1:16" s="4" customFormat="1" ht="18.75" x14ac:dyDescent="0.25">
      <c r="A291" s="98"/>
      <c r="B291" s="98"/>
      <c r="C291" s="138"/>
      <c r="D291" s="115"/>
      <c r="E291" s="115"/>
      <c r="F291" s="101"/>
      <c r="G291" s="165" t="str">
        <f>C290</f>
        <v>27/0</v>
      </c>
      <c r="H291" s="118">
        <v>453.68799999999999</v>
      </c>
      <c r="I291" s="105"/>
      <c r="J291" s="106"/>
      <c r="K291" s="98"/>
      <c r="L291" s="98"/>
      <c r="M291" s="98"/>
      <c r="N291" s="98"/>
      <c r="O291" s="98"/>
      <c r="P291" s="98"/>
    </row>
    <row r="292" spans="1:16" s="4" customFormat="1" ht="18.75" x14ac:dyDescent="0.25">
      <c r="A292" s="98">
        <f>SUBTOTAL(103,$C$6:C292)</f>
        <v>144</v>
      </c>
      <c r="B292" s="98"/>
      <c r="C292" s="106" t="s">
        <v>30</v>
      </c>
      <c r="D292" s="139" t="s">
        <v>18</v>
      </c>
      <c r="E292" s="139"/>
      <c r="F292" s="108"/>
      <c r="G292" s="98"/>
      <c r="H292" s="120"/>
      <c r="I292" s="102">
        <f>ROUND(H291/1000,4)+I290</f>
        <v>54.732399999999998</v>
      </c>
      <c r="J292" s="103" t="s">
        <v>19</v>
      </c>
      <c r="K292" s="98" t="s">
        <v>126</v>
      </c>
      <c r="L292" s="98" t="s">
        <v>126</v>
      </c>
      <c r="M292" s="98" t="s">
        <v>126</v>
      </c>
      <c r="N292" s="98"/>
      <c r="O292" s="98"/>
      <c r="P292" s="98"/>
    </row>
    <row r="293" spans="1:16" s="4" customFormat="1" ht="18.75" x14ac:dyDescent="0.25">
      <c r="A293" s="98"/>
      <c r="B293" s="98"/>
      <c r="C293" s="138"/>
      <c r="D293" s="115"/>
      <c r="E293" s="115"/>
      <c r="F293" s="101"/>
      <c r="G293" s="165" t="str">
        <f>C292</f>
        <v>27/1</v>
      </c>
      <c r="H293" s="118">
        <v>345</v>
      </c>
      <c r="I293" s="105"/>
      <c r="J293" s="106"/>
      <c r="K293" s="98"/>
      <c r="L293" s="98"/>
      <c r="M293" s="98"/>
      <c r="N293" s="98"/>
      <c r="O293" s="98"/>
      <c r="P293" s="98"/>
    </row>
    <row r="294" spans="1:16" s="4" customFormat="1" ht="18.75" x14ac:dyDescent="0.25">
      <c r="A294" s="98">
        <f>SUBTOTAL(103,$C$6:C294)</f>
        <v>145</v>
      </c>
      <c r="B294" s="111"/>
      <c r="C294" s="106" t="s">
        <v>31</v>
      </c>
      <c r="D294" s="139" t="s">
        <v>58</v>
      </c>
      <c r="E294" s="139"/>
      <c r="F294" s="108"/>
      <c r="G294" s="98"/>
      <c r="H294" s="120"/>
      <c r="I294" s="102">
        <f>ROUND(H293/1000,4)+I292</f>
        <v>55.077399999999997</v>
      </c>
      <c r="J294" s="103" t="s">
        <v>19</v>
      </c>
      <c r="K294" s="98" t="s">
        <v>126</v>
      </c>
      <c r="L294" s="98" t="s">
        <v>126</v>
      </c>
      <c r="M294" s="98" t="s">
        <v>126</v>
      </c>
      <c r="N294" s="98"/>
      <c r="O294" s="98"/>
      <c r="P294" s="98"/>
    </row>
    <row r="295" spans="1:16" s="4" customFormat="1" ht="18.75" x14ac:dyDescent="0.25">
      <c r="A295" s="98"/>
      <c r="B295" s="98"/>
      <c r="C295" s="138"/>
      <c r="D295" s="115"/>
      <c r="E295" s="115"/>
      <c r="F295" s="101"/>
      <c r="G295" s="165" t="str">
        <f>C294</f>
        <v>27/2</v>
      </c>
      <c r="H295" s="118">
        <v>360</v>
      </c>
      <c r="I295" s="105"/>
      <c r="J295" s="106"/>
      <c r="K295" s="98"/>
      <c r="L295" s="98"/>
      <c r="M295" s="98"/>
      <c r="N295" s="98"/>
      <c r="O295" s="98"/>
      <c r="P295" s="98"/>
    </row>
    <row r="296" spans="1:16" s="4" customFormat="1" ht="18.75" x14ac:dyDescent="0.25">
      <c r="A296" s="98">
        <f>SUBTOTAL(103,$C$6:C296)</f>
        <v>146</v>
      </c>
      <c r="B296" s="98"/>
      <c r="C296" s="106" t="s">
        <v>57</v>
      </c>
      <c r="D296" s="139" t="s">
        <v>71</v>
      </c>
      <c r="E296" s="139"/>
      <c r="F296" s="108"/>
      <c r="G296" s="98"/>
      <c r="H296" s="120"/>
      <c r="I296" s="102">
        <f>ROUND(H295/1000,4)+I294</f>
        <v>55.437399999999997</v>
      </c>
      <c r="J296" s="103" t="s">
        <v>19</v>
      </c>
      <c r="K296" s="98" t="s">
        <v>126</v>
      </c>
      <c r="L296" s="98" t="s">
        <v>126</v>
      </c>
      <c r="M296" s="98" t="s">
        <v>126</v>
      </c>
      <c r="N296" s="98"/>
      <c r="O296" s="98"/>
      <c r="P296" s="98"/>
    </row>
    <row r="297" spans="1:16" s="4" customFormat="1" ht="18.75" x14ac:dyDescent="0.25">
      <c r="A297" s="98"/>
      <c r="B297" s="98"/>
      <c r="C297" s="138"/>
      <c r="D297" s="115"/>
      <c r="E297" s="115"/>
      <c r="F297" s="101"/>
      <c r="G297" s="165" t="str">
        <f>C296</f>
        <v>27/3</v>
      </c>
      <c r="H297" s="118">
        <v>410</v>
      </c>
      <c r="I297" s="105"/>
      <c r="J297" s="106"/>
      <c r="K297" s="98"/>
      <c r="L297" s="98"/>
      <c r="M297" s="98"/>
      <c r="N297" s="98"/>
      <c r="O297" s="98"/>
      <c r="P297" s="98"/>
    </row>
    <row r="298" spans="1:16" s="4" customFormat="1" ht="18.75" x14ac:dyDescent="0.25">
      <c r="A298" s="98">
        <f>SUBTOTAL(103,$C$6:C298)</f>
        <v>147</v>
      </c>
      <c r="B298" s="98"/>
      <c r="C298" s="106" t="s">
        <v>59</v>
      </c>
      <c r="D298" s="139" t="s">
        <v>71</v>
      </c>
      <c r="E298" s="139"/>
      <c r="F298" s="108"/>
      <c r="G298" s="98"/>
      <c r="H298" s="120"/>
      <c r="I298" s="102">
        <f>ROUND(H297/1000,4)+I296</f>
        <v>55.847399999999993</v>
      </c>
      <c r="J298" s="103" t="s">
        <v>19</v>
      </c>
      <c r="K298" s="98" t="s">
        <v>126</v>
      </c>
      <c r="L298" s="98" t="s">
        <v>126</v>
      </c>
      <c r="M298" s="98" t="s">
        <v>126</v>
      </c>
      <c r="N298" s="98"/>
      <c r="O298" s="98"/>
      <c r="P298" s="98"/>
    </row>
    <row r="299" spans="1:16" s="4" customFormat="1" ht="18.75" x14ac:dyDescent="0.25">
      <c r="A299" s="98"/>
      <c r="B299" s="98"/>
      <c r="C299" s="138"/>
      <c r="D299" s="115"/>
      <c r="E299" s="115"/>
      <c r="F299" s="101"/>
      <c r="G299" s="165" t="str">
        <f>C298</f>
        <v>27/4</v>
      </c>
      <c r="H299" s="118">
        <v>350</v>
      </c>
      <c r="I299" s="105"/>
      <c r="J299" s="106"/>
      <c r="K299" s="98"/>
      <c r="L299" s="98"/>
      <c r="M299" s="98"/>
      <c r="N299" s="98"/>
      <c r="O299" s="98"/>
      <c r="P299" s="98"/>
    </row>
    <row r="300" spans="1:16" s="4" customFormat="1" ht="18.75" x14ac:dyDescent="0.25">
      <c r="A300" s="98">
        <f>SUBTOTAL(103,$C$6:C300)</f>
        <v>148</v>
      </c>
      <c r="B300" s="98"/>
      <c r="C300" s="106" t="s">
        <v>60</v>
      </c>
      <c r="D300" s="139" t="s">
        <v>58</v>
      </c>
      <c r="E300" s="139"/>
      <c r="F300" s="108"/>
      <c r="G300" s="98"/>
      <c r="H300" s="120"/>
      <c r="I300" s="102">
        <f>ROUND(H299/1000,4)+I298</f>
        <v>56.197399999999995</v>
      </c>
      <c r="J300" s="103" t="s">
        <v>19</v>
      </c>
      <c r="K300" s="98" t="s">
        <v>126</v>
      </c>
      <c r="L300" s="98" t="s">
        <v>126</v>
      </c>
      <c r="M300" s="98" t="s">
        <v>126</v>
      </c>
      <c r="N300" s="98"/>
      <c r="O300" s="98"/>
      <c r="P300" s="98"/>
    </row>
    <row r="301" spans="1:16" s="4" customFormat="1" ht="18.75" x14ac:dyDescent="0.25">
      <c r="A301" s="98"/>
      <c r="B301" s="98"/>
      <c r="C301" s="138"/>
      <c r="D301" s="115"/>
      <c r="E301" s="115"/>
      <c r="F301" s="101"/>
      <c r="G301" s="165" t="str">
        <f>C300</f>
        <v>27/5</v>
      </c>
      <c r="H301" s="118">
        <v>355</v>
      </c>
      <c r="I301" s="105"/>
      <c r="J301" s="106"/>
      <c r="K301" s="98"/>
      <c r="L301" s="98"/>
      <c r="M301" s="98"/>
      <c r="N301" s="98"/>
      <c r="O301" s="98"/>
      <c r="P301" s="98"/>
    </row>
    <row r="302" spans="1:16" s="4" customFormat="1" ht="18.75" x14ac:dyDescent="0.25">
      <c r="A302" s="98">
        <f>SUBTOTAL(103,$C$6:C302)</f>
        <v>149</v>
      </c>
      <c r="B302" s="98"/>
      <c r="C302" s="106" t="s">
        <v>63</v>
      </c>
      <c r="D302" s="139" t="s">
        <v>4</v>
      </c>
      <c r="E302" s="139"/>
      <c r="F302" s="108"/>
      <c r="G302" s="98"/>
      <c r="H302" s="120"/>
      <c r="I302" s="102">
        <f>ROUND(H301/1000,4)+I300</f>
        <v>56.552399999999992</v>
      </c>
      <c r="J302" s="103" t="s">
        <v>19</v>
      </c>
      <c r="K302" s="98" t="s">
        <v>126</v>
      </c>
      <c r="L302" s="98" t="s">
        <v>126</v>
      </c>
      <c r="M302" s="98" t="s">
        <v>126</v>
      </c>
      <c r="N302" s="98"/>
      <c r="O302" s="98"/>
      <c r="P302" s="98"/>
    </row>
    <row r="303" spans="1:16" s="4" customFormat="1" ht="18.75" x14ac:dyDescent="0.25">
      <c r="A303" s="98"/>
      <c r="B303" s="98"/>
      <c r="C303" s="138"/>
      <c r="D303" s="115"/>
      <c r="E303" s="115"/>
      <c r="F303" s="101"/>
      <c r="G303" s="165" t="str">
        <f>C302</f>
        <v>27/6</v>
      </c>
      <c r="H303" s="118">
        <v>274.58699999999999</v>
      </c>
      <c r="I303" s="105"/>
      <c r="J303" s="106"/>
      <c r="K303" s="98"/>
      <c r="L303" s="98"/>
      <c r="M303" s="98"/>
      <c r="N303" s="98"/>
      <c r="O303" s="98"/>
      <c r="P303" s="98"/>
    </row>
    <row r="304" spans="1:16" s="4" customFormat="1" ht="18.75" x14ac:dyDescent="0.25">
      <c r="A304" s="98">
        <f>SUBTOTAL(103,$C$6:C304)</f>
        <v>150</v>
      </c>
      <c r="B304" s="99" t="s">
        <v>299</v>
      </c>
      <c r="C304" s="106" t="s">
        <v>32</v>
      </c>
      <c r="D304" s="139" t="s">
        <v>121</v>
      </c>
      <c r="E304" s="139"/>
      <c r="F304" s="108"/>
      <c r="G304" s="98"/>
      <c r="H304" s="119"/>
      <c r="I304" s="102">
        <f>ROUND(H303/1000,4)+I302</f>
        <v>56.826999999999991</v>
      </c>
      <c r="J304" s="113" t="s">
        <v>19</v>
      </c>
      <c r="K304" s="98" t="s">
        <v>126</v>
      </c>
      <c r="L304" s="98" t="s">
        <v>126</v>
      </c>
      <c r="M304" s="98" t="s">
        <v>126</v>
      </c>
      <c r="N304" s="98"/>
      <c r="O304" s="98"/>
      <c r="P304" s="98"/>
    </row>
    <row r="305" spans="1:16" s="4" customFormat="1" ht="18.75" x14ac:dyDescent="0.25">
      <c r="A305" s="98"/>
      <c r="B305" s="98"/>
      <c r="C305" s="138"/>
      <c r="D305" s="115"/>
      <c r="E305" s="115"/>
      <c r="F305" s="101"/>
      <c r="G305" s="165" t="str">
        <f>C304</f>
        <v>28/0</v>
      </c>
      <c r="H305" s="118">
        <v>211.209</v>
      </c>
      <c r="I305" s="105"/>
      <c r="J305" s="106"/>
      <c r="K305" s="98"/>
      <c r="L305" s="98"/>
      <c r="M305" s="98"/>
      <c r="N305" s="98"/>
      <c r="O305" s="98"/>
      <c r="P305" s="98" t="s">
        <v>446</v>
      </c>
    </row>
    <row r="306" spans="1:16" s="4" customFormat="1" ht="18.75" x14ac:dyDescent="0.25">
      <c r="A306" s="98">
        <f>SUBTOTAL(103,$C$6:C306)</f>
        <v>151</v>
      </c>
      <c r="B306" s="99" t="s">
        <v>300</v>
      </c>
      <c r="C306" s="106" t="s">
        <v>33</v>
      </c>
      <c r="D306" s="139" t="s">
        <v>86</v>
      </c>
      <c r="E306" s="139"/>
      <c r="F306" s="101"/>
      <c r="G306" s="100"/>
      <c r="H306" s="120"/>
      <c r="I306" s="102">
        <f>ROUND(H305/1000,4)+I304</f>
        <v>57.038199999999989</v>
      </c>
      <c r="J306" s="113" t="s">
        <v>19</v>
      </c>
      <c r="K306" s="98" t="s">
        <v>126</v>
      </c>
      <c r="L306" s="98" t="s">
        <v>126</v>
      </c>
      <c r="M306" s="98" t="s">
        <v>126</v>
      </c>
      <c r="N306" s="98"/>
      <c r="O306" s="98" t="s">
        <v>445</v>
      </c>
      <c r="P306" s="98"/>
    </row>
    <row r="307" spans="1:16" s="4" customFormat="1" ht="18.75" x14ac:dyDescent="0.25">
      <c r="A307" s="98"/>
      <c r="B307" s="98"/>
      <c r="C307" s="138"/>
      <c r="D307" s="115"/>
      <c r="E307" s="115"/>
      <c r="F307" s="101"/>
      <c r="G307" s="165" t="str">
        <f>C306</f>
        <v>29/0</v>
      </c>
      <c r="H307" s="118">
        <v>384.20400000000001</v>
      </c>
      <c r="I307" s="105"/>
      <c r="J307" s="106"/>
      <c r="K307" s="98"/>
      <c r="L307" s="98"/>
      <c r="M307" s="98"/>
      <c r="N307" s="98"/>
      <c r="O307" s="98"/>
      <c r="P307" s="98"/>
    </row>
    <row r="308" spans="1:16" s="4" customFormat="1" ht="18.75" x14ac:dyDescent="0.25">
      <c r="A308" s="98">
        <f>SUBTOTAL(103,$C$6:C308)</f>
        <v>152</v>
      </c>
      <c r="B308" s="98"/>
      <c r="C308" s="106" t="s">
        <v>199</v>
      </c>
      <c r="D308" s="139" t="s">
        <v>48</v>
      </c>
      <c r="E308" s="139"/>
      <c r="F308" s="108"/>
      <c r="G308" s="98"/>
      <c r="H308" s="120"/>
      <c r="I308" s="102">
        <f>ROUND(H307/1000,4)+I306</f>
        <v>57.422399999999989</v>
      </c>
      <c r="J308" s="103" t="s">
        <v>19</v>
      </c>
      <c r="K308" s="98" t="s">
        <v>126</v>
      </c>
      <c r="L308" s="98" t="s">
        <v>126</v>
      </c>
      <c r="M308" s="98" t="s">
        <v>126</v>
      </c>
      <c r="N308" s="98"/>
      <c r="O308" s="98"/>
      <c r="P308" s="98"/>
    </row>
    <row r="309" spans="1:16" s="4" customFormat="1" ht="18.75" x14ac:dyDescent="0.25">
      <c r="A309" s="98"/>
      <c r="B309" s="98"/>
      <c r="C309" s="138"/>
      <c r="D309" s="115"/>
      <c r="E309" s="115"/>
      <c r="F309" s="101"/>
      <c r="G309" s="165" t="str">
        <f>C308</f>
        <v>29/1</v>
      </c>
      <c r="H309" s="118">
        <v>430</v>
      </c>
      <c r="I309" s="105"/>
      <c r="J309" s="106"/>
      <c r="K309" s="98"/>
      <c r="L309" s="98"/>
      <c r="M309" s="98"/>
      <c r="N309" s="98"/>
      <c r="O309" s="98"/>
      <c r="P309" s="98"/>
    </row>
    <row r="310" spans="1:16" s="4" customFormat="1" ht="18.75" x14ac:dyDescent="0.25">
      <c r="A310" s="98">
        <f>SUBTOTAL(103,$C$6:C310)</f>
        <v>153</v>
      </c>
      <c r="B310" s="98"/>
      <c r="C310" s="106" t="s">
        <v>200</v>
      </c>
      <c r="D310" s="139" t="s">
        <v>3</v>
      </c>
      <c r="E310" s="139"/>
      <c r="F310" s="108"/>
      <c r="G310" s="98"/>
      <c r="H310" s="120"/>
      <c r="I310" s="102">
        <f>ROUND(H309/1000,4)+I308</f>
        <v>57.852399999999989</v>
      </c>
      <c r="J310" s="103" t="s">
        <v>19</v>
      </c>
      <c r="K310" s="98" t="s">
        <v>126</v>
      </c>
      <c r="L310" s="98" t="s">
        <v>126</v>
      </c>
      <c r="M310" s="98" t="s">
        <v>126</v>
      </c>
      <c r="N310" s="98"/>
      <c r="O310" s="98"/>
      <c r="P310" s="98"/>
    </row>
    <row r="311" spans="1:16" s="4" customFormat="1" ht="18.75" x14ac:dyDescent="0.25">
      <c r="A311" s="98"/>
      <c r="B311" s="98"/>
      <c r="C311" s="138"/>
      <c r="D311" s="115"/>
      <c r="E311" s="115"/>
      <c r="F311" s="101"/>
      <c r="G311" s="165" t="str">
        <f>C310</f>
        <v>29/2</v>
      </c>
      <c r="H311" s="118">
        <v>370</v>
      </c>
      <c r="I311" s="105"/>
      <c r="J311" s="106"/>
      <c r="K311" s="98"/>
      <c r="L311" s="98"/>
      <c r="M311" s="98"/>
      <c r="N311" s="98"/>
      <c r="O311" s="98"/>
      <c r="P311" s="98"/>
    </row>
    <row r="312" spans="1:16" s="4" customFormat="1" ht="18.75" x14ac:dyDescent="0.25">
      <c r="A312" s="98">
        <f>SUBTOTAL(103,$C$6:C312)</f>
        <v>154</v>
      </c>
      <c r="B312" s="98"/>
      <c r="C312" s="106" t="s">
        <v>201</v>
      </c>
      <c r="D312" s="139" t="s">
        <v>3</v>
      </c>
      <c r="E312" s="139"/>
      <c r="F312" s="108"/>
      <c r="G312" s="98"/>
      <c r="H312" s="120"/>
      <c r="I312" s="102">
        <f>ROUND(H311/1000,4)+I310</f>
        <v>58.222399999999986</v>
      </c>
      <c r="J312" s="103" t="s">
        <v>19</v>
      </c>
      <c r="K312" s="98" t="s">
        <v>126</v>
      </c>
      <c r="L312" s="98" t="s">
        <v>126</v>
      </c>
      <c r="M312" s="98" t="s">
        <v>126</v>
      </c>
      <c r="N312" s="98" t="s">
        <v>126</v>
      </c>
      <c r="O312" s="98"/>
      <c r="P312" s="98"/>
    </row>
    <row r="313" spans="1:16" s="4" customFormat="1" ht="18.75" x14ac:dyDescent="0.25">
      <c r="A313" s="98"/>
      <c r="B313" s="98"/>
      <c r="C313" s="138"/>
      <c r="D313" s="115"/>
      <c r="E313" s="115"/>
      <c r="F313" s="101"/>
      <c r="G313" s="165" t="str">
        <f>C312</f>
        <v>29/3</v>
      </c>
      <c r="H313" s="118">
        <v>390</v>
      </c>
      <c r="I313" s="105"/>
      <c r="J313" s="106"/>
      <c r="K313" s="98"/>
      <c r="L313" s="98"/>
      <c r="M313" s="98"/>
      <c r="N313" s="98"/>
      <c r="O313" s="98"/>
      <c r="P313" s="98"/>
    </row>
    <row r="314" spans="1:16" s="4" customFormat="1" ht="18.75" x14ac:dyDescent="0.25">
      <c r="A314" s="98">
        <f>SUBTOTAL(103,$C$6:C314)</f>
        <v>155</v>
      </c>
      <c r="B314" s="98"/>
      <c r="C314" s="106" t="s">
        <v>202</v>
      </c>
      <c r="D314" s="139" t="s">
        <v>2</v>
      </c>
      <c r="E314" s="139"/>
      <c r="F314" s="108"/>
      <c r="G314" s="98"/>
      <c r="H314" s="120"/>
      <c r="I314" s="102">
        <f>ROUND(H313/1000,4)+I312</f>
        <v>58.612399999999987</v>
      </c>
      <c r="J314" s="103" t="s">
        <v>19</v>
      </c>
      <c r="K314" s="98" t="s">
        <v>126</v>
      </c>
      <c r="L314" s="98" t="s">
        <v>126</v>
      </c>
      <c r="M314" s="98" t="s">
        <v>126</v>
      </c>
      <c r="N314" s="98" t="s">
        <v>126</v>
      </c>
      <c r="O314" s="98"/>
      <c r="P314" s="98"/>
    </row>
    <row r="315" spans="1:16" s="4" customFormat="1" ht="18.75" x14ac:dyDescent="0.25">
      <c r="A315" s="98"/>
      <c r="B315" s="98"/>
      <c r="C315" s="138"/>
      <c r="D315" s="115"/>
      <c r="E315" s="115"/>
      <c r="F315" s="101"/>
      <c r="G315" s="165" t="str">
        <f>C314</f>
        <v>29/4</v>
      </c>
      <c r="H315" s="118">
        <v>435</v>
      </c>
      <c r="I315" s="105"/>
      <c r="J315" s="106"/>
      <c r="K315" s="98"/>
      <c r="L315" s="98"/>
      <c r="M315" s="98"/>
      <c r="N315" s="98"/>
      <c r="O315" s="98"/>
      <c r="P315" s="98"/>
    </row>
    <row r="316" spans="1:16" s="4" customFormat="1" ht="18.75" x14ac:dyDescent="0.25">
      <c r="A316" s="98">
        <f>SUBTOTAL(103,$C$6:C316)</f>
        <v>156</v>
      </c>
      <c r="B316" s="98"/>
      <c r="C316" s="106" t="s">
        <v>203</v>
      </c>
      <c r="D316" s="139" t="s">
        <v>3</v>
      </c>
      <c r="E316" s="139"/>
      <c r="F316" s="108"/>
      <c r="G316" s="98"/>
      <c r="H316" s="120"/>
      <c r="I316" s="102">
        <f>ROUND(H315/1000,4)+I314</f>
        <v>59.047399999999989</v>
      </c>
      <c r="J316" s="103" t="s">
        <v>19</v>
      </c>
      <c r="K316" s="98" t="s">
        <v>126</v>
      </c>
      <c r="L316" s="98" t="s">
        <v>126</v>
      </c>
      <c r="M316" s="98" t="s">
        <v>126</v>
      </c>
      <c r="N316" s="98" t="s">
        <v>126</v>
      </c>
      <c r="O316" s="98"/>
      <c r="P316" s="98"/>
    </row>
    <row r="317" spans="1:16" s="4" customFormat="1" ht="18.75" x14ac:dyDescent="0.25">
      <c r="A317" s="98"/>
      <c r="B317" s="98"/>
      <c r="C317" s="138"/>
      <c r="D317" s="115"/>
      <c r="E317" s="115"/>
      <c r="F317" s="101"/>
      <c r="G317" s="165" t="str">
        <f>C316</f>
        <v>29/5</v>
      </c>
      <c r="H317" s="118">
        <v>370</v>
      </c>
      <c r="I317" s="105"/>
      <c r="J317" s="106"/>
      <c r="K317" s="98"/>
      <c r="L317" s="98"/>
      <c r="M317" s="98"/>
      <c r="N317" s="98"/>
      <c r="O317" s="98"/>
      <c r="P317" s="98"/>
    </row>
    <row r="318" spans="1:16" s="4" customFormat="1" ht="18.75" x14ac:dyDescent="0.25">
      <c r="A318" s="98">
        <f>SUBTOTAL(103,$C$6:C318)</f>
        <v>157</v>
      </c>
      <c r="B318" s="99" t="s">
        <v>425</v>
      </c>
      <c r="C318" s="106" t="s">
        <v>426</v>
      </c>
      <c r="D318" s="139" t="s">
        <v>98</v>
      </c>
      <c r="E318" s="139"/>
      <c r="F318" s="108"/>
      <c r="G318" s="98"/>
      <c r="H318" s="120"/>
      <c r="I318" s="109">
        <f>ROUND(H317/1000,4)+I316</f>
        <v>59.417399999999986</v>
      </c>
      <c r="J318" s="103" t="s">
        <v>19</v>
      </c>
      <c r="K318" s="98" t="s">
        <v>126</v>
      </c>
      <c r="L318" s="98" t="s">
        <v>126</v>
      </c>
      <c r="M318" s="98" t="s">
        <v>126</v>
      </c>
      <c r="N318" s="98"/>
      <c r="O318" s="98"/>
      <c r="P318" s="98"/>
    </row>
    <row r="319" spans="1:16" s="4" customFormat="1" ht="18.75" x14ac:dyDescent="0.25">
      <c r="A319" s="98"/>
      <c r="B319" s="98"/>
      <c r="C319" s="138"/>
      <c r="D319" s="115"/>
      <c r="E319" s="115"/>
      <c r="F319" s="101"/>
      <c r="G319" s="165" t="str">
        <f>C318</f>
        <v>29A/0</v>
      </c>
      <c r="H319" s="118">
        <v>455</v>
      </c>
      <c r="I319" s="105"/>
      <c r="J319" s="106"/>
      <c r="K319" s="98"/>
      <c r="L319" s="98"/>
      <c r="M319" s="98"/>
      <c r="N319" s="98"/>
      <c r="O319" s="98"/>
      <c r="P319" s="98"/>
    </row>
    <row r="320" spans="1:16" s="4" customFormat="1" ht="18.75" x14ac:dyDescent="0.25">
      <c r="A320" s="98">
        <f>SUBTOTAL(103,$C$6:C320)</f>
        <v>158</v>
      </c>
      <c r="B320" s="98"/>
      <c r="C320" s="106" t="s">
        <v>427</v>
      </c>
      <c r="D320" s="139" t="s">
        <v>48</v>
      </c>
      <c r="E320" s="139"/>
      <c r="F320" s="108"/>
      <c r="G320" s="98"/>
      <c r="H320" s="120"/>
      <c r="I320" s="102">
        <f>ROUND(H319/1000,4)+I318</f>
        <v>59.872399999999985</v>
      </c>
      <c r="J320" s="103" t="s">
        <v>19</v>
      </c>
      <c r="K320" s="98" t="s">
        <v>126</v>
      </c>
      <c r="L320" s="98" t="s">
        <v>126</v>
      </c>
      <c r="M320" s="98" t="s">
        <v>126</v>
      </c>
      <c r="N320" s="98" t="s">
        <v>126</v>
      </c>
      <c r="O320" s="98"/>
      <c r="P320" s="98"/>
    </row>
    <row r="321" spans="1:16" s="4" customFormat="1" ht="18.75" x14ac:dyDescent="0.25">
      <c r="A321" s="98"/>
      <c r="B321" s="98"/>
      <c r="C321" s="138"/>
      <c r="D321" s="115"/>
      <c r="E321" s="115"/>
      <c r="F321" s="101"/>
      <c r="G321" s="165" t="str">
        <f>C320</f>
        <v>29A/1</v>
      </c>
      <c r="H321" s="118">
        <v>325</v>
      </c>
      <c r="I321" s="105"/>
      <c r="J321" s="106"/>
      <c r="K321" s="98"/>
      <c r="L321" s="98"/>
      <c r="M321" s="98"/>
      <c r="N321" s="98"/>
      <c r="O321" s="98"/>
      <c r="P321" s="98"/>
    </row>
    <row r="322" spans="1:16" s="4" customFormat="1" ht="18.75" x14ac:dyDescent="0.25">
      <c r="A322" s="98">
        <f>SUBTOTAL(103,$C$6:C322)</f>
        <v>159</v>
      </c>
      <c r="B322" s="98"/>
      <c r="C322" s="106" t="s">
        <v>428</v>
      </c>
      <c r="D322" s="139" t="s">
        <v>48</v>
      </c>
      <c r="E322" s="139"/>
      <c r="F322" s="108"/>
      <c r="G322" s="98"/>
      <c r="H322" s="120"/>
      <c r="I322" s="102">
        <f>ROUND(H321/1000,4)+I320</f>
        <v>60.197399999999988</v>
      </c>
      <c r="J322" s="103" t="s">
        <v>19</v>
      </c>
      <c r="K322" s="98" t="s">
        <v>126</v>
      </c>
      <c r="L322" s="98" t="s">
        <v>126</v>
      </c>
      <c r="M322" s="98" t="s">
        <v>126</v>
      </c>
      <c r="N322" s="98" t="s">
        <v>126</v>
      </c>
      <c r="O322" s="98"/>
      <c r="P322" s="98"/>
    </row>
    <row r="323" spans="1:16" s="4" customFormat="1" ht="18.75" x14ac:dyDescent="0.25">
      <c r="A323" s="98"/>
      <c r="B323" s="98"/>
      <c r="C323" s="138"/>
      <c r="D323" s="115"/>
      <c r="E323" s="115"/>
      <c r="F323" s="101"/>
      <c r="G323" s="165" t="str">
        <f>C322</f>
        <v>29A/2</v>
      </c>
      <c r="H323" s="118">
        <v>395</v>
      </c>
      <c r="I323" s="105"/>
      <c r="J323" s="106"/>
      <c r="K323" s="98"/>
      <c r="L323" s="98"/>
      <c r="M323" s="98"/>
      <c r="N323" s="98"/>
      <c r="O323" s="98"/>
      <c r="P323" s="98"/>
    </row>
    <row r="324" spans="1:16" s="4" customFormat="1" ht="18.75" x14ac:dyDescent="0.25">
      <c r="A324" s="98">
        <f>SUBTOTAL(103,$C$6:C324)</f>
        <v>160</v>
      </c>
      <c r="B324" s="98"/>
      <c r="C324" s="106" t="s">
        <v>429</v>
      </c>
      <c r="D324" s="139" t="s">
        <v>48</v>
      </c>
      <c r="E324" s="139"/>
      <c r="F324" s="108"/>
      <c r="G324" s="98"/>
      <c r="H324" s="120"/>
      <c r="I324" s="102">
        <f>ROUND(H323/1000,4)+I322</f>
        <v>60.592399999999991</v>
      </c>
      <c r="J324" s="103" t="s">
        <v>19</v>
      </c>
      <c r="K324" s="98" t="s">
        <v>126</v>
      </c>
      <c r="L324" s="98" t="s">
        <v>126</v>
      </c>
      <c r="M324" s="98" t="s">
        <v>126</v>
      </c>
      <c r="N324" s="98"/>
      <c r="O324" s="98"/>
      <c r="P324" s="98"/>
    </row>
    <row r="325" spans="1:16" s="4" customFormat="1" ht="18.75" x14ac:dyDescent="0.25">
      <c r="A325" s="98"/>
      <c r="B325" s="98"/>
      <c r="C325" s="138"/>
      <c r="D325" s="115"/>
      <c r="E325" s="115"/>
      <c r="F325" s="101"/>
      <c r="G325" s="165" t="str">
        <f>C324</f>
        <v>29A/3</v>
      </c>
      <c r="H325" s="118">
        <v>345</v>
      </c>
      <c r="I325" s="105"/>
      <c r="J325" s="106"/>
      <c r="K325" s="98"/>
      <c r="L325" s="98"/>
      <c r="M325" s="98"/>
      <c r="N325" s="98"/>
      <c r="O325" s="98"/>
      <c r="P325" s="98"/>
    </row>
    <row r="326" spans="1:16" s="4" customFormat="1" ht="18.75" x14ac:dyDescent="0.25">
      <c r="A326" s="98">
        <f>SUBTOTAL(103,$C$6:C326)</f>
        <v>161</v>
      </c>
      <c r="B326" s="98"/>
      <c r="C326" s="106" t="s">
        <v>430</v>
      </c>
      <c r="D326" s="139" t="s">
        <v>2</v>
      </c>
      <c r="E326" s="139"/>
      <c r="F326" s="108"/>
      <c r="G326" s="98"/>
      <c r="H326" s="120"/>
      <c r="I326" s="102">
        <f>ROUND(H325/1000,4)+I324</f>
        <v>60.93739999999999</v>
      </c>
      <c r="J326" s="103" t="s">
        <v>19</v>
      </c>
      <c r="K326" s="98" t="s">
        <v>126</v>
      </c>
      <c r="L326" s="98" t="s">
        <v>126</v>
      </c>
      <c r="M326" s="98" t="s">
        <v>126</v>
      </c>
      <c r="N326" s="98"/>
      <c r="O326" s="98"/>
      <c r="P326" s="98"/>
    </row>
    <row r="327" spans="1:16" s="4" customFormat="1" ht="18.75" x14ac:dyDescent="0.25">
      <c r="A327" s="98"/>
      <c r="B327" s="98"/>
      <c r="C327" s="138"/>
      <c r="D327" s="115"/>
      <c r="E327" s="115"/>
      <c r="F327" s="101"/>
      <c r="G327" s="165" t="str">
        <f>C326</f>
        <v>29A/4</v>
      </c>
      <c r="H327" s="118">
        <v>365</v>
      </c>
      <c r="I327" s="105"/>
      <c r="J327" s="106"/>
      <c r="K327" s="98"/>
      <c r="L327" s="98"/>
      <c r="M327" s="98"/>
      <c r="N327" s="98"/>
      <c r="O327" s="98"/>
      <c r="P327" s="98"/>
    </row>
    <row r="328" spans="1:16" s="4" customFormat="1" ht="18.75" x14ac:dyDescent="0.25">
      <c r="A328" s="98">
        <f>SUBTOTAL(103,$C$6:C328)</f>
        <v>162</v>
      </c>
      <c r="B328" s="98"/>
      <c r="C328" s="106" t="s">
        <v>431</v>
      </c>
      <c r="D328" s="139" t="s">
        <v>48</v>
      </c>
      <c r="E328" s="139"/>
      <c r="F328" s="108"/>
      <c r="G328" s="98"/>
      <c r="H328" s="120"/>
      <c r="I328" s="102">
        <f>ROUND(H327/1000,4)+I326</f>
        <v>61.302399999999992</v>
      </c>
      <c r="J328" s="103" t="s">
        <v>19</v>
      </c>
      <c r="K328" s="98" t="s">
        <v>126</v>
      </c>
      <c r="L328" s="98" t="s">
        <v>126</v>
      </c>
      <c r="M328" s="98" t="s">
        <v>126</v>
      </c>
      <c r="N328" s="98"/>
      <c r="O328" s="98"/>
      <c r="P328" s="98"/>
    </row>
    <row r="329" spans="1:16" s="4" customFormat="1" ht="18.75" x14ac:dyDescent="0.25">
      <c r="A329" s="98"/>
      <c r="B329" s="98"/>
      <c r="C329" s="138"/>
      <c r="D329" s="115"/>
      <c r="E329" s="115"/>
      <c r="F329" s="101"/>
      <c r="G329" s="165" t="str">
        <f>C328</f>
        <v>29A/5</v>
      </c>
      <c r="H329" s="118">
        <v>420</v>
      </c>
      <c r="I329" s="105"/>
      <c r="J329" s="106"/>
      <c r="K329" s="98"/>
      <c r="L329" s="98"/>
      <c r="M329" s="98"/>
      <c r="N329" s="98"/>
      <c r="O329" s="98"/>
      <c r="P329" s="98"/>
    </row>
    <row r="330" spans="1:16" s="4" customFormat="1" ht="18.75" x14ac:dyDescent="0.25">
      <c r="A330" s="98">
        <f>SUBTOTAL(103,$C$6:C330)</f>
        <v>163</v>
      </c>
      <c r="B330" s="98"/>
      <c r="C330" s="106" t="s">
        <v>432</v>
      </c>
      <c r="D330" s="139" t="s">
        <v>18</v>
      </c>
      <c r="E330" s="139"/>
      <c r="F330" s="108"/>
      <c r="G330" s="98"/>
      <c r="H330" s="120"/>
      <c r="I330" s="102">
        <f>ROUND(H329/1000,4)+I328</f>
        <v>61.722399999999993</v>
      </c>
      <c r="J330" s="103" t="s">
        <v>19</v>
      </c>
      <c r="K330" s="98" t="s">
        <v>126</v>
      </c>
      <c r="L330" s="98" t="s">
        <v>126</v>
      </c>
      <c r="M330" s="98" t="s">
        <v>126</v>
      </c>
      <c r="N330" s="98" t="s">
        <v>126</v>
      </c>
      <c r="O330" s="98"/>
      <c r="P330" s="98"/>
    </row>
    <row r="331" spans="1:16" s="4" customFormat="1" ht="18.75" x14ac:dyDescent="0.25">
      <c r="A331" s="98"/>
      <c r="B331" s="98"/>
      <c r="C331" s="138"/>
      <c r="D331" s="115"/>
      <c r="E331" s="115"/>
      <c r="F331" s="101"/>
      <c r="G331" s="165" t="str">
        <f>C330</f>
        <v>29A/6</v>
      </c>
      <c r="H331" s="118">
        <v>364.00700000000001</v>
      </c>
      <c r="I331" s="105"/>
      <c r="J331" s="106"/>
      <c r="K331" s="98"/>
      <c r="L331" s="98"/>
      <c r="M331" s="98"/>
      <c r="N331" s="98"/>
      <c r="O331" s="98"/>
      <c r="P331" s="98"/>
    </row>
    <row r="332" spans="1:16" s="4" customFormat="1" ht="18.75" x14ac:dyDescent="0.25">
      <c r="A332" s="98">
        <f>SUBTOTAL(103,$C$6:C332)</f>
        <v>164</v>
      </c>
      <c r="B332" s="99" t="s">
        <v>301</v>
      </c>
      <c r="C332" s="106" t="s">
        <v>34</v>
      </c>
      <c r="D332" s="139" t="s">
        <v>98</v>
      </c>
      <c r="E332" s="139"/>
      <c r="F332" s="108"/>
      <c r="G332" s="98"/>
      <c r="H332" s="120"/>
      <c r="I332" s="102">
        <f>ROUND(H331/1000,4)+I330</f>
        <v>62.08639999999999</v>
      </c>
      <c r="J332" s="103" t="s">
        <v>19</v>
      </c>
      <c r="K332" s="98" t="s">
        <v>126</v>
      </c>
      <c r="L332" s="98" t="s">
        <v>126</v>
      </c>
      <c r="M332" s="98" t="s">
        <v>126</v>
      </c>
      <c r="N332" s="98"/>
      <c r="O332" s="98"/>
      <c r="P332" s="98"/>
    </row>
    <row r="333" spans="1:16" s="4" customFormat="1" ht="18.75" x14ac:dyDescent="0.25">
      <c r="A333" s="98"/>
      <c r="B333" s="98"/>
      <c r="C333" s="138"/>
      <c r="D333" s="115"/>
      <c r="E333" s="115"/>
      <c r="F333" s="101"/>
      <c r="G333" s="165" t="str">
        <f>C332</f>
        <v>30/0</v>
      </c>
      <c r="H333" s="118">
        <v>295.99299999999999</v>
      </c>
      <c r="I333" s="105"/>
      <c r="J333" s="106"/>
      <c r="K333" s="98"/>
      <c r="L333" s="98"/>
      <c r="M333" s="98"/>
      <c r="N333" s="98"/>
      <c r="O333" s="98"/>
      <c r="P333" s="98"/>
    </row>
    <row r="334" spans="1:16" s="4" customFormat="1" ht="18.75" x14ac:dyDescent="0.25">
      <c r="A334" s="98">
        <f>SUBTOTAL(103,$C$6:C334)</f>
        <v>165</v>
      </c>
      <c r="B334" s="98"/>
      <c r="C334" s="106" t="s">
        <v>15</v>
      </c>
      <c r="D334" s="139" t="s">
        <v>3</v>
      </c>
      <c r="E334" s="139"/>
      <c r="F334" s="108"/>
      <c r="G334" s="98"/>
      <c r="H334" s="120"/>
      <c r="I334" s="102">
        <f>ROUND(H333/1000,4)+I332</f>
        <v>62.38239999999999</v>
      </c>
      <c r="J334" s="103" t="s">
        <v>19</v>
      </c>
      <c r="K334" s="98" t="s">
        <v>126</v>
      </c>
      <c r="L334" s="98" t="s">
        <v>126</v>
      </c>
      <c r="M334" s="98" t="s">
        <v>126</v>
      </c>
      <c r="N334" s="98" t="s">
        <v>126</v>
      </c>
      <c r="O334" s="98" t="s">
        <v>445</v>
      </c>
      <c r="P334" s="98"/>
    </row>
    <row r="335" spans="1:16" s="4" customFormat="1" ht="18.75" x14ac:dyDescent="0.25">
      <c r="A335" s="98"/>
      <c r="B335" s="98"/>
      <c r="C335" s="138"/>
      <c r="D335" s="115"/>
      <c r="E335" s="115"/>
      <c r="F335" s="101"/>
      <c r="G335" s="165" t="str">
        <f>C334</f>
        <v>30/1</v>
      </c>
      <c r="H335" s="118">
        <v>425</v>
      </c>
      <c r="I335" s="105"/>
      <c r="J335" s="106"/>
      <c r="K335" s="98"/>
      <c r="L335" s="98"/>
      <c r="M335" s="98"/>
      <c r="N335" s="98"/>
      <c r="O335" s="98"/>
      <c r="P335" s="98"/>
    </row>
    <row r="336" spans="1:16" s="4" customFormat="1" ht="18.75" x14ac:dyDescent="0.25">
      <c r="A336" s="98">
        <f>SUBTOTAL(103,$C$6:C336)</f>
        <v>166</v>
      </c>
      <c r="B336" s="98"/>
      <c r="C336" s="106" t="s">
        <v>204</v>
      </c>
      <c r="D336" s="139" t="s">
        <v>18</v>
      </c>
      <c r="E336" s="139"/>
      <c r="F336" s="108"/>
      <c r="G336" s="98"/>
      <c r="H336" s="120"/>
      <c r="I336" s="102">
        <f>ROUND(H335/1000,4)+I334</f>
        <v>62.807399999999987</v>
      </c>
      <c r="J336" s="103" t="s">
        <v>19</v>
      </c>
      <c r="K336" s="98" t="s">
        <v>126</v>
      </c>
      <c r="L336" s="98" t="s">
        <v>126</v>
      </c>
      <c r="M336" s="98" t="s">
        <v>126</v>
      </c>
      <c r="N336" s="98"/>
      <c r="O336" s="98"/>
      <c r="P336" s="98"/>
    </row>
    <row r="337" spans="1:16" s="4" customFormat="1" ht="18.75" x14ac:dyDescent="0.25">
      <c r="A337" s="98"/>
      <c r="B337" s="98"/>
      <c r="C337" s="138"/>
      <c r="D337" s="115"/>
      <c r="E337" s="115"/>
      <c r="F337" s="101"/>
      <c r="G337" s="165" t="str">
        <f>C336</f>
        <v>30/2</v>
      </c>
      <c r="H337" s="118">
        <v>315</v>
      </c>
      <c r="I337" s="105"/>
      <c r="J337" s="106"/>
      <c r="K337" s="98"/>
      <c r="L337" s="98"/>
      <c r="M337" s="98"/>
      <c r="N337" s="98"/>
      <c r="O337" s="98"/>
      <c r="P337" s="98"/>
    </row>
    <row r="338" spans="1:16" s="4" customFormat="1" ht="18.75" x14ac:dyDescent="0.25">
      <c r="A338" s="98">
        <f>SUBTOTAL(103,$C$6:C338)</f>
        <v>167</v>
      </c>
      <c r="B338" s="98"/>
      <c r="C338" s="106" t="s">
        <v>205</v>
      </c>
      <c r="D338" s="139" t="s">
        <v>2</v>
      </c>
      <c r="E338" s="139"/>
      <c r="F338" s="108"/>
      <c r="G338" s="98"/>
      <c r="H338" s="120"/>
      <c r="I338" s="102">
        <f>ROUND(H337/1000,4)+I336</f>
        <v>63.122399999999985</v>
      </c>
      <c r="J338" s="103" t="s">
        <v>19</v>
      </c>
      <c r="K338" s="98" t="s">
        <v>126</v>
      </c>
      <c r="L338" s="98" t="s">
        <v>126</v>
      </c>
      <c r="M338" s="98" t="s">
        <v>126</v>
      </c>
      <c r="N338" s="98"/>
      <c r="O338" s="98"/>
      <c r="P338" s="98"/>
    </row>
    <row r="339" spans="1:16" s="4" customFormat="1" ht="18.75" x14ac:dyDescent="0.25">
      <c r="A339" s="98"/>
      <c r="B339" s="98"/>
      <c r="C339" s="138"/>
      <c r="D339" s="115"/>
      <c r="E339" s="115"/>
      <c r="F339" s="101"/>
      <c r="G339" s="165" t="str">
        <f>C338</f>
        <v>30/3</v>
      </c>
      <c r="H339" s="118">
        <v>380</v>
      </c>
      <c r="I339" s="105"/>
      <c r="J339" s="106"/>
      <c r="K339" s="98"/>
      <c r="L339" s="98"/>
      <c r="M339" s="98"/>
      <c r="N339" s="98"/>
      <c r="O339" s="98"/>
      <c r="P339" s="98"/>
    </row>
    <row r="340" spans="1:16" s="4" customFormat="1" ht="18.75" x14ac:dyDescent="0.25">
      <c r="A340" s="98">
        <f>SUBTOTAL(103,$C$6:C340)</f>
        <v>168</v>
      </c>
      <c r="B340" s="98"/>
      <c r="C340" s="106" t="s">
        <v>206</v>
      </c>
      <c r="D340" s="139" t="s">
        <v>18</v>
      </c>
      <c r="E340" s="139"/>
      <c r="F340" s="108"/>
      <c r="G340" s="98"/>
      <c r="H340" s="120"/>
      <c r="I340" s="102">
        <f>ROUND(H339/1000,4)+I338</f>
        <v>63.502399999999987</v>
      </c>
      <c r="J340" s="103" t="s">
        <v>19</v>
      </c>
      <c r="K340" s="98" t="s">
        <v>126</v>
      </c>
      <c r="L340" s="98" t="s">
        <v>126</v>
      </c>
      <c r="M340" s="98" t="s">
        <v>126</v>
      </c>
      <c r="N340" s="98"/>
      <c r="O340" s="98"/>
      <c r="P340" s="98"/>
    </row>
    <row r="341" spans="1:16" s="4" customFormat="1" ht="18.75" x14ac:dyDescent="0.25">
      <c r="A341" s="98"/>
      <c r="B341" s="98"/>
      <c r="C341" s="138"/>
      <c r="D341" s="115"/>
      <c r="E341" s="115"/>
      <c r="F341" s="101"/>
      <c r="G341" s="165" t="str">
        <f>C340</f>
        <v>30/4</v>
      </c>
      <c r="H341" s="118">
        <v>430</v>
      </c>
      <c r="I341" s="105"/>
      <c r="J341" s="106"/>
      <c r="K341" s="98"/>
      <c r="L341" s="98"/>
      <c r="M341" s="98"/>
      <c r="N341" s="98"/>
      <c r="O341" s="98"/>
      <c r="P341" s="98"/>
    </row>
    <row r="342" spans="1:16" s="4" customFormat="1" ht="18.75" x14ac:dyDescent="0.25">
      <c r="A342" s="98">
        <f>SUBTOTAL(103,$C$6:C342)</f>
        <v>169</v>
      </c>
      <c r="B342" s="98"/>
      <c r="C342" s="106" t="s">
        <v>207</v>
      </c>
      <c r="D342" s="139" t="s">
        <v>3</v>
      </c>
      <c r="E342" s="139"/>
      <c r="F342" s="108"/>
      <c r="G342" s="98"/>
      <c r="H342" s="120"/>
      <c r="I342" s="102">
        <f>ROUND(H341/1000,4)+I340</f>
        <v>63.932399999999987</v>
      </c>
      <c r="J342" s="103" t="s">
        <v>19</v>
      </c>
      <c r="K342" s="98" t="s">
        <v>126</v>
      </c>
      <c r="L342" s="98" t="s">
        <v>126</v>
      </c>
      <c r="M342" s="98" t="s">
        <v>126</v>
      </c>
      <c r="N342" s="98"/>
      <c r="O342" s="98"/>
      <c r="P342" s="98"/>
    </row>
    <row r="343" spans="1:16" s="4" customFormat="1" ht="18.75" x14ac:dyDescent="0.25">
      <c r="A343" s="98"/>
      <c r="B343" s="98"/>
      <c r="C343" s="138"/>
      <c r="D343" s="115"/>
      <c r="E343" s="115"/>
      <c r="F343" s="101"/>
      <c r="G343" s="165" t="str">
        <f>C342</f>
        <v>30/5</v>
      </c>
      <c r="H343" s="118">
        <v>380</v>
      </c>
      <c r="I343" s="105"/>
      <c r="J343" s="106"/>
      <c r="K343" s="98"/>
      <c r="L343" s="98"/>
      <c r="M343" s="98"/>
      <c r="N343" s="98"/>
      <c r="O343" s="98"/>
      <c r="P343" s="98"/>
    </row>
    <row r="344" spans="1:16" s="4" customFormat="1" ht="18.75" x14ac:dyDescent="0.25">
      <c r="A344" s="98">
        <f>SUBTOTAL(103,$C$6:C344)</f>
        <v>170</v>
      </c>
      <c r="B344" s="98"/>
      <c r="C344" s="106" t="s">
        <v>208</v>
      </c>
      <c r="D344" s="139" t="s">
        <v>48</v>
      </c>
      <c r="E344" s="139"/>
      <c r="F344" s="108"/>
      <c r="G344" s="98"/>
      <c r="H344" s="120"/>
      <c r="I344" s="102">
        <f>ROUND(H343/1000,4)+I342</f>
        <v>64.312399999999982</v>
      </c>
      <c r="J344" s="103" t="s">
        <v>19</v>
      </c>
      <c r="K344" s="98" t="s">
        <v>126</v>
      </c>
      <c r="L344" s="98" t="s">
        <v>126</v>
      </c>
      <c r="M344" s="98" t="s">
        <v>126</v>
      </c>
      <c r="N344" s="98"/>
      <c r="O344" s="98"/>
      <c r="P344" s="98"/>
    </row>
    <row r="345" spans="1:16" s="4" customFormat="1" ht="18.75" x14ac:dyDescent="0.25">
      <c r="A345" s="98"/>
      <c r="B345" s="98"/>
      <c r="C345" s="138"/>
      <c r="D345" s="115"/>
      <c r="E345" s="115"/>
      <c r="F345" s="101"/>
      <c r="G345" s="165" t="str">
        <f>C344</f>
        <v>30/6</v>
      </c>
      <c r="H345" s="118">
        <v>335</v>
      </c>
      <c r="I345" s="105"/>
      <c r="J345" s="106"/>
      <c r="K345" s="98"/>
      <c r="L345" s="98"/>
      <c r="M345" s="98"/>
      <c r="N345" s="98"/>
      <c r="O345" s="98"/>
      <c r="P345" s="98"/>
    </row>
    <row r="346" spans="1:16" s="4" customFormat="1" ht="18.75" x14ac:dyDescent="0.25">
      <c r="A346" s="98">
        <f>SUBTOTAL(103,$C$6:C346)</f>
        <v>171</v>
      </c>
      <c r="B346" s="98"/>
      <c r="C346" s="106" t="s">
        <v>209</v>
      </c>
      <c r="D346" s="139" t="s">
        <v>4</v>
      </c>
      <c r="E346" s="139"/>
      <c r="F346" s="108"/>
      <c r="G346" s="98"/>
      <c r="H346" s="120"/>
      <c r="I346" s="102">
        <f>ROUND(H345/1000,4)+I344</f>
        <v>64.647399999999976</v>
      </c>
      <c r="J346" s="103" t="s">
        <v>19</v>
      </c>
      <c r="K346" s="98" t="s">
        <v>126</v>
      </c>
      <c r="L346" s="98" t="s">
        <v>126</v>
      </c>
      <c r="M346" s="98" t="s">
        <v>126</v>
      </c>
      <c r="N346" s="98"/>
      <c r="O346" s="98"/>
      <c r="P346" s="98"/>
    </row>
    <row r="347" spans="1:16" s="4" customFormat="1" ht="18.75" x14ac:dyDescent="0.25">
      <c r="A347" s="98"/>
      <c r="B347" s="98"/>
      <c r="C347" s="138"/>
      <c r="D347" s="115"/>
      <c r="E347" s="115"/>
      <c r="F347" s="101"/>
      <c r="G347" s="165" t="str">
        <f>C346</f>
        <v>30/7</v>
      </c>
      <c r="H347" s="118">
        <v>395</v>
      </c>
      <c r="I347" s="105"/>
      <c r="J347" s="106"/>
      <c r="K347" s="98"/>
      <c r="L347" s="98"/>
      <c r="M347" s="98"/>
      <c r="N347" s="98"/>
      <c r="O347" s="98"/>
      <c r="P347" s="98"/>
    </row>
    <row r="348" spans="1:16" s="4" customFormat="1" ht="18.75" x14ac:dyDescent="0.25">
      <c r="A348" s="98">
        <f>SUBTOTAL(103,$C$6:C348)</f>
        <v>172</v>
      </c>
      <c r="B348" s="98"/>
      <c r="C348" s="106" t="s">
        <v>210</v>
      </c>
      <c r="D348" s="139" t="s">
        <v>2</v>
      </c>
      <c r="E348" s="139"/>
      <c r="F348" s="108"/>
      <c r="G348" s="98"/>
      <c r="H348" s="120"/>
      <c r="I348" s="102">
        <f>ROUND(H347/1000,4)+I346</f>
        <v>65.042399999999972</v>
      </c>
      <c r="J348" s="103" t="s">
        <v>19</v>
      </c>
      <c r="K348" s="98" t="s">
        <v>126</v>
      </c>
      <c r="L348" s="98" t="s">
        <v>126</v>
      </c>
      <c r="M348" s="98" t="s">
        <v>126</v>
      </c>
      <c r="N348" s="98"/>
      <c r="O348" s="98"/>
      <c r="P348" s="98"/>
    </row>
    <row r="349" spans="1:16" s="4" customFormat="1" ht="18.75" x14ac:dyDescent="0.25">
      <c r="A349" s="98"/>
      <c r="B349" s="98"/>
      <c r="C349" s="138"/>
      <c r="D349" s="115"/>
      <c r="E349" s="115"/>
      <c r="F349" s="101"/>
      <c r="G349" s="165" t="str">
        <f>C348</f>
        <v>30/8</v>
      </c>
      <c r="H349" s="118">
        <v>390</v>
      </c>
      <c r="I349" s="105"/>
      <c r="J349" s="106"/>
      <c r="K349" s="98"/>
      <c r="L349" s="98"/>
      <c r="M349" s="98"/>
      <c r="N349" s="98"/>
      <c r="O349" s="98"/>
      <c r="P349" s="98"/>
    </row>
    <row r="350" spans="1:16" s="4" customFormat="1" ht="18.75" x14ac:dyDescent="0.25">
      <c r="A350" s="98">
        <f>SUBTOTAL(103,$C$6:C350)</f>
        <v>173</v>
      </c>
      <c r="B350" s="98"/>
      <c r="C350" s="106" t="s">
        <v>211</v>
      </c>
      <c r="D350" s="139" t="s">
        <v>4</v>
      </c>
      <c r="E350" s="139"/>
      <c r="F350" s="108"/>
      <c r="G350" s="98"/>
      <c r="H350" s="120"/>
      <c r="I350" s="102">
        <f>ROUND(H349/1000,4)+I348</f>
        <v>65.432399999999973</v>
      </c>
      <c r="J350" s="103" t="s">
        <v>19</v>
      </c>
      <c r="K350" s="98" t="s">
        <v>126</v>
      </c>
      <c r="L350" s="98" t="s">
        <v>126</v>
      </c>
      <c r="M350" s="98" t="s">
        <v>126</v>
      </c>
      <c r="N350" s="98"/>
      <c r="O350" s="98"/>
      <c r="P350" s="98"/>
    </row>
    <row r="351" spans="1:16" s="4" customFormat="1" ht="18.75" x14ac:dyDescent="0.25">
      <c r="A351" s="98"/>
      <c r="B351" s="98"/>
      <c r="C351" s="138"/>
      <c r="D351" s="115"/>
      <c r="E351" s="115"/>
      <c r="F351" s="101"/>
      <c r="G351" s="165" t="str">
        <f>C350</f>
        <v>30/9</v>
      </c>
      <c r="H351" s="118">
        <v>350</v>
      </c>
      <c r="I351" s="105"/>
      <c r="J351" s="106"/>
      <c r="K351" s="98"/>
      <c r="L351" s="98"/>
      <c r="M351" s="98"/>
      <c r="N351" s="98"/>
      <c r="O351" s="98"/>
      <c r="P351" s="98"/>
    </row>
    <row r="352" spans="1:16" s="4" customFormat="1" ht="18.75" x14ac:dyDescent="0.25">
      <c r="A352" s="98">
        <f>SUBTOTAL(103,$C$6:C352)</f>
        <v>174</v>
      </c>
      <c r="B352" s="98"/>
      <c r="C352" s="106" t="s">
        <v>212</v>
      </c>
      <c r="D352" s="139" t="s">
        <v>2</v>
      </c>
      <c r="E352" s="139"/>
      <c r="F352" s="108"/>
      <c r="G352" s="98"/>
      <c r="H352" s="120"/>
      <c r="I352" s="102">
        <f>ROUND(H351/1000,4)+I350</f>
        <v>65.782399999999967</v>
      </c>
      <c r="J352" s="103" t="s">
        <v>19</v>
      </c>
      <c r="K352" s="98" t="s">
        <v>126</v>
      </c>
      <c r="L352" s="98" t="s">
        <v>126</v>
      </c>
      <c r="M352" s="98" t="s">
        <v>126</v>
      </c>
      <c r="N352" s="98"/>
      <c r="O352" s="98"/>
      <c r="P352" s="98"/>
    </row>
    <row r="353" spans="1:16" s="4" customFormat="1" ht="18.75" x14ac:dyDescent="0.25">
      <c r="A353" s="98"/>
      <c r="B353" s="98"/>
      <c r="C353" s="138"/>
      <c r="D353" s="115"/>
      <c r="E353" s="115"/>
      <c r="F353" s="101"/>
      <c r="G353" s="165" t="str">
        <f>C352</f>
        <v>30/10</v>
      </c>
      <c r="H353" s="118">
        <v>428.23899999999998</v>
      </c>
      <c r="I353" s="105"/>
      <c r="J353" s="106"/>
      <c r="K353" s="98"/>
      <c r="L353" s="98"/>
      <c r="M353" s="98"/>
      <c r="N353" s="98"/>
      <c r="O353" s="98"/>
      <c r="P353" s="98"/>
    </row>
    <row r="354" spans="1:16" s="4" customFormat="1" ht="18.75" x14ac:dyDescent="0.25">
      <c r="A354" s="98">
        <f>SUBTOTAL(103,$C$6:C354)</f>
        <v>175</v>
      </c>
      <c r="B354" s="99" t="s">
        <v>302</v>
      </c>
      <c r="C354" s="106" t="s">
        <v>9</v>
      </c>
      <c r="D354" s="139" t="s">
        <v>98</v>
      </c>
      <c r="E354" s="139"/>
      <c r="F354" s="108"/>
      <c r="G354" s="98"/>
      <c r="H354" s="120"/>
      <c r="I354" s="102">
        <f>ROUND(H353/1000,4)+I352</f>
        <v>66.210599999999971</v>
      </c>
      <c r="J354" s="103" t="s">
        <v>19</v>
      </c>
      <c r="K354" s="98" t="s">
        <v>126</v>
      </c>
      <c r="L354" s="98" t="s">
        <v>126</v>
      </c>
      <c r="M354" s="98" t="s">
        <v>126</v>
      </c>
      <c r="N354" s="98"/>
      <c r="O354" s="98"/>
      <c r="P354" s="98"/>
    </row>
    <row r="355" spans="1:16" s="4" customFormat="1" ht="18.75" x14ac:dyDescent="0.25">
      <c r="A355" s="98"/>
      <c r="B355" s="98"/>
      <c r="C355" s="138"/>
      <c r="D355" s="115"/>
      <c r="E355" s="115"/>
      <c r="F355" s="101"/>
      <c r="G355" s="165" t="str">
        <f>C354</f>
        <v>31/0</v>
      </c>
      <c r="H355" s="118">
        <v>376.76100000000002</v>
      </c>
      <c r="I355" s="105"/>
      <c r="J355" s="106"/>
      <c r="K355" s="98"/>
      <c r="L355" s="98"/>
      <c r="M355" s="98"/>
      <c r="N355" s="98"/>
      <c r="O355" s="98"/>
      <c r="P355" s="98"/>
    </row>
    <row r="356" spans="1:16" s="4" customFormat="1" ht="18.75" x14ac:dyDescent="0.25">
      <c r="A356" s="98">
        <f>SUBTOTAL(103,$C$6:C356)</f>
        <v>176</v>
      </c>
      <c r="B356" s="98"/>
      <c r="C356" s="106" t="s">
        <v>50</v>
      </c>
      <c r="D356" s="139" t="s">
        <v>2</v>
      </c>
      <c r="E356" s="139"/>
      <c r="F356" s="108"/>
      <c r="G356" s="98"/>
      <c r="H356" s="120"/>
      <c r="I356" s="102">
        <f>ROUND(H355/1000,4)+I354</f>
        <v>66.587399999999974</v>
      </c>
      <c r="J356" s="103" t="s">
        <v>19</v>
      </c>
      <c r="K356" s="98" t="s">
        <v>126</v>
      </c>
      <c r="L356" s="98" t="s">
        <v>126</v>
      </c>
      <c r="M356" s="98" t="s">
        <v>126</v>
      </c>
      <c r="N356" s="98"/>
      <c r="O356" s="98"/>
      <c r="P356" s="98"/>
    </row>
    <row r="357" spans="1:16" s="4" customFormat="1" ht="18.75" x14ac:dyDescent="0.25">
      <c r="A357" s="98"/>
      <c r="B357" s="98"/>
      <c r="C357" s="138"/>
      <c r="D357" s="115"/>
      <c r="E357" s="115"/>
      <c r="F357" s="101"/>
      <c r="G357" s="165" t="str">
        <f>C356</f>
        <v>31/1</v>
      </c>
      <c r="H357" s="118">
        <v>410</v>
      </c>
      <c r="I357" s="105"/>
      <c r="J357" s="106"/>
      <c r="K357" s="98"/>
      <c r="L357" s="98"/>
      <c r="M357" s="98"/>
      <c r="N357" s="98"/>
      <c r="O357" s="98"/>
      <c r="P357" s="98"/>
    </row>
    <row r="358" spans="1:16" s="4" customFormat="1" ht="18.75" x14ac:dyDescent="0.25">
      <c r="A358" s="98">
        <f>SUBTOTAL(103,$C$6:C358)</f>
        <v>177</v>
      </c>
      <c r="B358" s="98"/>
      <c r="C358" s="106" t="s">
        <v>64</v>
      </c>
      <c r="D358" s="139" t="s">
        <v>71</v>
      </c>
      <c r="E358" s="139"/>
      <c r="F358" s="108"/>
      <c r="G358" s="98"/>
      <c r="H358" s="120"/>
      <c r="I358" s="102">
        <f>ROUND(H357/1000,4)+I356</f>
        <v>66.997399999999971</v>
      </c>
      <c r="J358" s="103" t="s">
        <v>19</v>
      </c>
      <c r="K358" s="98" t="s">
        <v>126</v>
      </c>
      <c r="L358" s="98" t="s">
        <v>126</v>
      </c>
      <c r="M358" s="98" t="s">
        <v>126</v>
      </c>
      <c r="N358" s="98"/>
      <c r="O358" s="98"/>
      <c r="P358" s="98"/>
    </row>
    <row r="359" spans="1:16" s="4" customFormat="1" ht="18.75" x14ac:dyDescent="0.25">
      <c r="A359" s="98"/>
      <c r="B359" s="98"/>
      <c r="C359" s="138"/>
      <c r="D359" s="115"/>
      <c r="E359" s="115"/>
      <c r="F359" s="101"/>
      <c r="G359" s="165" t="str">
        <f>C358</f>
        <v>31/2</v>
      </c>
      <c r="H359" s="118">
        <v>430</v>
      </c>
      <c r="I359" s="105"/>
      <c r="J359" s="106"/>
      <c r="K359" s="98"/>
      <c r="L359" s="98"/>
      <c r="M359" s="98"/>
      <c r="N359" s="98"/>
      <c r="O359" s="98"/>
      <c r="P359" s="98"/>
    </row>
    <row r="360" spans="1:16" s="4" customFormat="1" ht="18.75" x14ac:dyDescent="0.25">
      <c r="A360" s="98">
        <f>SUBTOTAL(103,$C$6:C360)</f>
        <v>178</v>
      </c>
      <c r="B360" s="98"/>
      <c r="C360" s="106" t="s">
        <v>65</v>
      </c>
      <c r="D360" s="139" t="s">
        <v>2</v>
      </c>
      <c r="E360" s="139"/>
      <c r="F360" s="108"/>
      <c r="G360" s="98"/>
      <c r="H360" s="120"/>
      <c r="I360" s="102">
        <f>ROUND(H359/1000,4)+I358</f>
        <v>67.427399999999977</v>
      </c>
      <c r="J360" s="103" t="s">
        <v>19</v>
      </c>
      <c r="K360" s="98" t="s">
        <v>126</v>
      </c>
      <c r="L360" s="98" t="s">
        <v>126</v>
      </c>
      <c r="M360" s="98" t="s">
        <v>126</v>
      </c>
      <c r="N360" s="98"/>
      <c r="O360" s="98"/>
      <c r="P360" s="98"/>
    </row>
    <row r="361" spans="1:16" s="4" customFormat="1" ht="18.75" x14ac:dyDescent="0.25">
      <c r="A361" s="98"/>
      <c r="B361" s="98"/>
      <c r="C361" s="138"/>
      <c r="D361" s="115"/>
      <c r="E361" s="115"/>
      <c r="F361" s="101"/>
      <c r="G361" s="165" t="str">
        <f>C360</f>
        <v>31/3</v>
      </c>
      <c r="H361" s="118">
        <v>380</v>
      </c>
      <c r="I361" s="105"/>
      <c r="J361" s="106"/>
      <c r="K361" s="98"/>
      <c r="L361" s="98"/>
      <c r="M361" s="98"/>
      <c r="N361" s="98"/>
      <c r="O361" s="98"/>
      <c r="P361" s="98"/>
    </row>
    <row r="362" spans="1:16" s="4" customFormat="1" ht="18.75" x14ac:dyDescent="0.25">
      <c r="A362" s="98">
        <f>SUBTOTAL(103,$C$6:C362)</f>
        <v>179</v>
      </c>
      <c r="B362" s="98"/>
      <c r="C362" s="106" t="s">
        <v>213</v>
      </c>
      <c r="D362" s="139" t="s">
        <v>58</v>
      </c>
      <c r="E362" s="139"/>
      <c r="F362" s="108"/>
      <c r="G362" s="98"/>
      <c r="H362" s="120"/>
      <c r="I362" s="102">
        <f>ROUND(H361/1000,4)+I360</f>
        <v>67.807399999999973</v>
      </c>
      <c r="J362" s="103" t="s">
        <v>19</v>
      </c>
      <c r="K362" s="98" t="s">
        <v>126</v>
      </c>
      <c r="L362" s="98" t="s">
        <v>126</v>
      </c>
      <c r="M362" s="98" t="s">
        <v>126</v>
      </c>
      <c r="N362" s="98"/>
      <c r="O362" s="98"/>
      <c r="P362" s="98"/>
    </row>
    <row r="363" spans="1:16" s="4" customFormat="1" ht="18.75" x14ac:dyDescent="0.25">
      <c r="A363" s="98"/>
      <c r="B363" s="98"/>
      <c r="C363" s="138"/>
      <c r="D363" s="115"/>
      <c r="E363" s="115"/>
      <c r="F363" s="101"/>
      <c r="G363" s="165" t="str">
        <f>C362</f>
        <v>31/4</v>
      </c>
      <c r="H363" s="118">
        <v>445</v>
      </c>
      <c r="I363" s="105"/>
      <c r="J363" s="106"/>
      <c r="K363" s="98"/>
      <c r="L363" s="98"/>
      <c r="M363" s="98"/>
      <c r="N363" s="98"/>
      <c r="O363" s="98"/>
      <c r="P363" s="98"/>
    </row>
    <row r="364" spans="1:16" s="4" customFormat="1" ht="18.75" x14ac:dyDescent="0.25">
      <c r="A364" s="98">
        <f>SUBTOTAL(103,$C$6:C364)</f>
        <v>180</v>
      </c>
      <c r="B364" s="98"/>
      <c r="C364" s="106" t="s">
        <v>214</v>
      </c>
      <c r="D364" s="139" t="s">
        <v>48</v>
      </c>
      <c r="E364" s="139"/>
      <c r="F364" s="108"/>
      <c r="G364" s="98"/>
      <c r="H364" s="120"/>
      <c r="I364" s="102">
        <f>ROUND(H363/1000,4)+I362</f>
        <v>68.252399999999966</v>
      </c>
      <c r="J364" s="103" t="s">
        <v>19</v>
      </c>
      <c r="K364" s="98" t="s">
        <v>126</v>
      </c>
      <c r="L364" s="98" t="s">
        <v>126</v>
      </c>
      <c r="M364" s="98" t="s">
        <v>126</v>
      </c>
      <c r="N364" s="98"/>
      <c r="O364" s="98"/>
      <c r="P364" s="98"/>
    </row>
    <row r="365" spans="1:16" s="4" customFormat="1" ht="18.75" x14ac:dyDescent="0.25">
      <c r="A365" s="98"/>
      <c r="B365" s="98"/>
      <c r="C365" s="138"/>
      <c r="D365" s="115"/>
      <c r="E365" s="115"/>
      <c r="F365" s="101"/>
      <c r="G365" s="165" t="str">
        <f>C364</f>
        <v>31/5</v>
      </c>
      <c r="H365" s="118">
        <v>385</v>
      </c>
      <c r="I365" s="105"/>
      <c r="J365" s="106"/>
      <c r="K365" s="98"/>
      <c r="L365" s="98"/>
      <c r="M365" s="98"/>
      <c r="N365" s="98"/>
      <c r="O365" s="98"/>
      <c r="P365" s="98"/>
    </row>
    <row r="366" spans="1:16" s="4" customFormat="1" ht="18.75" x14ac:dyDescent="0.25">
      <c r="A366" s="98">
        <f>SUBTOTAL(103,$C$6:C366)</f>
        <v>181</v>
      </c>
      <c r="B366" s="98"/>
      <c r="C366" s="106" t="s">
        <v>215</v>
      </c>
      <c r="D366" s="139" t="s">
        <v>18</v>
      </c>
      <c r="E366" s="139"/>
      <c r="F366" s="108"/>
      <c r="G366" s="98"/>
      <c r="H366" s="120"/>
      <c r="I366" s="102">
        <f>ROUND(H365/1000,4)+I364</f>
        <v>68.637399999999971</v>
      </c>
      <c r="J366" s="103" t="s">
        <v>19</v>
      </c>
      <c r="K366" s="98" t="s">
        <v>126</v>
      </c>
      <c r="L366" s="98" t="s">
        <v>126</v>
      </c>
      <c r="M366" s="98" t="s">
        <v>126</v>
      </c>
      <c r="N366" s="98"/>
      <c r="O366" s="98"/>
      <c r="P366" s="98"/>
    </row>
    <row r="367" spans="1:16" s="4" customFormat="1" ht="18.75" x14ac:dyDescent="0.25">
      <c r="A367" s="98"/>
      <c r="B367" s="98"/>
      <c r="C367" s="138"/>
      <c r="D367" s="115"/>
      <c r="E367" s="115"/>
      <c r="F367" s="101"/>
      <c r="G367" s="165" t="str">
        <f>C366</f>
        <v>31/6</v>
      </c>
      <c r="H367" s="118">
        <v>420</v>
      </c>
      <c r="I367" s="105"/>
      <c r="J367" s="106"/>
      <c r="K367" s="98"/>
      <c r="L367" s="98"/>
      <c r="M367" s="98"/>
      <c r="N367" s="98"/>
      <c r="O367" s="98"/>
      <c r="P367" s="98"/>
    </row>
    <row r="368" spans="1:16" s="4" customFormat="1" ht="18.75" x14ac:dyDescent="0.25">
      <c r="A368" s="98">
        <f>SUBTOTAL(103,$C$6:C368)</f>
        <v>182</v>
      </c>
      <c r="B368" s="98"/>
      <c r="C368" s="106" t="s">
        <v>216</v>
      </c>
      <c r="D368" s="139" t="s">
        <v>3</v>
      </c>
      <c r="E368" s="139"/>
      <c r="F368" s="108"/>
      <c r="G368" s="98"/>
      <c r="H368" s="120"/>
      <c r="I368" s="102">
        <f>ROUND(H367/1000,4)+I366</f>
        <v>69.057399999999973</v>
      </c>
      <c r="J368" s="103" t="s">
        <v>19</v>
      </c>
      <c r="K368" s="98" t="s">
        <v>126</v>
      </c>
      <c r="L368" s="98" t="s">
        <v>126</v>
      </c>
      <c r="M368" s="98" t="s">
        <v>126</v>
      </c>
      <c r="N368" s="98" t="s">
        <v>126</v>
      </c>
      <c r="O368" s="98"/>
      <c r="P368" s="98"/>
    </row>
    <row r="369" spans="1:16" s="4" customFormat="1" ht="18.75" x14ac:dyDescent="0.25">
      <c r="A369" s="98"/>
      <c r="B369" s="98"/>
      <c r="C369" s="138"/>
      <c r="D369" s="115"/>
      <c r="E369" s="115"/>
      <c r="F369" s="101"/>
      <c r="G369" s="165" t="str">
        <f>C368</f>
        <v>31/7</v>
      </c>
      <c r="H369" s="118">
        <v>415</v>
      </c>
      <c r="I369" s="105"/>
      <c r="J369" s="106"/>
      <c r="K369" s="98"/>
      <c r="L369" s="98"/>
      <c r="M369" s="98"/>
      <c r="N369" s="98"/>
      <c r="O369" s="98"/>
      <c r="P369" s="98"/>
    </row>
    <row r="370" spans="1:16" s="4" customFormat="1" ht="18.75" x14ac:dyDescent="0.25">
      <c r="A370" s="98">
        <f>SUBTOTAL(103,$C$6:C370)</f>
        <v>183</v>
      </c>
      <c r="B370" s="98"/>
      <c r="C370" s="106" t="s">
        <v>217</v>
      </c>
      <c r="D370" s="139" t="s">
        <v>3</v>
      </c>
      <c r="E370" s="139"/>
      <c r="F370" s="108"/>
      <c r="G370" s="98"/>
      <c r="H370" s="120"/>
      <c r="I370" s="102">
        <f>ROUND(H369/1000,4)+I368</f>
        <v>69.472399999999979</v>
      </c>
      <c r="J370" s="103" t="s">
        <v>19</v>
      </c>
      <c r="K370" s="98" t="s">
        <v>126</v>
      </c>
      <c r="L370" s="98" t="s">
        <v>126</v>
      </c>
      <c r="M370" s="98" t="s">
        <v>126</v>
      </c>
      <c r="N370" s="98" t="s">
        <v>126</v>
      </c>
      <c r="O370" s="98"/>
      <c r="P370" s="98"/>
    </row>
    <row r="371" spans="1:16" s="4" customFormat="1" ht="18.75" x14ac:dyDescent="0.25">
      <c r="A371" s="98"/>
      <c r="B371" s="98"/>
      <c r="C371" s="138"/>
      <c r="D371" s="115"/>
      <c r="E371" s="115"/>
      <c r="F371" s="101"/>
      <c r="G371" s="165" t="str">
        <f>C370</f>
        <v>31/8</v>
      </c>
      <c r="H371" s="118">
        <v>310</v>
      </c>
      <c r="I371" s="105"/>
      <c r="J371" s="106"/>
      <c r="K371" s="98"/>
      <c r="L371" s="98"/>
      <c r="M371" s="98"/>
      <c r="N371" s="98"/>
      <c r="O371" s="98"/>
      <c r="P371" s="98"/>
    </row>
    <row r="372" spans="1:16" s="4" customFormat="1" ht="18.75" x14ac:dyDescent="0.25">
      <c r="A372" s="98">
        <f>SUBTOTAL(103,$C$6:C372)</f>
        <v>184</v>
      </c>
      <c r="B372" s="98"/>
      <c r="C372" s="106" t="s">
        <v>218</v>
      </c>
      <c r="D372" s="139" t="s">
        <v>71</v>
      </c>
      <c r="E372" s="139"/>
      <c r="F372" s="108"/>
      <c r="G372" s="98"/>
      <c r="H372" s="120"/>
      <c r="I372" s="102">
        <f>ROUND(H371/1000,4)+I370</f>
        <v>69.782399999999981</v>
      </c>
      <c r="J372" s="103" t="s">
        <v>19</v>
      </c>
      <c r="K372" s="98" t="s">
        <v>126</v>
      </c>
      <c r="L372" s="98" t="s">
        <v>126</v>
      </c>
      <c r="M372" s="98" t="s">
        <v>126</v>
      </c>
      <c r="N372" s="98"/>
      <c r="O372" s="98"/>
      <c r="P372" s="98"/>
    </row>
    <row r="373" spans="1:16" s="4" customFormat="1" ht="18.75" x14ac:dyDescent="0.25">
      <c r="A373" s="98"/>
      <c r="B373" s="98"/>
      <c r="C373" s="138"/>
      <c r="D373" s="115"/>
      <c r="E373" s="115"/>
      <c r="F373" s="101"/>
      <c r="G373" s="165" t="str">
        <f>C372</f>
        <v>31/9</v>
      </c>
      <c r="H373" s="118">
        <v>445</v>
      </c>
      <c r="I373" s="105"/>
      <c r="J373" s="106"/>
      <c r="K373" s="98"/>
      <c r="L373" s="98"/>
      <c r="M373" s="98"/>
      <c r="N373" s="98"/>
      <c r="O373" s="98"/>
      <c r="P373" s="98"/>
    </row>
    <row r="374" spans="1:16" s="4" customFormat="1" ht="18.75" x14ac:dyDescent="0.25">
      <c r="A374" s="98">
        <f>SUBTOTAL(103,$C$6:C374)</f>
        <v>185</v>
      </c>
      <c r="B374" s="98"/>
      <c r="C374" s="106" t="s">
        <v>219</v>
      </c>
      <c r="D374" s="139" t="s">
        <v>455</v>
      </c>
      <c r="E374" s="139"/>
      <c r="F374" s="108"/>
      <c r="G374" s="98"/>
      <c r="H374" s="120"/>
      <c r="I374" s="102">
        <f>ROUND(H373/1000,4)+I372</f>
        <v>70.227399999999975</v>
      </c>
      <c r="J374" s="103" t="s">
        <v>19</v>
      </c>
      <c r="K374" s="98" t="s">
        <v>126</v>
      </c>
      <c r="L374" s="98" t="s">
        <v>126</v>
      </c>
      <c r="M374" s="98" t="s">
        <v>126</v>
      </c>
      <c r="N374" s="98" t="s">
        <v>126</v>
      </c>
      <c r="O374" s="98" t="s">
        <v>445</v>
      </c>
      <c r="P374" s="98"/>
    </row>
    <row r="375" spans="1:16" s="4" customFormat="1" ht="18.75" x14ac:dyDescent="0.25">
      <c r="A375" s="98"/>
      <c r="B375" s="98"/>
      <c r="C375" s="138"/>
      <c r="D375" s="115"/>
      <c r="E375" s="115"/>
      <c r="F375" s="101"/>
      <c r="G375" s="165" t="str">
        <f>C374</f>
        <v>31/10</v>
      </c>
      <c r="H375" s="118">
        <v>316.608</v>
      </c>
      <c r="I375" s="105"/>
      <c r="J375" s="106"/>
      <c r="K375" s="98"/>
      <c r="L375" s="98"/>
      <c r="M375" s="98"/>
      <c r="N375" s="98"/>
      <c r="O375" s="98"/>
      <c r="P375" s="98"/>
    </row>
    <row r="376" spans="1:16" s="4" customFormat="1" ht="18.75" x14ac:dyDescent="0.25">
      <c r="A376" s="98">
        <f>SUBTOTAL(103,$C$6:C376)</f>
        <v>186</v>
      </c>
      <c r="B376" s="99" t="s">
        <v>303</v>
      </c>
      <c r="C376" s="106" t="s">
        <v>10</v>
      </c>
      <c r="D376" s="139" t="s">
        <v>85</v>
      </c>
      <c r="E376" s="139"/>
      <c r="F376" s="108"/>
      <c r="G376" s="98"/>
      <c r="H376" s="120"/>
      <c r="I376" s="102">
        <f>ROUND(H375/1000,4)+I374</f>
        <v>70.543999999999969</v>
      </c>
      <c r="J376" s="103" t="s">
        <v>19</v>
      </c>
      <c r="K376" s="98" t="s">
        <v>126</v>
      </c>
      <c r="L376" s="98" t="s">
        <v>126</v>
      </c>
      <c r="M376" s="98" t="s">
        <v>126</v>
      </c>
      <c r="N376" s="98" t="s">
        <v>126</v>
      </c>
      <c r="O376" s="98"/>
      <c r="P376" s="98"/>
    </row>
    <row r="377" spans="1:16" s="4" customFormat="1" ht="18.75" x14ac:dyDescent="0.25">
      <c r="A377" s="98"/>
      <c r="B377" s="98"/>
      <c r="C377" s="138"/>
      <c r="D377" s="115"/>
      <c r="E377" s="115"/>
      <c r="F377" s="101"/>
      <c r="G377" s="165" t="str">
        <f>C376</f>
        <v>32/0</v>
      </c>
      <c r="H377" s="118">
        <v>385.51</v>
      </c>
      <c r="I377" s="105"/>
      <c r="J377" s="106"/>
      <c r="K377" s="98"/>
      <c r="L377" s="98"/>
      <c r="M377" s="98"/>
      <c r="N377" s="98"/>
      <c r="O377" s="98"/>
      <c r="P377" s="98"/>
    </row>
    <row r="378" spans="1:16" s="4" customFormat="1" ht="18.75" x14ac:dyDescent="0.25">
      <c r="A378" s="98">
        <f>SUBTOTAL(103,$C$6:C378)</f>
        <v>187</v>
      </c>
      <c r="B378" s="98"/>
      <c r="C378" s="106" t="s">
        <v>35</v>
      </c>
      <c r="D378" s="139" t="s">
        <v>48</v>
      </c>
      <c r="E378" s="139"/>
      <c r="F378" s="108"/>
      <c r="G378" s="98"/>
      <c r="H378" s="118"/>
      <c r="I378" s="102">
        <f>ROUND(H377/1000,4)+I376</f>
        <v>70.929499999999962</v>
      </c>
      <c r="J378" s="103" t="s">
        <v>19</v>
      </c>
      <c r="K378" s="98" t="s">
        <v>126</v>
      </c>
      <c r="L378" s="98" t="s">
        <v>126</v>
      </c>
      <c r="M378" s="98" t="s">
        <v>126</v>
      </c>
      <c r="N378" s="98"/>
      <c r="O378" s="98"/>
      <c r="P378" s="98"/>
    </row>
    <row r="379" spans="1:16" s="4" customFormat="1" ht="18.75" x14ac:dyDescent="0.25">
      <c r="A379" s="98"/>
      <c r="B379" s="98"/>
      <c r="C379" s="138"/>
      <c r="D379" s="115"/>
      <c r="E379" s="115"/>
      <c r="F379" s="101"/>
      <c r="G379" s="165" t="str">
        <f>C378</f>
        <v>32/1</v>
      </c>
      <c r="H379" s="118">
        <v>390</v>
      </c>
      <c r="I379" s="105"/>
      <c r="J379" s="106"/>
      <c r="K379" s="98"/>
      <c r="L379" s="98"/>
      <c r="M379" s="98"/>
      <c r="N379" s="98"/>
      <c r="O379" s="98"/>
      <c r="P379" s="98"/>
    </row>
    <row r="380" spans="1:16" s="4" customFormat="1" ht="18.75" x14ac:dyDescent="0.25">
      <c r="A380" s="98">
        <f>SUBTOTAL(103,$C$6:C380)</f>
        <v>188</v>
      </c>
      <c r="B380" s="98"/>
      <c r="C380" s="106" t="s">
        <v>66</v>
      </c>
      <c r="D380" s="139" t="s">
        <v>18</v>
      </c>
      <c r="E380" s="139"/>
      <c r="F380" s="108"/>
      <c r="G380" s="98"/>
      <c r="H380" s="118"/>
      <c r="I380" s="102">
        <f>ROUND(H379/1000,4)+I378</f>
        <v>71.319499999999962</v>
      </c>
      <c r="J380" s="103" t="s">
        <v>19</v>
      </c>
      <c r="K380" s="98" t="s">
        <v>126</v>
      </c>
      <c r="L380" s="98" t="s">
        <v>126</v>
      </c>
      <c r="M380" s="98" t="s">
        <v>126</v>
      </c>
      <c r="N380" s="98"/>
      <c r="O380" s="98"/>
      <c r="P380" s="98"/>
    </row>
    <row r="381" spans="1:16" s="4" customFormat="1" ht="18.75" x14ac:dyDescent="0.25">
      <c r="A381" s="98"/>
      <c r="B381" s="98"/>
      <c r="C381" s="138"/>
      <c r="D381" s="115"/>
      <c r="E381" s="115"/>
      <c r="F381" s="101"/>
      <c r="G381" s="165" t="str">
        <f>C380</f>
        <v>32/2</v>
      </c>
      <c r="H381" s="118">
        <v>410</v>
      </c>
      <c r="I381" s="105"/>
      <c r="J381" s="106"/>
      <c r="K381" s="98"/>
      <c r="L381" s="98"/>
      <c r="M381" s="98"/>
      <c r="N381" s="98"/>
      <c r="O381" s="98"/>
      <c r="P381" s="98"/>
    </row>
    <row r="382" spans="1:16" s="4" customFormat="1" ht="18.75" x14ac:dyDescent="0.25">
      <c r="A382" s="98">
        <f>SUBTOTAL(103,$C$6:C382)</f>
        <v>189</v>
      </c>
      <c r="B382" s="98"/>
      <c r="C382" s="106" t="s">
        <v>412</v>
      </c>
      <c r="D382" s="139" t="s">
        <v>48</v>
      </c>
      <c r="E382" s="139"/>
      <c r="F382" s="108"/>
      <c r="G382" s="98"/>
      <c r="H382" s="118"/>
      <c r="I382" s="102">
        <f>ROUND(H381/1000,4)+I380</f>
        <v>71.729499999999959</v>
      </c>
      <c r="J382" s="103" t="s">
        <v>19</v>
      </c>
      <c r="K382" s="98" t="s">
        <v>126</v>
      </c>
      <c r="L382" s="98" t="s">
        <v>126</v>
      </c>
      <c r="M382" s="98" t="s">
        <v>126</v>
      </c>
      <c r="N382" s="98" t="s">
        <v>126</v>
      </c>
      <c r="O382" s="98"/>
      <c r="P382" s="98"/>
    </row>
    <row r="383" spans="1:16" s="4" customFormat="1" ht="18.75" x14ac:dyDescent="0.25">
      <c r="A383" s="98"/>
      <c r="B383" s="98"/>
      <c r="C383" s="138"/>
      <c r="D383" s="115"/>
      <c r="E383" s="115"/>
      <c r="F383" s="101"/>
      <c r="G383" s="165" t="str">
        <f>C382</f>
        <v>32/3</v>
      </c>
      <c r="H383" s="118">
        <v>430</v>
      </c>
      <c r="I383" s="105"/>
      <c r="J383" s="106"/>
      <c r="K383" s="98"/>
      <c r="L383" s="98"/>
      <c r="M383" s="98"/>
      <c r="N383" s="98"/>
      <c r="O383" s="98"/>
      <c r="P383" s="98"/>
    </row>
    <row r="384" spans="1:16" s="4" customFormat="1" ht="18.75" x14ac:dyDescent="0.25">
      <c r="A384" s="98">
        <f>SUBTOTAL(103,$C$6:C384)</f>
        <v>190</v>
      </c>
      <c r="B384" s="98"/>
      <c r="C384" s="106" t="s">
        <v>413</v>
      </c>
      <c r="D384" s="139" t="s">
        <v>18</v>
      </c>
      <c r="E384" s="139"/>
      <c r="F384" s="108"/>
      <c r="G384" s="98"/>
      <c r="H384" s="118"/>
      <c r="I384" s="102">
        <f>ROUND(H383/1000,4)+I382</f>
        <v>72.159499999999966</v>
      </c>
      <c r="J384" s="103" t="s">
        <v>19</v>
      </c>
      <c r="K384" s="98" t="s">
        <v>126</v>
      </c>
      <c r="L384" s="98" t="s">
        <v>126</v>
      </c>
      <c r="M384" s="98" t="s">
        <v>126</v>
      </c>
      <c r="N384" s="98" t="s">
        <v>126</v>
      </c>
      <c r="O384" s="98"/>
      <c r="P384" s="98"/>
    </row>
    <row r="385" spans="1:16" s="4" customFormat="1" ht="18.75" x14ac:dyDescent="0.25">
      <c r="A385" s="98"/>
      <c r="B385" s="98"/>
      <c r="C385" s="138"/>
      <c r="D385" s="115"/>
      <c r="E385" s="115"/>
      <c r="F385" s="101"/>
      <c r="G385" s="165" t="str">
        <f>C384</f>
        <v>32/4</v>
      </c>
      <c r="H385" s="118">
        <v>390</v>
      </c>
      <c r="I385" s="105"/>
      <c r="J385" s="106"/>
      <c r="K385" s="98"/>
      <c r="L385" s="98"/>
      <c r="M385" s="98"/>
      <c r="N385" s="98"/>
      <c r="O385" s="98"/>
      <c r="P385" s="98"/>
    </row>
    <row r="386" spans="1:16" s="4" customFormat="1" ht="18.75" x14ac:dyDescent="0.25">
      <c r="A386" s="98">
        <f>SUBTOTAL(103,$C$6:C386)</f>
        <v>191</v>
      </c>
      <c r="B386" s="98"/>
      <c r="C386" s="106" t="s">
        <v>414</v>
      </c>
      <c r="D386" s="139" t="s">
        <v>18</v>
      </c>
      <c r="E386" s="139"/>
      <c r="F386" s="108">
        <v>2</v>
      </c>
      <c r="G386" s="98"/>
      <c r="H386" s="118"/>
      <c r="I386" s="102">
        <f>ROUND(H385/1000,4)+I384</f>
        <v>72.549499999999966</v>
      </c>
      <c r="J386" s="103" t="s">
        <v>19</v>
      </c>
      <c r="K386" s="98" t="s">
        <v>126</v>
      </c>
      <c r="L386" s="98" t="s">
        <v>126</v>
      </c>
      <c r="M386" s="98" t="s">
        <v>126</v>
      </c>
      <c r="N386" s="98" t="s">
        <v>126</v>
      </c>
      <c r="O386" s="98"/>
      <c r="P386" s="98"/>
    </row>
    <row r="387" spans="1:16" s="4" customFormat="1" ht="18.75" x14ac:dyDescent="0.25">
      <c r="A387" s="98"/>
      <c r="B387" s="98"/>
      <c r="C387" s="138"/>
      <c r="D387" s="115"/>
      <c r="E387" s="115"/>
      <c r="F387" s="101"/>
      <c r="G387" s="165" t="str">
        <f>C386</f>
        <v>32/5</v>
      </c>
      <c r="H387" s="118">
        <v>439</v>
      </c>
      <c r="I387" s="105"/>
      <c r="J387" s="106"/>
      <c r="K387" s="98"/>
      <c r="L387" s="98"/>
      <c r="M387" s="98"/>
      <c r="N387" s="98"/>
      <c r="O387" s="98"/>
      <c r="P387" s="98"/>
    </row>
    <row r="388" spans="1:16" s="4" customFormat="1" ht="18.75" x14ac:dyDescent="0.25">
      <c r="A388" s="98">
        <f>SUBTOTAL(103,$C$6:C388)</f>
        <v>192</v>
      </c>
      <c r="B388" s="98"/>
      <c r="C388" s="106" t="s">
        <v>415</v>
      </c>
      <c r="D388" s="139" t="s">
        <v>18</v>
      </c>
      <c r="E388" s="139"/>
      <c r="F388" s="108">
        <v>2</v>
      </c>
      <c r="G388" s="98"/>
      <c r="H388" s="118"/>
      <c r="I388" s="102">
        <f>ROUND(H387/1000,4)+I386</f>
        <v>72.988499999999959</v>
      </c>
      <c r="J388" s="103" t="s">
        <v>19</v>
      </c>
      <c r="K388" s="98" t="s">
        <v>126</v>
      </c>
      <c r="L388" s="98" t="s">
        <v>126</v>
      </c>
      <c r="M388" s="98" t="s">
        <v>126</v>
      </c>
      <c r="N388" s="98" t="s">
        <v>126</v>
      </c>
      <c r="O388" s="98"/>
      <c r="P388" s="98"/>
    </row>
    <row r="389" spans="1:16" s="4" customFormat="1" ht="18.75" x14ac:dyDescent="0.25">
      <c r="A389" s="98"/>
      <c r="B389" s="98"/>
      <c r="C389" s="138"/>
      <c r="D389" s="115"/>
      <c r="E389" s="115"/>
      <c r="F389" s="101"/>
      <c r="G389" s="165" t="str">
        <f>C388</f>
        <v>32/6</v>
      </c>
      <c r="H389" s="118">
        <v>360</v>
      </c>
      <c r="I389" s="105"/>
      <c r="J389" s="106"/>
      <c r="K389" s="98"/>
      <c r="L389" s="98"/>
      <c r="M389" s="98"/>
      <c r="N389" s="98"/>
      <c r="O389" s="98"/>
      <c r="P389" s="98"/>
    </row>
    <row r="390" spans="1:16" s="4" customFormat="1" ht="18.75" x14ac:dyDescent="0.25">
      <c r="A390" s="98">
        <f>SUBTOTAL(103,$C$6:C390)</f>
        <v>193</v>
      </c>
      <c r="B390" s="98"/>
      <c r="C390" s="106" t="s">
        <v>416</v>
      </c>
      <c r="D390" s="139" t="s">
        <v>2</v>
      </c>
      <c r="E390" s="139"/>
      <c r="F390" s="108"/>
      <c r="G390" s="98"/>
      <c r="H390" s="118"/>
      <c r="I390" s="102">
        <f>ROUND(H389/1000,4)+I388</f>
        <v>73.348499999999959</v>
      </c>
      <c r="J390" s="103" t="s">
        <v>19</v>
      </c>
      <c r="K390" s="98" t="s">
        <v>126</v>
      </c>
      <c r="L390" s="98" t="s">
        <v>126</v>
      </c>
      <c r="M390" s="98" t="s">
        <v>126</v>
      </c>
      <c r="N390" s="98" t="s">
        <v>126</v>
      </c>
      <c r="O390" s="98"/>
      <c r="P390" s="98"/>
    </row>
    <row r="391" spans="1:16" s="4" customFormat="1" ht="18.75" x14ac:dyDescent="0.25">
      <c r="A391" s="98"/>
      <c r="B391" s="98"/>
      <c r="C391" s="138"/>
      <c r="D391" s="115"/>
      <c r="E391" s="115"/>
      <c r="F391" s="101"/>
      <c r="G391" s="165" t="str">
        <f>C390</f>
        <v>32/7</v>
      </c>
      <c r="H391" s="118">
        <v>479</v>
      </c>
      <c r="I391" s="105"/>
      <c r="J391" s="106"/>
      <c r="K391" s="98"/>
      <c r="L391" s="98"/>
      <c r="M391" s="98"/>
      <c r="N391" s="98"/>
      <c r="O391" s="98"/>
      <c r="P391" s="98"/>
    </row>
    <row r="392" spans="1:16" s="4" customFormat="1" ht="18.75" x14ac:dyDescent="0.25">
      <c r="A392" s="98">
        <f>SUBTOTAL(103,$C$6:C392)</f>
        <v>194</v>
      </c>
      <c r="B392" s="99" t="s">
        <v>433</v>
      </c>
      <c r="C392" s="106" t="s">
        <v>401</v>
      </c>
      <c r="D392" s="139" t="s">
        <v>108</v>
      </c>
      <c r="E392" s="139"/>
      <c r="F392" s="101"/>
      <c r="G392" s="98"/>
      <c r="H392" s="118"/>
      <c r="I392" s="102">
        <f>ROUND(H391/1000,4)+I390</f>
        <v>73.827499999999958</v>
      </c>
      <c r="J392" s="103" t="s">
        <v>19</v>
      </c>
      <c r="K392" s="98" t="s">
        <v>126</v>
      </c>
      <c r="L392" s="98" t="s">
        <v>126</v>
      </c>
      <c r="M392" s="98" t="s">
        <v>126</v>
      </c>
      <c r="N392" s="98" t="s">
        <v>126</v>
      </c>
      <c r="O392" s="98"/>
      <c r="P392" s="98"/>
    </row>
    <row r="393" spans="1:16" s="4" customFormat="1" ht="18.75" x14ac:dyDescent="0.25">
      <c r="A393" s="98"/>
      <c r="B393" s="98"/>
      <c r="C393" s="138"/>
      <c r="D393" s="115"/>
      <c r="E393" s="115"/>
      <c r="F393" s="101"/>
      <c r="G393" s="165" t="str">
        <f>C392</f>
        <v>32A/0</v>
      </c>
      <c r="H393" s="118">
        <v>402</v>
      </c>
      <c r="I393" s="105"/>
      <c r="J393" s="106"/>
      <c r="K393" s="98"/>
      <c r="L393" s="98"/>
      <c r="M393" s="98"/>
      <c r="N393" s="98"/>
      <c r="O393" s="98"/>
      <c r="P393" s="98"/>
    </row>
    <row r="394" spans="1:16" s="4" customFormat="1" ht="18.75" x14ac:dyDescent="0.25">
      <c r="A394" s="98">
        <f>SUBTOTAL(103,$C$6:C394)</f>
        <v>195</v>
      </c>
      <c r="B394" s="98"/>
      <c r="C394" s="106" t="s">
        <v>402</v>
      </c>
      <c r="D394" s="139" t="s">
        <v>48</v>
      </c>
      <c r="E394" s="139"/>
      <c r="F394" s="108"/>
      <c r="G394" s="98"/>
      <c r="H394" s="118"/>
      <c r="I394" s="102">
        <f>ROUND(H393/1000,4)+I392</f>
        <v>74.229499999999959</v>
      </c>
      <c r="J394" s="103" t="s">
        <v>19</v>
      </c>
      <c r="K394" s="98" t="s">
        <v>126</v>
      </c>
      <c r="L394" s="98" t="s">
        <v>126</v>
      </c>
      <c r="M394" s="98" t="s">
        <v>126</v>
      </c>
      <c r="N394" s="98"/>
      <c r="O394" s="98"/>
      <c r="P394" s="98"/>
    </row>
    <row r="395" spans="1:16" s="4" customFormat="1" ht="18.75" x14ac:dyDescent="0.25">
      <c r="A395" s="98"/>
      <c r="B395" s="98"/>
      <c r="C395" s="138"/>
      <c r="D395" s="115"/>
      <c r="E395" s="115"/>
      <c r="F395" s="101"/>
      <c r="G395" s="165" t="str">
        <f>C394</f>
        <v>32A/1</v>
      </c>
      <c r="H395" s="118">
        <v>438.43900000000002</v>
      </c>
      <c r="I395" s="105"/>
      <c r="J395" s="106"/>
      <c r="K395" s="98"/>
      <c r="L395" s="98"/>
      <c r="M395" s="98"/>
      <c r="N395" s="98"/>
      <c r="O395" s="98"/>
      <c r="P395" s="98"/>
    </row>
    <row r="396" spans="1:16" s="4" customFormat="1" ht="18.75" x14ac:dyDescent="0.25">
      <c r="A396" s="98">
        <f>SUBTOTAL(103,$C$6:C396)</f>
        <v>196</v>
      </c>
      <c r="B396" s="99" t="s">
        <v>304</v>
      </c>
      <c r="C396" s="106" t="s">
        <v>36</v>
      </c>
      <c r="D396" s="139" t="s">
        <v>108</v>
      </c>
      <c r="E396" s="139"/>
      <c r="F396" s="108">
        <v>2</v>
      </c>
      <c r="G396" s="100"/>
      <c r="H396" s="118"/>
      <c r="I396" s="102">
        <f>ROUND(H395/1000,4)+I394</f>
        <v>74.66789999999996</v>
      </c>
      <c r="J396" s="103" t="s">
        <v>19</v>
      </c>
      <c r="K396" s="98" t="s">
        <v>126</v>
      </c>
      <c r="L396" s="98" t="s">
        <v>126</v>
      </c>
      <c r="M396" s="98" t="s">
        <v>126</v>
      </c>
      <c r="N396" s="98"/>
      <c r="O396" s="98" t="s">
        <v>445</v>
      </c>
      <c r="P396" s="98"/>
    </row>
    <row r="397" spans="1:16" s="4" customFormat="1" ht="18.75" x14ac:dyDescent="0.25">
      <c r="A397" s="98"/>
      <c r="B397" s="98"/>
      <c r="C397" s="138"/>
      <c r="D397" s="115"/>
      <c r="E397" s="115"/>
      <c r="F397" s="101"/>
      <c r="G397" s="165" t="str">
        <f>C396</f>
        <v>33/0</v>
      </c>
      <c r="H397" s="121">
        <v>441.56099999999998</v>
      </c>
      <c r="I397" s="105"/>
      <c r="J397" s="106"/>
      <c r="K397" s="98"/>
      <c r="L397" s="98"/>
      <c r="M397" s="98"/>
      <c r="N397" s="98"/>
      <c r="O397" s="98"/>
      <c r="P397" s="98"/>
    </row>
    <row r="398" spans="1:16" s="4" customFormat="1" ht="18.75" x14ac:dyDescent="0.25">
      <c r="A398" s="98">
        <f>SUBTOTAL(103,$C$6:C398)</f>
        <v>197</v>
      </c>
      <c r="B398" s="98"/>
      <c r="C398" s="106" t="s">
        <v>37</v>
      </c>
      <c r="D398" s="139" t="s">
        <v>18</v>
      </c>
      <c r="E398" s="139"/>
      <c r="F398" s="108">
        <v>2</v>
      </c>
      <c r="G398" s="98"/>
      <c r="H398" s="118"/>
      <c r="I398" s="102">
        <f>ROUND(H397/1000,4)+I396</f>
        <v>75.109499999999954</v>
      </c>
      <c r="J398" s="103" t="s">
        <v>19</v>
      </c>
      <c r="K398" s="98" t="s">
        <v>126</v>
      </c>
      <c r="L398" s="98" t="s">
        <v>126</v>
      </c>
      <c r="M398" s="98" t="s">
        <v>126</v>
      </c>
      <c r="N398" s="98"/>
      <c r="O398" s="98"/>
      <c r="P398" s="98"/>
    </row>
    <row r="399" spans="1:16" s="4" customFormat="1" ht="18.75" x14ac:dyDescent="0.25">
      <c r="A399" s="98"/>
      <c r="B399" s="98"/>
      <c r="C399" s="138"/>
      <c r="D399" s="115"/>
      <c r="E399" s="115"/>
      <c r="F399" s="101"/>
      <c r="G399" s="165" t="str">
        <f>C398</f>
        <v>33/1</v>
      </c>
      <c r="H399" s="118">
        <v>395</v>
      </c>
      <c r="I399" s="105"/>
      <c r="J399" s="106"/>
      <c r="K399" s="98"/>
      <c r="L399" s="98"/>
      <c r="M399" s="98"/>
      <c r="N399" s="98"/>
      <c r="O399" s="98"/>
      <c r="P399" s="98"/>
    </row>
    <row r="400" spans="1:16" s="4" customFormat="1" ht="18.75" x14ac:dyDescent="0.25">
      <c r="A400" s="98">
        <f>SUBTOTAL(103,$C$6:C400)</f>
        <v>198</v>
      </c>
      <c r="B400" s="98"/>
      <c r="C400" s="106" t="s">
        <v>38</v>
      </c>
      <c r="D400" s="139" t="s">
        <v>18</v>
      </c>
      <c r="E400" s="139"/>
      <c r="F400" s="108"/>
      <c r="G400" s="98"/>
      <c r="H400" s="118"/>
      <c r="I400" s="102">
        <f>ROUND(H399/1000,4)+I398</f>
        <v>75.50449999999995</v>
      </c>
      <c r="J400" s="103" t="s">
        <v>19</v>
      </c>
      <c r="K400" s="98" t="s">
        <v>126</v>
      </c>
      <c r="L400" s="98" t="s">
        <v>126</v>
      </c>
      <c r="M400" s="98" t="s">
        <v>126</v>
      </c>
      <c r="N400" s="98"/>
      <c r="O400" s="98"/>
      <c r="P400" s="98"/>
    </row>
    <row r="401" spans="1:16" s="4" customFormat="1" ht="18.75" x14ac:dyDescent="0.25">
      <c r="A401" s="98"/>
      <c r="B401" s="98"/>
      <c r="C401" s="138"/>
      <c r="D401" s="115"/>
      <c r="E401" s="115"/>
      <c r="F401" s="101"/>
      <c r="G401" s="165" t="str">
        <f>C400</f>
        <v>33/2</v>
      </c>
      <c r="H401" s="118">
        <v>435</v>
      </c>
      <c r="I401" s="105"/>
      <c r="J401" s="106"/>
      <c r="K401" s="98"/>
      <c r="L401" s="98"/>
      <c r="M401" s="98"/>
      <c r="N401" s="98"/>
      <c r="O401" s="98"/>
      <c r="P401" s="98"/>
    </row>
    <row r="402" spans="1:16" s="4" customFormat="1" ht="18.75" x14ac:dyDescent="0.25">
      <c r="A402" s="98">
        <f>SUBTOTAL(103,$C$6:C402)</f>
        <v>199</v>
      </c>
      <c r="B402" s="98"/>
      <c r="C402" s="106" t="s">
        <v>39</v>
      </c>
      <c r="D402" s="139" t="s">
        <v>2</v>
      </c>
      <c r="E402" s="139"/>
      <c r="F402" s="108"/>
      <c r="G402" s="98"/>
      <c r="H402" s="118"/>
      <c r="I402" s="102">
        <f>ROUND(H401/1000,4)+I400</f>
        <v>75.939499999999953</v>
      </c>
      <c r="J402" s="103" t="s">
        <v>19</v>
      </c>
      <c r="K402" s="98" t="s">
        <v>126</v>
      </c>
      <c r="L402" s="98" t="s">
        <v>126</v>
      </c>
      <c r="M402" s="98" t="s">
        <v>126</v>
      </c>
      <c r="N402" s="98"/>
      <c r="O402" s="98"/>
      <c r="P402" s="98"/>
    </row>
    <row r="403" spans="1:16" s="4" customFormat="1" ht="18.75" x14ac:dyDescent="0.25">
      <c r="A403" s="98"/>
      <c r="B403" s="98"/>
      <c r="C403" s="138"/>
      <c r="D403" s="115"/>
      <c r="E403" s="115"/>
      <c r="F403" s="101"/>
      <c r="G403" s="165" t="str">
        <f>C402</f>
        <v>33/3</v>
      </c>
      <c r="H403" s="118">
        <v>405</v>
      </c>
      <c r="I403" s="105"/>
      <c r="J403" s="106"/>
      <c r="K403" s="98"/>
      <c r="L403" s="98"/>
      <c r="M403" s="98"/>
      <c r="N403" s="98"/>
      <c r="O403" s="98"/>
      <c r="P403" s="98"/>
    </row>
    <row r="404" spans="1:16" s="4" customFormat="1" ht="18.75" x14ac:dyDescent="0.25">
      <c r="A404" s="98">
        <f>SUBTOTAL(103,$C$6:C404)</f>
        <v>200</v>
      </c>
      <c r="B404" s="98"/>
      <c r="C404" s="106" t="s">
        <v>88</v>
      </c>
      <c r="D404" s="139" t="s">
        <v>2</v>
      </c>
      <c r="E404" s="139"/>
      <c r="F404" s="108"/>
      <c r="G404" s="98"/>
      <c r="H404" s="118"/>
      <c r="I404" s="102">
        <f>ROUND(H403/1000,4)+I402</f>
        <v>76.344499999999954</v>
      </c>
      <c r="J404" s="103" t="s">
        <v>19</v>
      </c>
      <c r="K404" s="98" t="s">
        <v>126</v>
      </c>
      <c r="L404" s="98" t="s">
        <v>126</v>
      </c>
      <c r="M404" s="98" t="s">
        <v>126</v>
      </c>
      <c r="N404" s="98"/>
      <c r="O404" s="98"/>
      <c r="P404" s="98"/>
    </row>
    <row r="405" spans="1:16" s="4" customFormat="1" ht="18.75" x14ac:dyDescent="0.25">
      <c r="A405" s="98"/>
      <c r="B405" s="98"/>
      <c r="C405" s="138"/>
      <c r="D405" s="115"/>
      <c r="E405" s="115"/>
      <c r="F405" s="101"/>
      <c r="G405" s="165" t="str">
        <f>C404</f>
        <v>33/4</v>
      </c>
      <c r="H405" s="118">
        <v>420</v>
      </c>
      <c r="I405" s="105"/>
      <c r="J405" s="106"/>
      <c r="K405" s="98"/>
      <c r="L405" s="98"/>
      <c r="M405" s="98"/>
      <c r="N405" s="98"/>
      <c r="O405" s="98"/>
      <c r="P405" s="98"/>
    </row>
    <row r="406" spans="1:16" s="4" customFormat="1" ht="18.75" x14ac:dyDescent="0.25">
      <c r="A406" s="98">
        <f>SUBTOTAL(103,$C$6:C406)</f>
        <v>201</v>
      </c>
      <c r="B406" s="98"/>
      <c r="C406" s="106" t="s">
        <v>305</v>
      </c>
      <c r="D406" s="139" t="s">
        <v>3</v>
      </c>
      <c r="E406" s="139"/>
      <c r="F406" s="108"/>
      <c r="G406" s="98"/>
      <c r="H406" s="118"/>
      <c r="I406" s="102">
        <f>ROUND(H405/1000,4)+I404</f>
        <v>76.764499999999956</v>
      </c>
      <c r="J406" s="103" t="s">
        <v>19</v>
      </c>
      <c r="K406" s="98" t="s">
        <v>126</v>
      </c>
      <c r="L406" s="98" t="s">
        <v>126</v>
      </c>
      <c r="M406" s="98" t="s">
        <v>126</v>
      </c>
      <c r="N406" s="98" t="s">
        <v>126</v>
      </c>
      <c r="O406" s="98"/>
      <c r="P406" s="98"/>
    </row>
    <row r="407" spans="1:16" s="4" customFormat="1" ht="18.75" x14ac:dyDescent="0.25">
      <c r="A407" s="98"/>
      <c r="B407" s="98"/>
      <c r="C407" s="138"/>
      <c r="D407" s="115"/>
      <c r="E407" s="115"/>
      <c r="F407" s="101"/>
      <c r="G407" s="165" t="str">
        <f>C406</f>
        <v>33/5</v>
      </c>
      <c r="H407" s="118">
        <v>405</v>
      </c>
      <c r="I407" s="105"/>
      <c r="J407" s="106"/>
      <c r="K407" s="98"/>
      <c r="L407" s="98"/>
      <c r="M407" s="98"/>
      <c r="N407" s="98"/>
      <c r="O407" s="98"/>
      <c r="P407" s="98"/>
    </row>
    <row r="408" spans="1:16" s="4" customFormat="1" ht="18.75" x14ac:dyDescent="0.25">
      <c r="A408" s="98">
        <f>SUBTOTAL(103,$C$6:C408)</f>
        <v>202</v>
      </c>
      <c r="B408" s="98"/>
      <c r="C408" s="106" t="s">
        <v>306</v>
      </c>
      <c r="D408" s="139" t="s">
        <v>48</v>
      </c>
      <c r="E408" s="139"/>
      <c r="F408" s="108"/>
      <c r="G408" s="98"/>
      <c r="H408" s="118"/>
      <c r="I408" s="102">
        <f>ROUND(H407/1000,4)+I406</f>
        <v>77.169499999999957</v>
      </c>
      <c r="J408" s="103" t="s">
        <v>19</v>
      </c>
      <c r="K408" s="98" t="s">
        <v>126</v>
      </c>
      <c r="L408" s="98" t="s">
        <v>126</v>
      </c>
      <c r="M408" s="98" t="s">
        <v>126</v>
      </c>
      <c r="N408" s="98" t="s">
        <v>126</v>
      </c>
      <c r="O408" s="98"/>
      <c r="P408" s="98"/>
    </row>
    <row r="409" spans="1:16" s="4" customFormat="1" ht="18.75" x14ac:dyDescent="0.25">
      <c r="A409" s="98"/>
      <c r="B409" s="98"/>
      <c r="C409" s="138"/>
      <c r="D409" s="115"/>
      <c r="E409" s="115"/>
      <c r="F409" s="101"/>
      <c r="G409" s="165" t="str">
        <f>C408</f>
        <v>33/6</v>
      </c>
      <c r="H409" s="118">
        <v>415</v>
      </c>
      <c r="I409" s="105"/>
      <c r="J409" s="106"/>
      <c r="K409" s="98"/>
      <c r="L409" s="98"/>
      <c r="M409" s="98"/>
      <c r="N409" s="98"/>
      <c r="O409" s="98"/>
      <c r="P409" s="98"/>
    </row>
    <row r="410" spans="1:16" s="4" customFormat="1" ht="18.75" x14ac:dyDescent="0.25">
      <c r="A410" s="98">
        <f>SUBTOTAL(103,$C$6:C410)</f>
        <v>203</v>
      </c>
      <c r="B410" s="98"/>
      <c r="C410" s="106" t="s">
        <v>307</v>
      </c>
      <c r="D410" s="139" t="s">
        <v>48</v>
      </c>
      <c r="E410" s="139"/>
      <c r="F410" s="108"/>
      <c r="G410" s="98"/>
      <c r="H410" s="118"/>
      <c r="I410" s="102">
        <f>ROUND(H409/1000,4)+I408</f>
        <v>77.584499999999963</v>
      </c>
      <c r="J410" s="103" t="s">
        <v>19</v>
      </c>
      <c r="K410" s="98" t="s">
        <v>126</v>
      </c>
      <c r="L410" s="98" t="s">
        <v>126</v>
      </c>
      <c r="M410" s="98" t="s">
        <v>126</v>
      </c>
      <c r="N410" s="98"/>
      <c r="O410" s="98"/>
      <c r="P410" s="98"/>
    </row>
    <row r="411" spans="1:16" s="4" customFormat="1" ht="18.75" x14ac:dyDescent="0.25">
      <c r="A411" s="98"/>
      <c r="B411" s="98"/>
      <c r="C411" s="138"/>
      <c r="D411" s="115"/>
      <c r="E411" s="115"/>
      <c r="F411" s="101"/>
      <c r="G411" s="165" t="str">
        <f>C410</f>
        <v>33/7</v>
      </c>
      <c r="H411" s="118">
        <v>355</v>
      </c>
      <c r="I411" s="105"/>
      <c r="J411" s="106"/>
      <c r="K411" s="98"/>
      <c r="L411" s="98"/>
      <c r="M411" s="98"/>
      <c r="N411" s="98"/>
      <c r="O411" s="98"/>
      <c r="P411" s="98"/>
    </row>
    <row r="412" spans="1:16" s="4" customFormat="1" ht="18.75" x14ac:dyDescent="0.25">
      <c r="A412" s="98">
        <f>SUBTOTAL(103,$C$6:C412)</f>
        <v>204</v>
      </c>
      <c r="B412" s="98"/>
      <c r="C412" s="106" t="s">
        <v>308</v>
      </c>
      <c r="D412" s="139" t="s">
        <v>2</v>
      </c>
      <c r="E412" s="139"/>
      <c r="F412" s="108"/>
      <c r="G412" s="98"/>
      <c r="H412" s="118"/>
      <c r="I412" s="102">
        <f>ROUND(H411/1000,4)+I410</f>
        <v>77.939499999999967</v>
      </c>
      <c r="J412" s="103" t="s">
        <v>19</v>
      </c>
      <c r="K412" s="98" t="s">
        <v>126</v>
      </c>
      <c r="L412" s="98" t="s">
        <v>126</v>
      </c>
      <c r="M412" s="98" t="s">
        <v>126</v>
      </c>
      <c r="N412" s="98" t="s">
        <v>126</v>
      </c>
      <c r="O412" s="98"/>
      <c r="P412" s="98"/>
    </row>
    <row r="413" spans="1:16" s="4" customFormat="1" ht="18.75" x14ac:dyDescent="0.25">
      <c r="A413" s="98"/>
      <c r="B413" s="98"/>
      <c r="C413" s="138"/>
      <c r="D413" s="115"/>
      <c r="E413" s="115"/>
      <c r="F413" s="101"/>
      <c r="G413" s="165" t="str">
        <f>C412</f>
        <v>33/8</v>
      </c>
      <c r="H413" s="118">
        <v>380</v>
      </c>
      <c r="I413" s="105"/>
      <c r="J413" s="106"/>
      <c r="K413" s="98"/>
      <c r="L413" s="98"/>
      <c r="M413" s="98"/>
      <c r="N413" s="98"/>
      <c r="O413" s="98"/>
      <c r="P413" s="98"/>
    </row>
    <row r="414" spans="1:16" s="4" customFormat="1" ht="18.75" x14ac:dyDescent="0.25">
      <c r="A414" s="98">
        <f>SUBTOTAL(103,$C$6:C414)</f>
        <v>205</v>
      </c>
      <c r="B414" s="98"/>
      <c r="C414" s="106" t="s">
        <v>309</v>
      </c>
      <c r="D414" s="139" t="s">
        <v>71</v>
      </c>
      <c r="E414" s="139"/>
      <c r="F414" s="108"/>
      <c r="G414" s="98"/>
      <c r="H414" s="118"/>
      <c r="I414" s="102">
        <f>ROUND(H413/1000,4)+I412</f>
        <v>78.319499999999962</v>
      </c>
      <c r="J414" s="103" t="s">
        <v>19</v>
      </c>
      <c r="K414" s="98" t="s">
        <v>126</v>
      </c>
      <c r="L414" s="98" t="s">
        <v>126</v>
      </c>
      <c r="M414" s="98" t="s">
        <v>126</v>
      </c>
      <c r="N414" s="98"/>
      <c r="O414" s="98"/>
      <c r="P414" s="98"/>
    </row>
    <row r="415" spans="1:16" s="4" customFormat="1" ht="18.75" x14ac:dyDescent="0.25">
      <c r="A415" s="98"/>
      <c r="B415" s="98"/>
      <c r="C415" s="138"/>
      <c r="D415" s="115"/>
      <c r="E415" s="115"/>
      <c r="F415" s="101"/>
      <c r="G415" s="165" t="str">
        <f>C414</f>
        <v>33/9</v>
      </c>
      <c r="H415" s="118">
        <v>398.20299999999997</v>
      </c>
      <c r="I415" s="105"/>
      <c r="J415" s="106"/>
      <c r="K415" s="98"/>
      <c r="L415" s="98"/>
      <c r="M415" s="98"/>
      <c r="N415" s="98"/>
      <c r="O415" s="98"/>
      <c r="P415" s="98"/>
    </row>
    <row r="416" spans="1:16" s="4" customFormat="1" ht="18.75" x14ac:dyDescent="0.25">
      <c r="A416" s="98">
        <f>SUBTOTAL(103,$C$6:C416)</f>
        <v>206</v>
      </c>
      <c r="B416" s="99" t="s">
        <v>310</v>
      </c>
      <c r="C416" s="106" t="s">
        <v>67</v>
      </c>
      <c r="D416" s="139" t="s">
        <v>114</v>
      </c>
      <c r="E416" s="139"/>
      <c r="F416" s="101"/>
      <c r="G416" s="100"/>
      <c r="H416" s="118"/>
      <c r="I416" s="102">
        <f>ROUND(H415/1000,4)+I414</f>
        <v>78.717699999999965</v>
      </c>
      <c r="J416" s="103" t="s">
        <v>19</v>
      </c>
      <c r="K416" s="98" t="s">
        <v>126</v>
      </c>
      <c r="L416" s="98" t="s">
        <v>126</v>
      </c>
      <c r="M416" s="98" t="s">
        <v>126</v>
      </c>
      <c r="N416" s="98" t="s">
        <v>126</v>
      </c>
      <c r="O416" s="98" t="s">
        <v>445</v>
      </c>
      <c r="P416" s="98"/>
    </row>
    <row r="417" spans="1:16" s="4" customFormat="1" ht="18.75" x14ac:dyDescent="0.25">
      <c r="A417" s="98"/>
      <c r="B417" s="98"/>
      <c r="C417" s="138"/>
      <c r="D417" s="115"/>
      <c r="E417" s="115"/>
      <c r="F417" s="101"/>
      <c r="G417" s="165" t="str">
        <f>C416</f>
        <v>34/0</v>
      </c>
      <c r="H417" s="117">
        <v>441.798</v>
      </c>
      <c r="I417" s="105"/>
      <c r="J417" s="106"/>
      <c r="K417" s="98"/>
      <c r="L417" s="98"/>
      <c r="M417" s="98"/>
      <c r="N417" s="98"/>
      <c r="O417" s="98"/>
      <c r="P417" s="98"/>
    </row>
    <row r="418" spans="1:16" s="4" customFormat="1" ht="18.75" x14ac:dyDescent="0.25">
      <c r="A418" s="98">
        <f>SUBTOTAL(103,$C$6:C418)</f>
        <v>207</v>
      </c>
      <c r="B418" s="98"/>
      <c r="C418" s="106" t="s">
        <v>311</v>
      </c>
      <c r="D418" s="139" t="s">
        <v>18</v>
      </c>
      <c r="E418" s="139"/>
      <c r="F418" s="108"/>
      <c r="G418" s="98"/>
      <c r="H418" s="117"/>
      <c r="I418" s="102">
        <f>ROUND(H417/1000,4)+I416</f>
        <v>79.159499999999966</v>
      </c>
      <c r="J418" s="103" t="s">
        <v>19</v>
      </c>
      <c r="K418" s="98" t="s">
        <v>126</v>
      </c>
      <c r="L418" s="98" t="s">
        <v>126</v>
      </c>
      <c r="M418" s="98" t="s">
        <v>126</v>
      </c>
      <c r="N418" s="98" t="s">
        <v>126</v>
      </c>
      <c r="O418" s="98"/>
      <c r="P418" s="98"/>
    </row>
    <row r="419" spans="1:16" s="4" customFormat="1" ht="18.75" x14ac:dyDescent="0.25">
      <c r="A419" s="98"/>
      <c r="B419" s="98"/>
      <c r="C419" s="138"/>
      <c r="D419" s="115"/>
      <c r="E419" s="115"/>
      <c r="F419" s="101"/>
      <c r="G419" s="165" t="str">
        <f>C418</f>
        <v>34/1</v>
      </c>
      <c r="H419" s="117">
        <v>395</v>
      </c>
      <c r="I419" s="105"/>
      <c r="J419" s="106"/>
      <c r="K419" s="98"/>
      <c r="L419" s="98"/>
      <c r="M419" s="98"/>
      <c r="N419" s="98"/>
      <c r="O419" s="98"/>
      <c r="P419" s="98"/>
    </row>
    <row r="420" spans="1:16" s="4" customFormat="1" ht="18.75" x14ac:dyDescent="0.25">
      <c r="A420" s="98">
        <f>SUBTOTAL(103,$C$6:C420)</f>
        <v>208</v>
      </c>
      <c r="B420" s="98"/>
      <c r="C420" s="106" t="s">
        <v>312</v>
      </c>
      <c r="D420" s="139" t="s">
        <v>18</v>
      </c>
      <c r="E420" s="139"/>
      <c r="F420" s="108"/>
      <c r="G420" s="98"/>
      <c r="H420" s="117"/>
      <c r="I420" s="102">
        <f>ROUND(H419/1000,4)+I418</f>
        <v>79.554499999999962</v>
      </c>
      <c r="J420" s="103" t="s">
        <v>19</v>
      </c>
      <c r="K420" s="98" t="s">
        <v>126</v>
      </c>
      <c r="L420" s="98" t="s">
        <v>126</v>
      </c>
      <c r="M420" s="98" t="s">
        <v>126</v>
      </c>
      <c r="N420" s="98" t="s">
        <v>126</v>
      </c>
      <c r="O420" s="98"/>
      <c r="P420" s="98"/>
    </row>
    <row r="421" spans="1:16" s="4" customFormat="1" ht="18.75" x14ac:dyDescent="0.25">
      <c r="A421" s="98"/>
      <c r="B421" s="98"/>
      <c r="C421" s="138"/>
      <c r="D421" s="115"/>
      <c r="E421" s="115"/>
      <c r="F421" s="101"/>
      <c r="G421" s="165" t="str">
        <f>C420</f>
        <v>34/2</v>
      </c>
      <c r="H421" s="117">
        <v>375</v>
      </c>
      <c r="I421" s="105"/>
      <c r="J421" s="106"/>
      <c r="K421" s="98"/>
      <c r="L421" s="98"/>
      <c r="M421" s="98"/>
      <c r="N421" s="98"/>
      <c r="O421" s="98"/>
      <c r="P421" s="98"/>
    </row>
    <row r="422" spans="1:16" s="4" customFormat="1" ht="18.75" x14ac:dyDescent="0.25">
      <c r="A422" s="98">
        <f>SUBTOTAL(103,$C$6:C422)</f>
        <v>209</v>
      </c>
      <c r="B422" s="98"/>
      <c r="C422" s="106" t="s">
        <v>313</v>
      </c>
      <c r="D422" s="139" t="s">
        <v>71</v>
      </c>
      <c r="E422" s="139"/>
      <c r="F422" s="108"/>
      <c r="G422" s="98"/>
      <c r="H422" s="117"/>
      <c r="I422" s="102">
        <f>ROUND(H421/1000,4)+I420</f>
        <v>79.929499999999962</v>
      </c>
      <c r="J422" s="103" t="s">
        <v>19</v>
      </c>
      <c r="K422" s="98" t="s">
        <v>126</v>
      </c>
      <c r="L422" s="98" t="s">
        <v>126</v>
      </c>
      <c r="M422" s="98" t="s">
        <v>126</v>
      </c>
      <c r="N422" s="98" t="s">
        <v>126</v>
      </c>
      <c r="O422" s="98"/>
      <c r="P422" s="98"/>
    </row>
    <row r="423" spans="1:16" s="4" customFormat="1" ht="18.75" x14ac:dyDescent="0.25">
      <c r="A423" s="98"/>
      <c r="B423" s="98"/>
      <c r="C423" s="138"/>
      <c r="D423" s="115"/>
      <c r="E423" s="115"/>
      <c r="F423" s="101"/>
      <c r="G423" s="165" t="str">
        <f>C422</f>
        <v>34/3</v>
      </c>
      <c r="H423" s="117">
        <v>445</v>
      </c>
      <c r="I423" s="105"/>
      <c r="J423" s="106"/>
      <c r="K423" s="98"/>
      <c r="L423" s="98"/>
      <c r="M423" s="98"/>
      <c r="N423" s="98"/>
      <c r="O423" s="98"/>
      <c r="P423" s="98"/>
    </row>
    <row r="424" spans="1:16" s="4" customFormat="1" ht="18.75" x14ac:dyDescent="0.25">
      <c r="A424" s="98">
        <f>SUBTOTAL(103,$C$6:C424)</f>
        <v>210</v>
      </c>
      <c r="B424" s="98"/>
      <c r="C424" s="106" t="s">
        <v>314</v>
      </c>
      <c r="D424" s="139" t="s">
        <v>48</v>
      </c>
      <c r="E424" s="139"/>
      <c r="F424" s="108"/>
      <c r="G424" s="98"/>
      <c r="H424" s="117"/>
      <c r="I424" s="102">
        <f>ROUND(H423/1000,4)+I422</f>
        <v>80.374499999999955</v>
      </c>
      <c r="J424" s="103" t="s">
        <v>19</v>
      </c>
      <c r="K424" s="98" t="s">
        <v>126</v>
      </c>
      <c r="L424" s="98" t="s">
        <v>126</v>
      </c>
      <c r="M424" s="98" t="s">
        <v>126</v>
      </c>
      <c r="N424" s="98" t="s">
        <v>126</v>
      </c>
      <c r="O424" s="98"/>
      <c r="P424" s="98"/>
    </row>
    <row r="425" spans="1:16" s="4" customFormat="1" ht="18.75" x14ac:dyDescent="0.25">
      <c r="A425" s="98"/>
      <c r="B425" s="98"/>
      <c r="C425" s="138"/>
      <c r="D425" s="115"/>
      <c r="E425" s="115"/>
      <c r="F425" s="101"/>
      <c r="G425" s="165" t="str">
        <f>C424</f>
        <v>34/4</v>
      </c>
      <c r="H425" s="117">
        <v>395</v>
      </c>
      <c r="I425" s="105"/>
      <c r="J425" s="106"/>
      <c r="K425" s="98"/>
      <c r="L425" s="98"/>
      <c r="M425" s="98"/>
      <c r="N425" s="98"/>
      <c r="O425" s="98"/>
      <c r="P425" s="98"/>
    </row>
    <row r="426" spans="1:16" s="4" customFormat="1" ht="18.75" x14ac:dyDescent="0.25">
      <c r="A426" s="98">
        <f>SUBTOTAL(103,$C$6:C426)</f>
        <v>211</v>
      </c>
      <c r="B426" s="98"/>
      <c r="C426" s="106" t="s">
        <v>315</v>
      </c>
      <c r="D426" s="139" t="s">
        <v>18</v>
      </c>
      <c r="E426" s="139"/>
      <c r="F426" s="108"/>
      <c r="G426" s="98"/>
      <c r="H426" s="117"/>
      <c r="I426" s="102">
        <f>ROUND(H425/1000,4)+I424</f>
        <v>80.769499999999951</v>
      </c>
      <c r="J426" s="103" t="s">
        <v>19</v>
      </c>
      <c r="K426" s="98" t="s">
        <v>126</v>
      </c>
      <c r="L426" s="98" t="s">
        <v>126</v>
      </c>
      <c r="M426" s="98" t="s">
        <v>126</v>
      </c>
      <c r="N426" s="98" t="s">
        <v>126</v>
      </c>
      <c r="O426" s="98"/>
      <c r="P426" s="98"/>
    </row>
    <row r="427" spans="1:16" s="4" customFormat="1" ht="18.75" x14ac:dyDescent="0.25">
      <c r="A427" s="98"/>
      <c r="B427" s="98"/>
      <c r="C427" s="138"/>
      <c r="D427" s="115"/>
      <c r="E427" s="115"/>
      <c r="F427" s="101"/>
      <c r="G427" s="165" t="str">
        <f>C426</f>
        <v>34/5</v>
      </c>
      <c r="H427" s="117">
        <v>435</v>
      </c>
      <c r="I427" s="105"/>
      <c r="J427" s="106"/>
      <c r="K427" s="98"/>
      <c r="L427" s="98"/>
      <c r="M427" s="98"/>
      <c r="N427" s="98"/>
      <c r="O427" s="98"/>
      <c r="P427" s="98"/>
    </row>
    <row r="428" spans="1:16" s="4" customFormat="1" ht="18.75" x14ac:dyDescent="0.25">
      <c r="A428" s="98">
        <f>SUBTOTAL(103,$C$6:C428)</f>
        <v>212</v>
      </c>
      <c r="B428" s="98"/>
      <c r="C428" s="106" t="s">
        <v>316</v>
      </c>
      <c r="D428" s="139" t="s">
        <v>2</v>
      </c>
      <c r="E428" s="139"/>
      <c r="F428" s="108"/>
      <c r="G428" s="98"/>
      <c r="H428" s="117"/>
      <c r="I428" s="102">
        <f>ROUND(H427/1000,4)+I426</f>
        <v>81.204499999999953</v>
      </c>
      <c r="J428" s="103" t="s">
        <v>19</v>
      </c>
      <c r="K428" s="98" t="s">
        <v>126</v>
      </c>
      <c r="L428" s="98" t="s">
        <v>126</v>
      </c>
      <c r="M428" s="98" t="s">
        <v>126</v>
      </c>
      <c r="N428" s="98" t="s">
        <v>126</v>
      </c>
      <c r="O428" s="98"/>
      <c r="P428" s="98"/>
    </row>
    <row r="429" spans="1:16" s="4" customFormat="1" ht="18.75" x14ac:dyDescent="0.25">
      <c r="A429" s="98"/>
      <c r="B429" s="98"/>
      <c r="C429" s="138"/>
      <c r="D429" s="115"/>
      <c r="E429" s="115"/>
      <c r="F429" s="101"/>
      <c r="G429" s="165" t="str">
        <f>C428</f>
        <v>34/6</v>
      </c>
      <c r="H429" s="117">
        <v>330</v>
      </c>
      <c r="I429" s="105"/>
      <c r="J429" s="106"/>
      <c r="K429" s="98"/>
      <c r="L429" s="98"/>
      <c r="M429" s="98"/>
      <c r="N429" s="98"/>
      <c r="O429" s="98"/>
      <c r="P429" s="98"/>
    </row>
    <row r="430" spans="1:16" s="4" customFormat="1" ht="18.75" x14ac:dyDescent="0.25">
      <c r="A430" s="98">
        <f>SUBTOTAL(103,$C$6:C430)</f>
        <v>213</v>
      </c>
      <c r="B430" s="98"/>
      <c r="C430" s="106" t="s">
        <v>317</v>
      </c>
      <c r="D430" s="139" t="s">
        <v>3</v>
      </c>
      <c r="E430" s="139"/>
      <c r="F430" s="108"/>
      <c r="G430" s="98"/>
      <c r="H430" s="117"/>
      <c r="I430" s="102">
        <f>ROUND(H429/1000,4)+I428</f>
        <v>81.534499999999952</v>
      </c>
      <c r="J430" s="103" t="s">
        <v>19</v>
      </c>
      <c r="K430" s="98" t="s">
        <v>126</v>
      </c>
      <c r="L430" s="98" t="s">
        <v>126</v>
      </c>
      <c r="M430" s="98" t="s">
        <v>126</v>
      </c>
      <c r="N430" s="98" t="s">
        <v>126</v>
      </c>
      <c r="O430" s="98"/>
      <c r="P430" s="98"/>
    </row>
    <row r="431" spans="1:16" s="4" customFormat="1" ht="18.75" x14ac:dyDescent="0.25">
      <c r="A431" s="98"/>
      <c r="B431" s="98"/>
      <c r="C431" s="138"/>
      <c r="D431" s="115"/>
      <c r="E431" s="115"/>
      <c r="F431" s="101"/>
      <c r="G431" s="165" t="str">
        <f>C430</f>
        <v>34/7</v>
      </c>
      <c r="H431" s="117">
        <v>330</v>
      </c>
      <c r="I431" s="105"/>
      <c r="J431" s="106"/>
      <c r="K431" s="98"/>
      <c r="L431" s="98"/>
      <c r="M431" s="98"/>
      <c r="N431" s="98"/>
      <c r="O431" s="98"/>
      <c r="P431" s="98"/>
    </row>
    <row r="432" spans="1:16" s="4" customFormat="1" ht="18.75" x14ac:dyDescent="0.25">
      <c r="A432" s="98">
        <f>SUBTOTAL(103,$C$6:C432)</f>
        <v>214</v>
      </c>
      <c r="B432" s="98"/>
      <c r="C432" s="106" t="s">
        <v>318</v>
      </c>
      <c r="D432" s="139" t="s">
        <v>3</v>
      </c>
      <c r="E432" s="139"/>
      <c r="F432" s="108"/>
      <c r="G432" s="98"/>
      <c r="H432" s="117"/>
      <c r="I432" s="102">
        <f>ROUND(H431/1000,4)+I430</f>
        <v>81.86449999999995</v>
      </c>
      <c r="J432" s="103" t="s">
        <v>19</v>
      </c>
      <c r="K432" s="98" t="s">
        <v>126</v>
      </c>
      <c r="L432" s="98" t="s">
        <v>126</v>
      </c>
      <c r="M432" s="98" t="s">
        <v>126</v>
      </c>
      <c r="N432" s="98" t="s">
        <v>126</v>
      </c>
      <c r="O432" s="98"/>
      <c r="P432" s="98"/>
    </row>
    <row r="433" spans="1:16" s="4" customFormat="1" ht="18.75" x14ac:dyDescent="0.25">
      <c r="A433" s="98"/>
      <c r="B433" s="98"/>
      <c r="C433" s="138"/>
      <c r="D433" s="115"/>
      <c r="E433" s="115"/>
      <c r="F433" s="101"/>
      <c r="G433" s="165" t="str">
        <f>C432</f>
        <v>34/8</v>
      </c>
      <c r="H433" s="117">
        <v>400</v>
      </c>
      <c r="I433" s="105"/>
      <c r="J433" s="106"/>
      <c r="K433" s="98"/>
      <c r="L433" s="98"/>
      <c r="M433" s="98"/>
      <c r="N433" s="98"/>
      <c r="O433" s="98"/>
      <c r="P433" s="98"/>
    </row>
    <row r="434" spans="1:16" s="4" customFormat="1" ht="18.75" x14ac:dyDescent="0.25">
      <c r="A434" s="98">
        <f>SUBTOTAL(103,$C$6:C434)</f>
        <v>215</v>
      </c>
      <c r="B434" s="98"/>
      <c r="C434" s="106" t="s">
        <v>319</v>
      </c>
      <c r="D434" s="139" t="s">
        <v>71</v>
      </c>
      <c r="E434" s="139"/>
      <c r="F434" s="108"/>
      <c r="G434" s="98"/>
      <c r="H434" s="117"/>
      <c r="I434" s="102">
        <f>ROUND(H433/1000,4)+I432</f>
        <v>82.264499999999956</v>
      </c>
      <c r="J434" s="103" t="s">
        <v>19</v>
      </c>
      <c r="K434" s="98" t="s">
        <v>126</v>
      </c>
      <c r="L434" s="98" t="s">
        <v>126</v>
      </c>
      <c r="M434" s="98" t="s">
        <v>126</v>
      </c>
      <c r="N434" s="98" t="s">
        <v>126</v>
      </c>
      <c r="O434" s="98"/>
      <c r="P434" s="98"/>
    </row>
    <row r="435" spans="1:16" s="4" customFormat="1" ht="18.75" x14ac:dyDescent="0.25">
      <c r="A435" s="98"/>
      <c r="B435" s="98"/>
      <c r="C435" s="138"/>
      <c r="D435" s="115"/>
      <c r="E435" s="115"/>
      <c r="F435" s="101"/>
      <c r="G435" s="165" t="str">
        <f>C434</f>
        <v>34/9</v>
      </c>
      <c r="H435" s="117">
        <v>310</v>
      </c>
      <c r="I435" s="105"/>
      <c r="J435" s="106"/>
      <c r="K435" s="98"/>
      <c r="L435" s="98"/>
      <c r="M435" s="98"/>
      <c r="N435" s="98"/>
      <c r="O435" s="98"/>
      <c r="P435" s="98"/>
    </row>
    <row r="436" spans="1:16" s="4" customFormat="1" ht="18.75" x14ac:dyDescent="0.25">
      <c r="A436" s="98">
        <f>SUBTOTAL(103,$C$6:C436)</f>
        <v>216</v>
      </c>
      <c r="B436" s="98"/>
      <c r="C436" s="106" t="s">
        <v>320</v>
      </c>
      <c r="D436" s="139" t="s">
        <v>4</v>
      </c>
      <c r="E436" s="139"/>
      <c r="F436" s="108"/>
      <c r="G436" s="98"/>
      <c r="H436" s="117"/>
      <c r="I436" s="102">
        <f>ROUND(H435/1000,4)+I434</f>
        <v>82.574499999999958</v>
      </c>
      <c r="J436" s="103" t="s">
        <v>19</v>
      </c>
      <c r="K436" s="98" t="s">
        <v>126</v>
      </c>
      <c r="L436" s="98" t="s">
        <v>126</v>
      </c>
      <c r="M436" s="98" t="s">
        <v>126</v>
      </c>
      <c r="N436" s="98" t="s">
        <v>126</v>
      </c>
      <c r="O436" s="98"/>
      <c r="P436" s="98"/>
    </row>
    <row r="437" spans="1:16" s="4" customFormat="1" ht="18.75" x14ac:dyDescent="0.25">
      <c r="A437" s="98"/>
      <c r="B437" s="98"/>
      <c r="C437" s="138"/>
      <c r="D437" s="115"/>
      <c r="E437" s="115"/>
      <c r="F437" s="101"/>
      <c r="G437" s="165" t="str">
        <f>C436</f>
        <v>34/10</v>
      </c>
      <c r="H437" s="117">
        <v>315</v>
      </c>
      <c r="I437" s="105"/>
      <c r="J437" s="106"/>
      <c r="K437" s="98"/>
      <c r="L437" s="98"/>
      <c r="M437" s="98"/>
      <c r="N437" s="98"/>
      <c r="O437" s="98"/>
      <c r="P437" s="98"/>
    </row>
    <row r="438" spans="1:16" s="4" customFormat="1" ht="18.75" x14ac:dyDescent="0.25">
      <c r="A438" s="98">
        <f>SUBTOTAL(103,$C$6:C438)</f>
        <v>217</v>
      </c>
      <c r="B438" s="98"/>
      <c r="C438" s="106" t="s">
        <v>321</v>
      </c>
      <c r="D438" s="139" t="s">
        <v>71</v>
      </c>
      <c r="E438" s="139"/>
      <c r="F438" s="108"/>
      <c r="G438" s="98"/>
      <c r="H438" s="117"/>
      <c r="I438" s="102">
        <f>ROUND(H437/1000,4)+I436</f>
        <v>82.889499999999956</v>
      </c>
      <c r="J438" s="103" t="s">
        <v>19</v>
      </c>
      <c r="K438" s="98" t="s">
        <v>126</v>
      </c>
      <c r="L438" s="98" t="s">
        <v>126</v>
      </c>
      <c r="M438" s="98" t="s">
        <v>126</v>
      </c>
      <c r="N438" s="98" t="s">
        <v>126</v>
      </c>
      <c r="O438" s="98"/>
      <c r="P438" s="98"/>
    </row>
    <row r="439" spans="1:16" s="4" customFormat="1" ht="18.75" x14ac:dyDescent="0.25">
      <c r="A439" s="98"/>
      <c r="B439" s="98"/>
      <c r="C439" s="138"/>
      <c r="D439" s="115"/>
      <c r="E439" s="115"/>
      <c r="F439" s="101"/>
      <c r="G439" s="165" t="str">
        <f>C438</f>
        <v>34/11</v>
      </c>
      <c r="H439" s="117">
        <v>375</v>
      </c>
      <c r="I439" s="105"/>
      <c r="J439" s="106"/>
      <c r="K439" s="98"/>
      <c r="L439" s="98"/>
      <c r="M439" s="98"/>
      <c r="N439" s="98"/>
      <c r="O439" s="98"/>
      <c r="P439" s="98"/>
    </row>
    <row r="440" spans="1:16" s="4" customFormat="1" ht="18.75" x14ac:dyDescent="0.25">
      <c r="A440" s="98">
        <f>SUBTOTAL(103,$C$6:C440)</f>
        <v>218</v>
      </c>
      <c r="B440" s="98"/>
      <c r="C440" s="106" t="s">
        <v>322</v>
      </c>
      <c r="D440" s="139" t="s">
        <v>2</v>
      </c>
      <c r="E440" s="139"/>
      <c r="F440" s="108"/>
      <c r="G440" s="98"/>
      <c r="H440" s="117"/>
      <c r="I440" s="102">
        <f>ROUND(H439/1000,4)+I438</f>
        <v>83.264499999999956</v>
      </c>
      <c r="J440" s="103" t="s">
        <v>19</v>
      </c>
      <c r="K440" s="98" t="s">
        <v>126</v>
      </c>
      <c r="L440" s="98" t="s">
        <v>126</v>
      </c>
      <c r="M440" s="98" t="s">
        <v>126</v>
      </c>
      <c r="N440" s="98" t="s">
        <v>126</v>
      </c>
      <c r="O440" s="98"/>
      <c r="P440" s="98"/>
    </row>
    <row r="441" spans="1:16" s="4" customFormat="1" ht="18.75" x14ac:dyDescent="0.25">
      <c r="A441" s="98"/>
      <c r="B441" s="98"/>
      <c r="C441" s="138"/>
      <c r="D441" s="115"/>
      <c r="E441" s="115"/>
      <c r="F441" s="101"/>
      <c r="G441" s="165" t="str">
        <f>C440</f>
        <v>34/12</v>
      </c>
      <c r="H441" s="117">
        <v>351.79</v>
      </c>
      <c r="I441" s="105"/>
      <c r="J441" s="106"/>
      <c r="K441" s="98"/>
      <c r="L441" s="98"/>
      <c r="M441" s="98"/>
      <c r="N441" s="98"/>
      <c r="O441" s="98"/>
      <c r="P441" s="98"/>
    </row>
    <row r="442" spans="1:16" s="4" customFormat="1" ht="18.75" x14ac:dyDescent="0.25">
      <c r="A442" s="98">
        <f>SUBTOTAL(103,$C$6:C442)</f>
        <v>219</v>
      </c>
      <c r="B442" s="99" t="s">
        <v>323</v>
      </c>
      <c r="C442" s="106" t="s">
        <v>40</v>
      </c>
      <c r="D442" s="139" t="s">
        <v>85</v>
      </c>
      <c r="E442" s="139"/>
      <c r="F442" s="101"/>
      <c r="G442" s="100"/>
      <c r="H442" s="117"/>
      <c r="I442" s="102">
        <f>ROUND(H441/1000,4)+I440</f>
        <v>83.616299999999953</v>
      </c>
      <c r="J442" s="103" t="s">
        <v>19</v>
      </c>
      <c r="K442" s="98" t="s">
        <v>126</v>
      </c>
      <c r="L442" s="98" t="s">
        <v>126</v>
      </c>
      <c r="M442" s="98" t="s">
        <v>126</v>
      </c>
      <c r="N442" s="98" t="s">
        <v>126</v>
      </c>
      <c r="O442" s="98" t="s">
        <v>445</v>
      </c>
      <c r="P442" s="98"/>
    </row>
    <row r="443" spans="1:16" s="4" customFormat="1" ht="18.75" x14ac:dyDescent="0.25">
      <c r="A443" s="98"/>
      <c r="B443" s="98"/>
      <c r="C443" s="138"/>
      <c r="D443" s="115"/>
      <c r="E443" s="115"/>
      <c r="F443" s="101"/>
      <c r="G443" s="165" t="str">
        <f>C442</f>
        <v>35/0</v>
      </c>
      <c r="H443" s="117">
        <v>393.209</v>
      </c>
      <c r="I443" s="105"/>
      <c r="J443" s="106"/>
      <c r="K443" s="98"/>
      <c r="L443" s="98"/>
      <c r="M443" s="98"/>
      <c r="N443" s="98"/>
      <c r="O443" s="98"/>
      <c r="P443" s="98"/>
    </row>
    <row r="444" spans="1:16" s="4" customFormat="1" ht="18.75" x14ac:dyDescent="0.25">
      <c r="A444" s="98">
        <f>SUBTOTAL(103,$C$6:C444)</f>
        <v>220</v>
      </c>
      <c r="B444" s="98"/>
      <c r="C444" s="106" t="s">
        <v>324</v>
      </c>
      <c r="D444" s="139" t="s">
        <v>48</v>
      </c>
      <c r="E444" s="139"/>
      <c r="F444" s="108"/>
      <c r="G444" s="98"/>
      <c r="H444" s="117"/>
      <c r="I444" s="102">
        <f>ROUND(H443/1000,4)+I442</f>
        <v>84.009499999999946</v>
      </c>
      <c r="J444" s="103" t="s">
        <v>19</v>
      </c>
      <c r="K444" s="98" t="s">
        <v>126</v>
      </c>
      <c r="L444" s="98" t="s">
        <v>126</v>
      </c>
      <c r="M444" s="98" t="s">
        <v>126</v>
      </c>
      <c r="N444" s="98" t="s">
        <v>126</v>
      </c>
      <c r="O444" s="98"/>
      <c r="P444" s="98"/>
    </row>
    <row r="445" spans="1:16" s="4" customFormat="1" ht="18.75" x14ac:dyDescent="0.25">
      <c r="A445" s="98"/>
      <c r="B445" s="98"/>
      <c r="C445" s="138"/>
      <c r="D445" s="115"/>
      <c r="E445" s="115"/>
      <c r="F445" s="101"/>
      <c r="G445" s="165" t="str">
        <f>C444</f>
        <v>35/1</v>
      </c>
      <c r="H445" s="117">
        <v>435</v>
      </c>
      <c r="I445" s="105"/>
      <c r="J445" s="106"/>
      <c r="K445" s="98"/>
      <c r="L445" s="98"/>
      <c r="M445" s="98"/>
      <c r="N445" s="98"/>
      <c r="O445" s="98"/>
      <c r="P445" s="98"/>
    </row>
    <row r="446" spans="1:16" s="4" customFormat="1" ht="18.75" x14ac:dyDescent="0.25">
      <c r="A446" s="98">
        <f>SUBTOTAL(103,$C$6:C446)</f>
        <v>221</v>
      </c>
      <c r="B446" s="98"/>
      <c r="C446" s="106" t="s">
        <v>325</v>
      </c>
      <c r="D446" s="139" t="s">
        <v>48</v>
      </c>
      <c r="E446" s="139"/>
      <c r="F446" s="108"/>
      <c r="G446" s="98"/>
      <c r="H446" s="117"/>
      <c r="I446" s="102">
        <f>ROUND(H445/1000,4)+I444</f>
        <v>84.444499999999948</v>
      </c>
      <c r="J446" s="103" t="s">
        <v>19</v>
      </c>
      <c r="K446" s="98" t="s">
        <v>126</v>
      </c>
      <c r="L446" s="98"/>
      <c r="M446" s="98" t="s">
        <v>126</v>
      </c>
      <c r="N446" s="98"/>
      <c r="O446" s="98"/>
      <c r="P446" s="98"/>
    </row>
    <row r="447" spans="1:16" s="4" customFormat="1" ht="18.75" x14ac:dyDescent="0.25">
      <c r="A447" s="98"/>
      <c r="B447" s="98"/>
      <c r="C447" s="138"/>
      <c r="D447" s="115"/>
      <c r="E447" s="115"/>
      <c r="F447" s="101"/>
      <c r="G447" s="165" t="str">
        <f>C446</f>
        <v>35/2</v>
      </c>
      <c r="H447" s="117">
        <v>390</v>
      </c>
      <c r="I447" s="105"/>
      <c r="J447" s="106"/>
      <c r="K447" s="98"/>
      <c r="L447" s="98"/>
      <c r="M447" s="98"/>
      <c r="N447" s="98"/>
      <c r="O447" s="98"/>
      <c r="P447" s="98"/>
    </row>
    <row r="448" spans="1:16" s="4" customFormat="1" ht="18.75" x14ac:dyDescent="0.25">
      <c r="A448" s="98">
        <f>SUBTOTAL(103,$C$6:C448)</f>
        <v>222</v>
      </c>
      <c r="B448" s="98"/>
      <c r="C448" s="106" t="s">
        <v>326</v>
      </c>
      <c r="D448" s="139" t="s">
        <v>4</v>
      </c>
      <c r="E448" s="139"/>
      <c r="F448" s="108"/>
      <c r="G448" s="98"/>
      <c r="H448" s="117"/>
      <c r="I448" s="102">
        <f>ROUND(H447/1000,4)+I446</f>
        <v>84.834499999999949</v>
      </c>
      <c r="J448" s="103" t="s">
        <v>19</v>
      </c>
      <c r="K448" s="98" t="s">
        <v>126</v>
      </c>
      <c r="L448" s="98"/>
      <c r="M448" s="98" t="s">
        <v>126</v>
      </c>
      <c r="N448" s="98"/>
      <c r="O448" s="98"/>
      <c r="P448" s="98"/>
    </row>
    <row r="449" spans="1:16" s="4" customFormat="1" ht="18.75" x14ac:dyDescent="0.25">
      <c r="A449" s="98"/>
      <c r="B449" s="98"/>
      <c r="C449" s="138"/>
      <c r="D449" s="115"/>
      <c r="E449" s="115"/>
      <c r="F449" s="101"/>
      <c r="G449" s="165" t="str">
        <f>C448</f>
        <v>35/3</v>
      </c>
      <c r="H449" s="117">
        <v>405</v>
      </c>
      <c r="I449" s="105"/>
      <c r="J449" s="106"/>
      <c r="K449" s="98"/>
      <c r="L449" s="98"/>
      <c r="M449" s="98"/>
      <c r="N449" s="98"/>
      <c r="O449" s="98"/>
      <c r="P449" s="98"/>
    </row>
    <row r="450" spans="1:16" s="4" customFormat="1" ht="18.75" x14ac:dyDescent="0.25">
      <c r="A450" s="98">
        <f>SUBTOTAL(103,$C$6:C450)</f>
        <v>223</v>
      </c>
      <c r="B450" s="98"/>
      <c r="C450" s="106" t="s">
        <v>327</v>
      </c>
      <c r="D450" s="139" t="s">
        <v>18</v>
      </c>
      <c r="E450" s="139"/>
      <c r="F450" s="108"/>
      <c r="G450" s="98"/>
      <c r="H450" s="117"/>
      <c r="I450" s="102">
        <f>ROUND(H449/1000,4)+I448</f>
        <v>85.23949999999995</v>
      </c>
      <c r="J450" s="103" t="s">
        <v>19</v>
      </c>
      <c r="K450" s="98" t="s">
        <v>126</v>
      </c>
      <c r="L450" s="98" t="s">
        <v>126</v>
      </c>
      <c r="M450" s="98" t="s">
        <v>126</v>
      </c>
      <c r="N450" s="98"/>
      <c r="O450" s="98"/>
      <c r="P450" s="98"/>
    </row>
    <row r="451" spans="1:16" s="4" customFormat="1" ht="18.75" x14ac:dyDescent="0.25">
      <c r="A451" s="98"/>
      <c r="B451" s="98"/>
      <c r="C451" s="138"/>
      <c r="D451" s="115"/>
      <c r="E451" s="115"/>
      <c r="F451" s="101"/>
      <c r="G451" s="165" t="str">
        <f>C450</f>
        <v>35/4</v>
      </c>
      <c r="H451" s="117">
        <v>435</v>
      </c>
      <c r="I451" s="105"/>
      <c r="J451" s="106"/>
      <c r="K451" s="98"/>
      <c r="L451" s="98"/>
      <c r="M451" s="98"/>
      <c r="N451" s="98"/>
      <c r="O451" s="98"/>
      <c r="P451" s="98"/>
    </row>
    <row r="452" spans="1:16" s="4" customFormat="1" ht="18.75" x14ac:dyDescent="0.25">
      <c r="A452" s="98">
        <f>SUBTOTAL(103,$C$6:C452)</f>
        <v>224</v>
      </c>
      <c r="B452" s="98"/>
      <c r="C452" s="106" t="s">
        <v>328</v>
      </c>
      <c r="D452" s="139" t="s">
        <v>18</v>
      </c>
      <c r="E452" s="139"/>
      <c r="F452" s="108"/>
      <c r="G452" s="98"/>
      <c r="H452" s="117"/>
      <c r="I452" s="102">
        <f>ROUND(H451/1000,4)+I450</f>
        <v>85.674499999999952</v>
      </c>
      <c r="J452" s="103" t="s">
        <v>19</v>
      </c>
      <c r="K452" s="98" t="s">
        <v>126</v>
      </c>
      <c r="L452" s="98" t="s">
        <v>126</v>
      </c>
      <c r="M452" s="98" t="s">
        <v>126</v>
      </c>
      <c r="N452" s="98" t="s">
        <v>126</v>
      </c>
      <c r="O452" s="98"/>
      <c r="P452" s="98"/>
    </row>
    <row r="453" spans="1:16" s="4" customFormat="1" ht="18.75" x14ac:dyDescent="0.25">
      <c r="A453" s="98"/>
      <c r="B453" s="98"/>
      <c r="C453" s="138"/>
      <c r="D453" s="115"/>
      <c r="E453" s="115"/>
      <c r="F453" s="101"/>
      <c r="G453" s="165" t="str">
        <f>C452</f>
        <v>35/5</v>
      </c>
      <c r="H453" s="117">
        <v>360</v>
      </c>
      <c r="I453" s="105"/>
      <c r="J453" s="106"/>
      <c r="K453" s="98"/>
      <c r="L453" s="98"/>
      <c r="M453" s="98"/>
      <c r="N453" s="98"/>
      <c r="O453" s="98"/>
      <c r="P453" s="98"/>
    </row>
    <row r="454" spans="1:16" s="4" customFormat="1" ht="18.75" x14ac:dyDescent="0.25">
      <c r="A454" s="98">
        <f>SUBTOTAL(103,$C$6:C454)</f>
        <v>225</v>
      </c>
      <c r="B454" s="98"/>
      <c r="C454" s="106" t="s">
        <v>329</v>
      </c>
      <c r="D454" s="139" t="s">
        <v>48</v>
      </c>
      <c r="E454" s="139"/>
      <c r="F454" s="108"/>
      <c r="G454" s="98"/>
      <c r="H454" s="117"/>
      <c r="I454" s="102">
        <f>ROUND(H453/1000,4)+I452</f>
        <v>86.034499999999952</v>
      </c>
      <c r="J454" s="103" t="s">
        <v>19</v>
      </c>
      <c r="K454" s="98" t="s">
        <v>126</v>
      </c>
      <c r="L454" s="98" t="s">
        <v>126</v>
      </c>
      <c r="M454" s="98" t="s">
        <v>126</v>
      </c>
      <c r="N454" s="98"/>
      <c r="O454" s="98"/>
      <c r="P454" s="98"/>
    </row>
    <row r="455" spans="1:16" s="4" customFormat="1" ht="18.75" x14ac:dyDescent="0.25">
      <c r="A455" s="98"/>
      <c r="B455" s="98"/>
      <c r="C455" s="138"/>
      <c r="D455" s="115"/>
      <c r="E455" s="115"/>
      <c r="F455" s="101"/>
      <c r="G455" s="165" t="str">
        <f>C454</f>
        <v>35/6</v>
      </c>
      <c r="H455" s="117">
        <v>395</v>
      </c>
      <c r="I455" s="105"/>
      <c r="J455" s="106"/>
      <c r="K455" s="98"/>
      <c r="L455" s="98"/>
      <c r="M455" s="98"/>
      <c r="N455" s="98"/>
      <c r="O455" s="98"/>
      <c r="P455" s="98"/>
    </row>
    <row r="456" spans="1:16" s="4" customFormat="1" ht="18.75" x14ac:dyDescent="0.25">
      <c r="A456" s="98">
        <f>SUBTOTAL(103,$C$6:C456)</f>
        <v>226</v>
      </c>
      <c r="B456" s="98"/>
      <c r="C456" s="106" t="s">
        <v>330</v>
      </c>
      <c r="D456" s="139" t="s">
        <v>2</v>
      </c>
      <c r="E456" s="139"/>
      <c r="F456" s="108"/>
      <c r="G456" s="98"/>
      <c r="H456" s="117"/>
      <c r="I456" s="102">
        <f>ROUND(H455/1000,4)+I454</f>
        <v>86.429499999999948</v>
      </c>
      <c r="J456" s="103" t="s">
        <v>19</v>
      </c>
      <c r="K456" s="98" t="s">
        <v>126</v>
      </c>
      <c r="L456" s="98" t="s">
        <v>126</v>
      </c>
      <c r="M456" s="98" t="s">
        <v>126</v>
      </c>
      <c r="N456" s="98" t="s">
        <v>126</v>
      </c>
      <c r="O456" s="98"/>
      <c r="P456" s="98"/>
    </row>
    <row r="457" spans="1:16" s="4" customFormat="1" ht="18.75" x14ac:dyDescent="0.25">
      <c r="A457" s="98"/>
      <c r="B457" s="98"/>
      <c r="C457" s="138"/>
      <c r="D457" s="115"/>
      <c r="E457" s="115"/>
      <c r="F457" s="101"/>
      <c r="G457" s="165" t="str">
        <f>C456</f>
        <v>35/7</v>
      </c>
      <c r="H457" s="117">
        <v>440</v>
      </c>
      <c r="I457" s="105"/>
      <c r="J457" s="106"/>
      <c r="K457" s="98"/>
      <c r="L457" s="98"/>
      <c r="M457" s="98"/>
      <c r="N457" s="98"/>
      <c r="O457" s="98"/>
      <c r="P457" s="98"/>
    </row>
    <row r="458" spans="1:16" s="4" customFormat="1" ht="18.75" x14ac:dyDescent="0.25">
      <c r="A458" s="98">
        <f>SUBTOTAL(103,$C$6:C458)</f>
        <v>227</v>
      </c>
      <c r="B458" s="98"/>
      <c r="C458" s="106" t="s">
        <v>331</v>
      </c>
      <c r="D458" s="139" t="s">
        <v>48</v>
      </c>
      <c r="E458" s="139"/>
      <c r="F458" s="108"/>
      <c r="G458" s="98"/>
      <c r="H458" s="117"/>
      <c r="I458" s="102">
        <f>ROUND(H457/1000,4)+I456</f>
        <v>86.869499999999945</v>
      </c>
      <c r="J458" s="103" t="s">
        <v>19</v>
      </c>
      <c r="K458" s="98" t="s">
        <v>126</v>
      </c>
      <c r="L458" s="98" t="s">
        <v>126</v>
      </c>
      <c r="M458" s="98" t="s">
        <v>126</v>
      </c>
      <c r="N458" s="98" t="s">
        <v>126</v>
      </c>
      <c r="O458" s="98"/>
      <c r="P458" s="98"/>
    </row>
    <row r="459" spans="1:16" s="4" customFormat="1" ht="18.75" x14ac:dyDescent="0.25">
      <c r="A459" s="98"/>
      <c r="B459" s="98"/>
      <c r="C459" s="138"/>
      <c r="D459" s="115"/>
      <c r="E459" s="115"/>
      <c r="F459" s="101"/>
      <c r="G459" s="165" t="str">
        <f>C458</f>
        <v>35/8</v>
      </c>
      <c r="H459" s="117">
        <v>400</v>
      </c>
      <c r="I459" s="105"/>
      <c r="J459" s="106"/>
      <c r="K459" s="98"/>
      <c r="L459" s="98"/>
      <c r="M459" s="98"/>
      <c r="N459" s="98"/>
      <c r="O459" s="98"/>
      <c r="P459" s="98"/>
    </row>
    <row r="460" spans="1:16" s="4" customFormat="1" ht="18.75" x14ac:dyDescent="0.25">
      <c r="A460" s="98">
        <f>SUBTOTAL(103,$C$6:C460)</f>
        <v>228</v>
      </c>
      <c r="B460" s="98"/>
      <c r="C460" s="106" t="s">
        <v>332</v>
      </c>
      <c r="D460" s="139" t="s">
        <v>71</v>
      </c>
      <c r="E460" s="139"/>
      <c r="F460" s="108"/>
      <c r="G460" s="98"/>
      <c r="H460" s="117"/>
      <c r="I460" s="102">
        <f>ROUND(H459/1000,4)+I458</f>
        <v>87.269499999999951</v>
      </c>
      <c r="J460" s="103" t="s">
        <v>19</v>
      </c>
      <c r="K460" s="98" t="s">
        <v>126</v>
      </c>
      <c r="L460" s="98" t="s">
        <v>126</v>
      </c>
      <c r="M460" s="98" t="s">
        <v>126</v>
      </c>
      <c r="N460" s="98"/>
      <c r="O460" s="98"/>
      <c r="P460" s="98"/>
    </row>
    <row r="461" spans="1:16" s="4" customFormat="1" ht="18.75" x14ac:dyDescent="0.25">
      <c r="A461" s="98"/>
      <c r="B461" s="98"/>
      <c r="C461" s="138"/>
      <c r="D461" s="115"/>
      <c r="E461" s="115"/>
      <c r="F461" s="101"/>
      <c r="G461" s="165" t="str">
        <f>C460</f>
        <v>35/9</v>
      </c>
      <c r="H461" s="117">
        <v>440</v>
      </c>
      <c r="I461" s="105"/>
      <c r="J461" s="106"/>
      <c r="K461" s="98"/>
      <c r="L461" s="98"/>
      <c r="M461" s="98"/>
      <c r="N461" s="98"/>
      <c r="O461" s="98"/>
      <c r="P461" s="98"/>
    </row>
    <row r="462" spans="1:16" s="4" customFormat="1" ht="18.75" x14ac:dyDescent="0.25">
      <c r="A462" s="98">
        <f>SUBTOTAL(103,$C$6:C462)</f>
        <v>229</v>
      </c>
      <c r="B462" s="98"/>
      <c r="C462" s="106" t="s">
        <v>333</v>
      </c>
      <c r="D462" s="139" t="s">
        <v>2</v>
      </c>
      <c r="E462" s="139"/>
      <c r="F462" s="108"/>
      <c r="G462" s="98"/>
      <c r="H462" s="117"/>
      <c r="I462" s="102">
        <f>ROUND(H461/1000,4)+I460</f>
        <v>87.709499999999949</v>
      </c>
      <c r="J462" s="103" t="s">
        <v>19</v>
      </c>
      <c r="K462" s="98" t="s">
        <v>126</v>
      </c>
      <c r="L462" s="98"/>
      <c r="M462" s="98"/>
      <c r="N462" s="98"/>
      <c r="O462" s="98"/>
      <c r="P462" s="98"/>
    </row>
    <row r="463" spans="1:16" s="4" customFormat="1" ht="18.75" x14ac:dyDescent="0.25">
      <c r="A463" s="98"/>
      <c r="B463" s="98"/>
      <c r="C463" s="138"/>
      <c r="D463" s="115"/>
      <c r="E463" s="115"/>
      <c r="F463" s="101"/>
      <c r="G463" s="165" t="str">
        <f>C462</f>
        <v>35/10</v>
      </c>
      <c r="H463" s="117">
        <v>330</v>
      </c>
      <c r="I463" s="105"/>
      <c r="J463" s="106"/>
      <c r="K463" s="98"/>
      <c r="L463" s="98"/>
      <c r="M463" s="98"/>
      <c r="N463" s="98"/>
      <c r="O463" s="98"/>
      <c r="P463" s="98"/>
    </row>
    <row r="464" spans="1:16" s="4" customFormat="1" ht="18.75" x14ac:dyDescent="0.25">
      <c r="A464" s="98">
        <f>SUBTOTAL(103,$C$6:C464)</f>
        <v>230</v>
      </c>
      <c r="B464" s="98"/>
      <c r="C464" s="106" t="s">
        <v>334</v>
      </c>
      <c r="D464" s="139" t="s">
        <v>2</v>
      </c>
      <c r="E464" s="139"/>
      <c r="F464" s="108"/>
      <c r="G464" s="98"/>
      <c r="H464" s="117"/>
      <c r="I464" s="102">
        <f>ROUND(H463/1000,4)+I462</f>
        <v>88.039499999999947</v>
      </c>
      <c r="J464" s="103" t="s">
        <v>19</v>
      </c>
      <c r="K464" s="98" t="s">
        <v>126</v>
      </c>
      <c r="L464" s="98" t="s">
        <v>126</v>
      </c>
      <c r="M464" s="98" t="s">
        <v>126</v>
      </c>
      <c r="N464" s="98"/>
      <c r="O464" s="98"/>
      <c r="P464" s="98"/>
    </row>
    <row r="465" spans="1:16" s="4" customFormat="1" ht="18.75" x14ac:dyDescent="0.25">
      <c r="A465" s="98"/>
      <c r="B465" s="98"/>
      <c r="C465" s="138"/>
      <c r="D465" s="115"/>
      <c r="E465" s="115"/>
      <c r="F465" s="101"/>
      <c r="G465" s="165" t="str">
        <f>C464</f>
        <v>35/11</v>
      </c>
      <c r="H465" s="117">
        <v>493.084</v>
      </c>
      <c r="I465" s="105"/>
      <c r="J465" s="106"/>
      <c r="K465" s="98"/>
      <c r="L465" s="98"/>
      <c r="M465" s="98"/>
      <c r="N465" s="98"/>
      <c r="O465" s="98"/>
      <c r="P465" s="98"/>
    </row>
    <row r="466" spans="1:16" s="4" customFormat="1" ht="18.75" x14ac:dyDescent="0.25">
      <c r="A466" s="98">
        <f>SUBTOTAL(103,$C$6:C466)</f>
        <v>231</v>
      </c>
      <c r="B466" s="99" t="s">
        <v>335</v>
      </c>
      <c r="C466" s="106" t="s">
        <v>8</v>
      </c>
      <c r="D466" s="139" t="s">
        <v>115</v>
      </c>
      <c r="E466" s="139"/>
      <c r="F466" s="101"/>
      <c r="G466" s="100"/>
      <c r="H466" s="118"/>
      <c r="I466" s="102">
        <f>ROUND(H465/1000,4)+I464</f>
        <v>88.532599999999945</v>
      </c>
      <c r="J466" s="103" t="s">
        <v>19</v>
      </c>
      <c r="K466" s="98" t="s">
        <v>126</v>
      </c>
      <c r="L466" s="98" t="s">
        <v>126</v>
      </c>
      <c r="M466" s="98"/>
      <c r="N466" s="98"/>
      <c r="O466" s="98" t="s">
        <v>445</v>
      </c>
      <c r="P466" s="98"/>
    </row>
    <row r="467" spans="1:16" s="4" customFormat="1" ht="18.75" x14ac:dyDescent="0.25">
      <c r="A467" s="98"/>
      <c r="B467" s="98"/>
      <c r="C467" s="138"/>
      <c r="D467" s="115"/>
      <c r="E467" s="115"/>
      <c r="F467" s="101"/>
      <c r="G467" s="165" t="str">
        <f>C466</f>
        <v>36/0</v>
      </c>
      <c r="H467" s="118">
        <v>453.99900000000002</v>
      </c>
      <c r="I467" s="105"/>
      <c r="J467" s="106"/>
      <c r="K467" s="98"/>
      <c r="L467" s="98"/>
      <c r="M467" s="98"/>
      <c r="N467" s="98"/>
      <c r="O467" s="98"/>
      <c r="P467" s="98"/>
    </row>
    <row r="468" spans="1:16" s="4" customFormat="1" ht="18.75" x14ac:dyDescent="0.25">
      <c r="A468" s="98">
        <f>SUBTOTAL(103,$C$6:C468)</f>
        <v>232</v>
      </c>
      <c r="B468" s="98"/>
      <c r="C468" s="106" t="s">
        <v>457</v>
      </c>
      <c r="D468" s="139" t="s">
        <v>108</v>
      </c>
      <c r="E468" s="139"/>
      <c r="F468" s="101"/>
      <c r="G468" s="98"/>
      <c r="H468" s="118"/>
      <c r="I468" s="102">
        <f>ROUND(H467/1000,4)+I466</f>
        <v>88.986599999999939</v>
      </c>
      <c r="J468" s="103" t="s">
        <v>19</v>
      </c>
      <c r="K468" s="98" t="s">
        <v>126</v>
      </c>
      <c r="L468" s="98"/>
      <c r="M468" s="98" t="s">
        <v>126</v>
      </c>
      <c r="N468" s="98"/>
      <c r="O468" s="98"/>
      <c r="P468" s="98"/>
    </row>
    <row r="469" spans="1:16" s="4" customFormat="1" ht="18.75" x14ac:dyDescent="0.25">
      <c r="A469" s="98"/>
      <c r="B469" s="98"/>
      <c r="C469" s="138"/>
      <c r="D469" s="115"/>
      <c r="E469" s="115"/>
      <c r="F469" s="101"/>
      <c r="G469" s="165" t="str">
        <f>C468</f>
        <v>36A/0</v>
      </c>
      <c r="H469" s="118">
        <v>451</v>
      </c>
      <c r="I469" s="105"/>
      <c r="J469" s="106"/>
      <c r="K469" s="98"/>
      <c r="L469" s="98"/>
      <c r="M469" s="98"/>
      <c r="N469" s="98"/>
      <c r="O469" s="98"/>
      <c r="P469" s="98"/>
    </row>
    <row r="470" spans="1:16" s="4" customFormat="1" ht="18.75" x14ac:dyDescent="0.25">
      <c r="A470" s="98">
        <f>SUBTOTAL(103,$C$6:C470)</f>
        <v>233</v>
      </c>
      <c r="B470" s="98"/>
      <c r="C470" s="106" t="s">
        <v>458</v>
      </c>
      <c r="D470" s="139" t="s">
        <v>2</v>
      </c>
      <c r="E470" s="139"/>
      <c r="F470" s="108"/>
      <c r="G470" s="98"/>
      <c r="H470" s="118"/>
      <c r="I470" s="102">
        <f>ROUND(H469/1000,4)+I468</f>
        <v>89.437599999999932</v>
      </c>
      <c r="J470" s="103" t="s">
        <v>19</v>
      </c>
      <c r="K470" s="98" t="s">
        <v>126</v>
      </c>
      <c r="L470" s="98" t="s">
        <v>126</v>
      </c>
      <c r="M470" s="98" t="s">
        <v>126</v>
      </c>
      <c r="N470" s="98"/>
      <c r="O470" s="98"/>
      <c r="P470" s="98"/>
    </row>
    <row r="471" spans="1:16" s="4" customFormat="1" ht="18.75" x14ac:dyDescent="0.25">
      <c r="A471" s="98"/>
      <c r="B471" s="98"/>
      <c r="C471" s="138"/>
      <c r="D471" s="115"/>
      <c r="E471" s="115"/>
      <c r="F471" s="101"/>
      <c r="G471" s="165" t="str">
        <f>C470</f>
        <v>36A/1</v>
      </c>
      <c r="H471" s="118">
        <v>389</v>
      </c>
      <c r="I471" s="105"/>
      <c r="J471" s="106"/>
      <c r="K471" s="98"/>
      <c r="L471" s="98"/>
      <c r="M471" s="98"/>
      <c r="N471" s="98"/>
      <c r="O471" s="98"/>
      <c r="P471" s="98"/>
    </row>
    <row r="472" spans="1:16" s="4" customFormat="1" ht="18.75" x14ac:dyDescent="0.25">
      <c r="A472" s="98">
        <f>SUBTOTAL(103,$C$6:C472)</f>
        <v>234</v>
      </c>
      <c r="B472" s="98"/>
      <c r="C472" s="106" t="s">
        <v>459</v>
      </c>
      <c r="D472" s="139" t="s">
        <v>18</v>
      </c>
      <c r="E472" s="139"/>
      <c r="F472" s="108"/>
      <c r="G472" s="98"/>
      <c r="H472" s="118"/>
      <c r="I472" s="102">
        <f>ROUND(H471/1000,4)+I470</f>
        <v>89.826599999999928</v>
      </c>
      <c r="J472" s="103" t="s">
        <v>19</v>
      </c>
      <c r="K472" s="98" t="s">
        <v>126</v>
      </c>
      <c r="L472" s="98" t="s">
        <v>126</v>
      </c>
      <c r="M472" s="98" t="s">
        <v>126</v>
      </c>
      <c r="N472" s="98"/>
      <c r="O472" s="98"/>
      <c r="P472" s="98"/>
    </row>
    <row r="473" spans="1:16" s="4" customFormat="1" ht="18.75" x14ac:dyDescent="0.25">
      <c r="A473" s="98"/>
      <c r="B473" s="98"/>
      <c r="C473" s="138"/>
      <c r="D473" s="115"/>
      <c r="E473" s="115"/>
      <c r="F473" s="101"/>
      <c r="G473" s="165" t="str">
        <f>C472</f>
        <v>36A/2</v>
      </c>
      <c r="H473" s="118">
        <v>451.52300000000002</v>
      </c>
      <c r="I473" s="105"/>
      <c r="J473" s="106"/>
      <c r="K473" s="98"/>
      <c r="L473" s="98"/>
      <c r="M473" s="98"/>
      <c r="N473" s="98"/>
      <c r="O473" s="98"/>
      <c r="P473" s="98"/>
    </row>
    <row r="474" spans="1:16" s="4" customFormat="1" ht="18.75" x14ac:dyDescent="0.25">
      <c r="A474" s="98">
        <f>SUBTOTAL(103,$C$6:C474)</f>
        <v>235</v>
      </c>
      <c r="B474" s="99" t="s">
        <v>336</v>
      </c>
      <c r="C474" s="106" t="s">
        <v>69</v>
      </c>
      <c r="D474" s="139" t="s">
        <v>115</v>
      </c>
      <c r="E474" s="139"/>
      <c r="F474" s="101"/>
      <c r="G474" s="100"/>
      <c r="H474" s="118"/>
      <c r="I474" s="102">
        <f>ROUND(H473/1000,4)+I472</f>
        <v>90.278099999999924</v>
      </c>
      <c r="J474" s="103" t="s">
        <v>19</v>
      </c>
      <c r="K474" s="98" t="s">
        <v>126</v>
      </c>
      <c r="L474" s="98" t="s">
        <v>126</v>
      </c>
      <c r="M474" s="98"/>
      <c r="N474" s="98"/>
      <c r="O474" s="98"/>
      <c r="P474" s="98"/>
    </row>
    <row r="475" spans="1:16" s="4" customFormat="1" ht="18.75" x14ac:dyDescent="0.25">
      <c r="A475" s="98"/>
      <c r="B475" s="98"/>
      <c r="C475" s="138"/>
      <c r="D475" s="115"/>
      <c r="E475" s="115"/>
      <c r="F475" s="101"/>
      <c r="G475" s="165" t="str">
        <f>C474</f>
        <v>37/0</v>
      </c>
      <c r="H475" s="118">
        <v>401.39400000000001</v>
      </c>
      <c r="I475" s="105"/>
      <c r="J475" s="106"/>
      <c r="K475" s="98"/>
      <c r="L475" s="98"/>
      <c r="M475" s="98"/>
      <c r="N475" s="98"/>
      <c r="O475" s="98"/>
      <c r="P475" s="98"/>
    </row>
    <row r="476" spans="1:16" s="4" customFormat="1" ht="18.75" x14ac:dyDescent="0.25">
      <c r="A476" s="98">
        <f>SUBTOTAL(103,$C$6:C476)</f>
        <v>236</v>
      </c>
      <c r="B476" s="98"/>
      <c r="C476" s="106" t="s">
        <v>337</v>
      </c>
      <c r="D476" s="139" t="s">
        <v>2</v>
      </c>
      <c r="E476" s="139"/>
      <c r="F476" s="108"/>
      <c r="G476" s="98"/>
      <c r="H476" s="118"/>
      <c r="I476" s="102">
        <f>ROUND(H475/1000,4)+I474</f>
        <v>90.679499999999919</v>
      </c>
      <c r="J476" s="103" t="s">
        <v>19</v>
      </c>
      <c r="K476" s="98" t="s">
        <v>126</v>
      </c>
      <c r="L476" s="98" t="s">
        <v>126</v>
      </c>
      <c r="M476" s="98"/>
      <c r="N476" s="98"/>
      <c r="O476" s="98"/>
      <c r="P476" s="98"/>
    </row>
    <row r="477" spans="1:16" s="4" customFormat="1" ht="18.75" x14ac:dyDescent="0.25">
      <c r="A477" s="98"/>
      <c r="B477" s="98"/>
      <c r="C477" s="138"/>
      <c r="D477" s="115"/>
      <c r="E477" s="115"/>
      <c r="F477" s="101"/>
      <c r="G477" s="165" t="str">
        <f>C476</f>
        <v>37/1</v>
      </c>
      <c r="H477" s="118">
        <v>430</v>
      </c>
      <c r="I477" s="105"/>
      <c r="J477" s="106"/>
      <c r="K477" s="98"/>
      <c r="L477" s="98"/>
      <c r="M477" s="98"/>
      <c r="N477" s="98"/>
      <c r="O477" s="98"/>
      <c r="P477" s="98"/>
    </row>
    <row r="478" spans="1:16" s="4" customFormat="1" ht="18.75" x14ac:dyDescent="0.25">
      <c r="A478" s="98">
        <f>SUBTOTAL(103,$C$6:C478)</f>
        <v>237</v>
      </c>
      <c r="B478" s="98"/>
      <c r="C478" s="106" t="s">
        <v>338</v>
      </c>
      <c r="D478" s="139" t="s">
        <v>2</v>
      </c>
      <c r="E478" s="139"/>
      <c r="F478" s="108"/>
      <c r="G478" s="98"/>
      <c r="H478" s="118"/>
      <c r="I478" s="102">
        <f>ROUND(H477/1000,4)+I476</f>
        <v>91.109499999999926</v>
      </c>
      <c r="J478" s="103" t="s">
        <v>19</v>
      </c>
      <c r="K478" s="98" t="s">
        <v>126</v>
      </c>
      <c r="L478" s="98" t="s">
        <v>126</v>
      </c>
      <c r="M478" s="98"/>
      <c r="N478" s="98"/>
      <c r="O478" s="98"/>
      <c r="P478" s="98"/>
    </row>
    <row r="479" spans="1:16" s="4" customFormat="1" ht="18.75" x14ac:dyDescent="0.25">
      <c r="A479" s="98"/>
      <c r="B479" s="98"/>
      <c r="C479" s="138"/>
      <c r="D479" s="115"/>
      <c r="E479" s="115"/>
      <c r="F479" s="101"/>
      <c r="G479" s="165" t="str">
        <f>C478</f>
        <v>37/2</v>
      </c>
      <c r="H479" s="118">
        <v>405</v>
      </c>
      <c r="I479" s="105"/>
      <c r="J479" s="106"/>
      <c r="K479" s="98"/>
      <c r="L479" s="98"/>
      <c r="M479" s="98"/>
      <c r="N479" s="98"/>
      <c r="O479" s="98"/>
      <c r="P479" s="98"/>
    </row>
    <row r="480" spans="1:16" s="4" customFormat="1" ht="18.75" x14ac:dyDescent="0.25">
      <c r="A480" s="98">
        <f>SUBTOTAL(103,$C$6:C480)</f>
        <v>238</v>
      </c>
      <c r="B480" s="98"/>
      <c r="C480" s="106" t="s">
        <v>339</v>
      </c>
      <c r="D480" s="139" t="s">
        <v>58</v>
      </c>
      <c r="E480" s="139"/>
      <c r="F480" s="108"/>
      <c r="G480" s="98"/>
      <c r="H480" s="118"/>
      <c r="I480" s="102">
        <f>ROUND(H479/1000,4)+I478</f>
        <v>91.514499999999927</v>
      </c>
      <c r="J480" s="103" t="s">
        <v>19</v>
      </c>
      <c r="K480" s="98" t="s">
        <v>126</v>
      </c>
      <c r="L480" s="98" t="s">
        <v>126</v>
      </c>
      <c r="M480" s="98"/>
      <c r="N480" s="98"/>
      <c r="O480" s="98"/>
      <c r="P480" s="98"/>
    </row>
    <row r="481" spans="1:16" s="4" customFormat="1" ht="18.75" x14ac:dyDescent="0.25">
      <c r="A481" s="98"/>
      <c r="B481" s="98"/>
      <c r="C481" s="138"/>
      <c r="D481" s="115"/>
      <c r="E481" s="115"/>
      <c r="F481" s="101"/>
      <c r="G481" s="165" t="str">
        <f>C480</f>
        <v>37/3</v>
      </c>
      <c r="H481" s="118">
        <v>430</v>
      </c>
      <c r="I481" s="105"/>
      <c r="J481" s="106"/>
      <c r="K481" s="98"/>
      <c r="L481" s="98"/>
      <c r="M481" s="98"/>
      <c r="N481" s="98"/>
      <c r="O481" s="98"/>
      <c r="P481" s="98"/>
    </row>
    <row r="482" spans="1:16" s="4" customFormat="1" ht="18.75" x14ac:dyDescent="0.25">
      <c r="A482" s="98">
        <f>SUBTOTAL(103,$C$6:C482)</f>
        <v>239</v>
      </c>
      <c r="B482" s="98"/>
      <c r="C482" s="106" t="s">
        <v>340</v>
      </c>
      <c r="D482" s="139" t="s">
        <v>18</v>
      </c>
      <c r="E482" s="139"/>
      <c r="F482" s="108"/>
      <c r="G482" s="98"/>
      <c r="H482" s="118"/>
      <c r="I482" s="102">
        <f>ROUND(H481/1000,4)+I480</f>
        <v>91.944499999999934</v>
      </c>
      <c r="J482" s="103" t="s">
        <v>19</v>
      </c>
      <c r="K482" s="98" t="s">
        <v>126</v>
      </c>
      <c r="L482" s="98" t="s">
        <v>126</v>
      </c>
      <c r="M482" s="98" t="s">
        <v>126</v>
      </c>
      <c r="N482" s="98"/>
      <c r="O482" s="98"/>
      <c r="P482" s="98"/>
    </row>
    <row r="483" spans="1:16" s="4" customFormat="1" ht="18.75" x14ac:dyDescent="0.25">
      <c r="A483" s="98"/>
      <c r="B483" s="98"/>
      <c r="C483" s="138"/>
      <c r="D483" s="115"/>
      <c r="E483" s="115"/>
      <c r="F483" s="101"/>
      <c r="G483" s="165" t="str">
        <f>C482</f>
        <v>37/4</v>
      </c>
      <c r="H483" s="118">
        <v>410</v>
      </c>
      <c r="I483" s="105"/>
      <c r="J483" s="106"/>
      <c r="K483" s="98"/>
      <c r="L483" s="98"/>
      <c r="M483" s="98"/>
      <c r="N483" s="98"/>
      <c r="O483" s="98"/>
      <c r="P483" s="98"/>
    </row>
    <row r="484" spans="1:16" s="4" customFormat="1" ht="18.75" x14ac:dyDescent="0.25">
      <c r="A484" s="98">
        <f>SUBTOTAL(103,$C$6:C484)</f>
        <v>240</v>
      </c>
      <c r="B484" s="98"/>
      <c r="C484" s="106" t="s">
        <v>341</v>
      </c>
      <c r="D484" s="139" t="s">
        <v>2</v>
      </c>
      <c r="E484" s="139"/>
      <c r="F484" s="108"/>
      <c r="G484" s="98"/>
      <c r="H484" s="118"/>
      <c r="I484" s="102">
        <f>ROUND(H483/1000,4)+I482</f>
        <v>92.354499999999931</v>
      </c>
      <c r="J484" s="103" t="s">
        <v>19</v>
      </c>
      <c r="K484" s="98" t="s">
        <v>126</v>
      </c>
      <c r="L484" s="98" t="s">
        <v>126</v>
      </c>
      <c r="M484" s="98" t="s">
        <v>126</v>
      </c>
      <c r="N484" s="98"/>
      <c r="O484" s="98"/>
      <c r="P484" s="98"/>
    </row>
    <row r="485" spans="1:16" s="4" customFormat="1" ht="18.75" x14ac:dyDescent="0.25">
      <c r="A485" s="98"/>
      <c r="B485" s="98"/>
      <c r="C485" s="138"/>
      <c r="D485" s="115"/>
      <c r="E485" s="115"/>
      <c r="F485" s="101"/>
      <c r="G485" s="165" t="str">
        <f>C484</f>
        <v>37/5</v>
      </c>
      <c r="H485" s="118">
        <v>420</v>
      </c>
      <c r="I485" s="105"/>
      <c r="J485" s="106"/>
      <c r="K485" s="98"/>
      <c r="L485" s="98"/>
      <c r="M485" s="98"/>
      <c r="N485" s="98"/>
      <c r="O485" s="98"/>
      <c r="P485" s="98"/>
    </row>
    <row r="486" spans="1:16" s="4" customFormat="1" ht="18.75" x14ac:dyDescent="0.25">
      <c r="A486" s="98">
        <f>SUBTOTAL(103,$C$6:C486)</f>
        <v>241</v>
      </c>
      <c r="B486" s="99" t="s">
        <v>410</v>
      </c>
      <c r="C486" s="106" t="s">
        <v>403</v>
      </c>
      <c r="D486" s="139" t="s">
        <v>98</v>
      </c>
      <c r="E486" s="139"/>
      <c r="F486" s="108"/>
      <c r="G486" s="98"/>
      <c r="H486" s="118"/>
      <c r="I486" s="102">
        <f>ROUND(H485/1000,4)+I484</f>
        <v>92.774499999999932</v>
      </c>
      <c r="J486" s="103" t="s">
        <v>19</v>
      </c>
      <c r="K486" s="98" t="s">
        <v>126</v>
      </c>
      <c r="L486" s="98" t="s">
        <v>126</v>
      </c>
      <c r="M486" s="98" t="s">
        <v>126</v>
      </c>
      <c r="N486" s="98" t="s">
        <v>126</v>
      </c>
      <c r="O486" s="98"/>
      <c r="P486" s="98"/>
    </row>
    <row r="487" spans="1:16" s="4" customFormat="1" ht="18.75" x14ac:dyDescent="0.25">
      <c r="A487" s="98"/>
      <c r="B487" s="98"/>
      <c r="C487" s="138"/>
      <c r="D487" s="115"/>
      <c r="E487" s="115"/>
      <c r="F487" s="101"/>
      <c r="G487" s="165" t="str">
        <f>C486</f>
        <v>37A/0</v>
      </c>
      <c r="H487" s="118">
        <v>280</v>
      </c>
      <c r="I487" s="105"/>
      <c r="J487" s="106"/>
      <c r="K487" s="98"/>
      <c r="L487" s="98"/>
      <c r="M487" s="98"/>
      <c r="N487" s="98"/>
      <c r="O487" s="98"/>
      <c r="P487" s="98"/>
    </row>
    <row r="488" spans="1:16" s="4" customFormat="1" ht="18.75" x14ac:dyDescent="0.25">
      <c r="A488" s="98">
        <f>SUBTOTAL(103,$C$6:C488)</f>
        <v>242</v>
      </c>
      <c r="B488" s="98"/>
      <c r="C488" s="106" t="s">
        <v>404</v>
      </c>
      <c r="D488" s="139" t="s">
        <v>2</v>
      </c>
      <c r="E488" s="139"/>
      <c r="F488" s="108"/>
      <c r="G488" s="98"/>
      <c r="H488" s="118"/>
      <c r="I488" s="102">
        <f>ROUND(H487/1000,4)+I486</f>
        <v>93.054499999999933</v>
      </c>
      <c r="J488" s="103" t="s">
        <v>19</v>
      </c>
      <c r="K488" s="98" t="s">
        <v>126</v>
      </c>
      <c r="L488" s="98" t="s">
        <v>126</v>
      </c>
      <c r="M488" s="98" t="s">
        <v>126</v>
      </c>
      <c r="N488" s="98" t="s">
        <v>126</v>
      </c>
      <c r="O488" s="98"/>
      <c r="P488" s="98"/>
    </row>
    <row r="489" spans="1:16" s="4" customFormat="1" ht="18.75" x14ac:dyDescent="0.25">
      <c r="A489" s="98"/>
      <c r="B489" s="98"/>
      <c r="C489" s="138"/>
      <c r="D489" s="115"/>
      <c r="E489" s="115"/>
      <c r="F489" s="101"/>
      <c r="G489" s="165" t="str">
        <f>C488</f>
        <v>37A/1</v>
      </c>
      <c r="H489" s="118">
        <v>345</v>
      </c>
      <c r="I489" s="105"/>
      <c r="J489" s="106"/>
      <c r="K489" s="98"/>
      <c r="L489" s="98"/>
      <c r="M489" s="98"/>
      <c r="N489" s="98"/>
      <c r="O489" s="98"/>
      <c r="P489" s="98"/>
    </row>
    <row r="490" spans="1:16" s="4" customFormat="1" ht="18.75" x14ac:dyDescent="0.25">
      <c r="A490" s="98">
        <f>SUBTOTAL(103,$C$6:C490)</f>
        <v>243</v>
      </c>
      <c r="B490" s="98"/>
      <c r="C490" s="106" t="s">
        <v>405</v>
      </c>
      <c r="D490" s="139" t="s">
        <v>71</v>
      </c>
      <c r="E490" s="139"/>
      <c r="F490" s="108"/>
      <c r="G490" s="98"/>
      <c r="H490" s="118"/>
      <c r="I490" s="102">
        <f>ROUND(H489/1000,4)+I488</f>
        <v>93.399499999999932</v>
      </c>
      <c r="J490" s="103" t="s">
        <v>19</v>
      </c>
      <c r="K490" s="98" t="s">
        <v>126</v>
      </c>
      <c r="L490" s="98" t="s">
        <v>126</v>
      </c>
      <c r="M490" s="98" t="s">
        <v>126</v>
      </c>
      <c r="N490" s="98" t="s">
        <v>126</v>
      </c>
      <c r="O490" s="98"/>
      <c r="P490" s="98"/>
    </row>
    <row r="491" spans="1:16" s="4" customFormat="1" ht="18.75" x14ac:dyDescent="0.25">
      <c r="A491" s="98"/>
      <c r="B491" s="98"/>
      <c r="C491" s="138"/>
      <c r="D491" s="115"/>
      <c r="E491" s="115"/>
      <c r="F491" s="101"/>
      <c r="G491" s="165" t="str">
        <f>C490</f>
        <v>37A/2</v>
      </c>
      <c r="H491" s="118">
        <v>330</v>
      </c>
      <c r="I491" s="105"/>
      <c r="J491" s="106"/>
      <c r="K491" s="98"/>
      <c r="L491" s="98"/>
      <c r="M491" s="98"/>
      <c r="N491" s="98"/>
      <c r="O491" s="98"/>
      <c r="P491" s="98"/>
    </row>
    <row r="492" spans="1:16" s="4" customFormat="1" ht="18.75" x14ac:dyDescent="0.25">
      <c r="A492" s="98">
        <f>SUBTOTAL(103,$C$6:C492)</f>
        <v>244</v>
      </c>
      <c r="B492" s="98"/>
      <c r="C492" s="106" t="s">
        <v>406</v>
      </c>
      <c r="D492" s="139" t="s">
        <v>2</v>
      </c>
      <c r="E492" s="139"/>
      <c r="F492" s="108"/>
      <c r="G492" s="98"/>
      <c r="H492" s="118"/>
      <c r="I492" s="102">
        <f>ROUND(H491/1000,4)+I490</f>
        <v>93.729499999999931</v>
      </c>
      <c r="J492" s="103" t="s">
        <v>19</v>
      </c>
      <c r="K492" s="98" t="s">
        <v>126</v>
      </c>
      <c r="L492" s="98" t="s">
        <v>126</v>
      </c>
      <c r="M492" s="98" t="s">
        <v>126</v>
      </c>
      <c r="N492" s="98" t="s">
        <v>126</v>
      </c>
      <c r="O492" s="98"/>
      <c r="P492" s="98"/>
    </row>
    <row r="493" spans="1:16" s="4" customFormat="1" ht="18.75" x14ac:dyDescent="0.25">
      <c r="A493" s="98"/>
      <c r="B493" s="98"/>
      <c r="C493" s="138"/>
      <c r="D493" s="115"/>
      <c r="E493" s="115"/>
      <c r="F493" s="101"/>
      <c r="G493" s="165" t="str">
        <f>C492</f>
        <v>37A/3</v>
      </c>
      <c r="H493" s="118">
        <v>455</v>
      </c>
      <c r="I493" s="105"/>
      <c r="J493" s="106"/>
      <c r="K493" s="98"/>
      <c r="L493" s="98"/>
      <c r="M493" s="98"/>
      <c r="N493" s="98"/>
      <c r="O493" s="98"/>
      <c r="P493" s="98"/>
    </row>
    <row r="494" spans="1:16" s="4" customFormat="1" ht="18.75" x14ac:dyDescent="0.25">
      <c r="A494" s="98">
        <f>SUBTOTAL(103,$C$6:C494)</f>
        <v>245</v>
      </c>
      <c r="B494" s="98"/>
      <c r="C494" s="106" t="s">
        <v>407</v>
      </c>
      <c r="D494" s="139" t="s">
        <v>18</v>
      </c>
      <c r="E494" s="139"/>
      <c r="F494" s="108"/>
      <c r="G494" s="98"/>
      <c r="H494" s="118"/>
      <c r="I494" s="102">
        <f>ROUND(H493/1000,4)+I492</f>
        <v>94.184499999999929</v>
      </c>
      <c r="J494" s="103" t="s">
        <v>19</v>
      </c>
      <c r="K494" s="98" t="s">
        <v>126</v>
      </c>
      <c r="L494" s="98" t="s">
        <v>126</v>
      </c>
      <c r="M494" s="98" t="s">
        <v>126</v>
      </c>
      <c r="N494" s="98" t="s">
        <v>126</v>
      </c>
      <c r="O494" s="98" t="s">
        <v>445</v>
      </c>
      <c r="P494" s="98"/>
    </row>
    <row r="495" spans="1:16" s="4" customFormat="1" ht="18.75" x14ac:dyDescent="0.25">
      <c r="A495" s="98"/>
      <c r="B495" s="98"/>
      <c r="C495" s="138"/>
      <c r="D495" s="115"/>
      <c r="E495" s="115"/>
      <c r="F495" s="101"/>
      <c r="G495" s="165" t="str">
        <f>C494</f>
        <v>37A/4</v>
      </c>
      <c r="H495" s="118">
        <v>340</v>
      </c>
      <c r="I495" s="105"/>
      <c r="J495" s="106"/>
      <c r="K495" s="98"/>
      <c r="L495" s="98"/>
      <c r="M495" s="98"/>
      <c r="N495" s="98"/>
      <c r="O495" s="98"/>
      <c r="P495" s="98"/>
    </row>
    <row r="496" spans="1:16" s="4" customFormat="1" ht="18.75" x14ac:dyDescent="0.25">
      <c r="A496" s="98">
        <f>SUBTOTAL(103,$C$6:C496)</f>
        <v>246</v>
      </c>
      <c r="B496" s="98"/>
      <c r="C496" s="106" t="s">
        <v>408</v>
      </c>
      <c r="D496" s="139" t="s">
        <v>2</v>
      </c>
      <c r="E496" s="139"/>
      <c r="F496" s="108"/>
      <c r="G496" s="98"/>
      <c r="H496" s="118"/>
      <c r="I496" s="102">
        <f>ROUND(H495/1000,4)+I494</f>
        <v>94.524499999999932</v>
      </c>
      <c r="J496" s="103" t="s">
        <v>19</v>
      </c>
      <c r="K496" s="98" t="s">
        <v>126</v>
      </c>
      <c r="L496" s="98" t="s">
        <v>126</v>
      </c>
      <c r="M496" s="98" t="s">
        <v>126</v>
      </c>
      <c r="N496" s="98" t="s">
        <v>126</v>
      </c>
      <c r="O496" s="98"/>
      <c r="P496" s="98"/>
    </row>
    <row r="497" spans="1:16" s="4" customFormat="1" ht="18.75" x14ac:dyDescent="0.25">
      <c r="A497" s="98"/>
      <c r="B497" s="98"/>
      <c r="C497" s="138"/>
      <c r="D497" s="115"/>
      <c r="E497" s="115"/>
      <c r="F497" s="101"/>
      <c r="G497" s="165" t="str">
        <f>C496</f>
        <v>37A/5</v>
      </c>
      <c r="H497" s="118">
        <v>435</v>
      </c>
      <c r="I497" s="105"/>
      <c r="J497" s="106"/>
      <c r="K497" s="98"/>
      <c r="L497" s="98"/>
      <c r="M497" s="98"/>
      <c r="N497" s="98"/>
      <c r="O497" s="98"/>
      <c r="P497" s="98"/>
    </row>
    <row r="498" spans="1:16" s="4" customFormat="1" ht="18.75" x14ac:dyDescent="0.25">
      <c r="A498" s="98">
        <f>SUBTOTAL(103,$C$6:C498)</f>
        <v>247</v>
      </c>
      <c r="B498" s="98"/>
      <c r="C498" s="106" t="s">
        <v>409</v>
      </c>
      <c r="D498" s="139" t="s">
        <v>2</v>
      </c>
      <c r="E498" s="139"/>
      <c r="F498" s="108"/>
      <c r="G498" s="98"/>
      <c r="H498" s="118"/>
      <c r="I498" s="102">
        <f>ROUND(H497/1000,4)+I496</f>
        <v>94.959499999999935</v>
      </c>
      <c r="J498" s="103" t="s">
        <v>19</v>
      </c>
      <c r="K498" s="98" t="s">
        <v>126</v>
      </c>
      <c r="L498" s="98" t="s">
        <v>126</v>
      </c>
      <c r="M498" s="98" t="s">
        <v>126</v>
      </c>
      <c r="N498" s="98" t="s">
        <v>126</v>
      </c>
      <c r="O498" s="98"/>
      <c r="P498" s="98"/>
    </row>
    <row r="499" spans="1:16" s="4" customFormat="1" ht="18.75" x14ac:dyDescent="0.25">
      <c r="A499" s="98"/>
      <c r="B499" s="98"/>
      <c r="C499" s="138"/>
      <c r="D499" s="115"/>
      <c r="E499" s="115"/>
      <c r="F499" s="101"/>
      <c r="G499" s="165" t="str">
        <f>C498</f>
        <v>37A/6</v>
      </c>
      <c r="H499" s="118">
        <v>398.589</v>
      </c>
      <c r="I499" s="105"/>
      <c r="J499" s="106"/>
      <c r="K499" s="98"/>
      <c r="L499" s="98"/>
      <c r="M499" s="98"/>
      <c r="N499" s="98"/>
      <c r="O499" s="98"/>
      <c r="P499" s="98"/>
    </row>
    <row r="500" spans="1:16" s="4" customFormat="1" ht="18.75" x14ac:dyDescent="0.25">
      <c r="A500" s="98">
        <f>SUBTOTAL(103,$C$6:C500)</f>
        <v>248</v>
      </c>
      <c r="B500" s="99" t="s">
        <v>342</v>
      </c>
      <c r="C500" s="106" t="s">
        <v>41</v>
      </c>
      <c r="D500" s="139" t="s">
        <v>113</v>
      </c>
      <c r="E500" s="139"/>
      <c r="F500" s="101"/>
      <c r="G500" s="100"/>
      <c r="H500" s="118"/>
      <c r="I500" s="102">
        <f>ROUND(H499/1000,4)+I498</f>
        <v>95.358099999999936</v>
      </c>
      <c r="J500" s="103" t="s">
        <v>19</v>
      </c>
      <c r="K500" s="98" t="s">
        <v>126</v>
      </c>
      <c r="L500" s="98" t="s">
        <v>126</v>
      </c>
      <c r="M500" s="98" t="s">
        <v>126</v>
      </c>
      <c r="N500" s="98" t="s">
        <v>126</v>
      </c>
      <c r="O500" s="98"/>
      <c r="P500" s="98"/>
    </row>
    <row r="501" spans="1:16" s="4" customFormat="1" ht="18.75" x14ac:dyDescent="0.25">
      <c r="A501" s="98"/>
      <c r="B501" s="98"/>
      <c r="C501" s="138"/>
      <c r="D501" s="115"/>
      <c r="E501" s="115"/>
      <c r="F501" s="101"/>
      <c r="G501" s="165" t="str">
        <f>C500</f>
        <v>38/0</v>
      </c>
      <c r="H501" s="118">
        <v>426.411</v>
      </c>
      <c r="I501" s="105"/>
      <c r="J501" s="106"/>
      <c r="K501" s="98"/>
      <c r="L501" s="98"/>
      <c r="M501" s="98"/>
      <c r="N501" s="98"/>
      <c r="O501" s="98"/>
      <c r="P501" s="98"/>
    </row>
    <row r="502" spans="1:16" s="4" customFormat="1" ht="18.75" x14ac:dyDescent="0.25">
      <c r="A502" s="98">
        <f>SUBTOTAL(103,$C$6:C502)</f>
        <v>249</v>
      </c>
      <c r="B502" s="98"/>
      <c r="C502" s="106" t="s">
        <v>343</v>
      </c>
      <c r="D502" s="139" t="s">
        <v>3</v>
      </c>
      <c r="E502" s="139"/>
      <c r="F502" s="108"/>
      <c r="G502" s="98"/>
      <c r="H502" s="118"/>
      <c r="I502" s="102">
        <f>ROUND(H501/1000,4)+I500</f>
        <v>95.784499999999937</v>
      </c>
      <c r="J502" s="103" t="s">
        <v>19</v>
      </c>
      <c r="K502" s="98" t="s">
        <v>126</v>
      </c>
      <c r="L502" s="98" t="s">
        <v>126</v>
      </c>
      <c r="M502" s="98" t="s">
        <v>126</v>
      </c>
      <c r="N502" s="98" t="s">
        <v>126</v>
      </c>
      <c r="O502" s="98"/>
      <c r="P502" s="98"/>
    </row>
    <row r="503" spans="1:16" s="4" customFormat="1" ht="18.75" x14ac:dyDescent="0.25">
      <c r="A503" s="98"/>
      <c r="B503" s="98"/>
      <c r="C503" s="138"/>
      <c r="D503" s="115"/>
      <c r="E503" s="115"/>
      <c r="F503" s="101"/>
      <c r="G503" s="165" t="str">
        <f>C502</f>
        <v>38/1</v>
      </c>
      <c r="H503" s="118">
        <v>390</v>
      </c>
      <c r="I503" s="105"/>
      <c r="J503" s="106"/>
      <c r="K503" s="98"/>
      <c r="L503" s="98"/>
      <c r="M503" s="98"/>
      <c r="N503" s="98"/>
      <c r="O503" s="98"/>
      <c r="P503" s="98"/>
    </row>
    <row r="504" spans="1:16" s="4" customFormat="1" ht="18.75" x14ac:dyDescent="0.25">
      <c r="A504" s="98">
        <f>SUBTOTAL(103,$C$6:C504)</f>
        <v>250</v>
      </c>
      <c r="B504" s="98"/>
      <c r="C504" s="106" t="s">
        <v>344</v>
      </c>
      <c r="D504" s="139" t="s">
        <v>3</v>
      </c>
      <c r="E504" s="139"/>
      <c r="F504" s="108"/>
      <c r="G504" s="98"/>
      <c r="H504" s="118"/>
      <c r="I504" s="102">
        <f>ROUND(H503/1000,4)+I502</f>
        <v>96.174499999999938</v>
      </c>
      <c r="J504" s="103" t="s">
        <v>19</v>
      </c>
      <c r="K504" s="98" t="s">
        <v>126</v>
      </c>
      <c r="L504" s="98" t="s">
        <v>126</v>
      </c>
      <c r="M504" s="98" t="s">
        <v>126</v>
      </c>
      <c r="N504" s="98" t="s">
        <v>126</v>
      </c>
      <c r="O504" s="98"/>
      <c r="P504" s="98"/>
    </row>
    <row r="505" spans="1:16" s="4" customFormat="1" ht="18.75" x14ac:dyDescent="0.25">
      <c r="A505" s="98"/>
      <c r="B505" s="98"/>
      <c r="C505" s="138"/>
      <c r="D505" s="115"/>
      <c r="E505" s="115"/>
      <c r="F505" s="101"/>
      <c r="G505" s="165" t="str">
        <f>C504</f>
        <v>38/2</v>
      </c>
      <c r="H505" s="118">
        <v>335</v>
      </c>
      <c r="I505" s="105"/>
      <c r="J505" s="106"/>
      <c r="K505" s="98"/>
      <c r="L505" s="98"/>
      <c r="M505" s="98"/>
      <c r="N505" s="98"/>
      <c r="O505" s="98"/>
      <c r="P505" s="98"/>
    </row>
    <row r="506" spans="1:16" s="4" customFormat="1" ht="18.75" x14ac:dyDescent="0.25">
      <c r="A506" s="98">
        <f>SUBTOTAL(103,$C$6:C506)</f>
        <v>251</v>
      </c>
      <c r="B506" s="98"/>
      <c r="C506" s="106" t="s">
        <v>345</v>
      </c>
      <c r="D506" s="139" t="s">
        <v>2</v>
      </c>
      <c r="E506" s="139"/>
      <c r="F506" s="108"/>
      <c r="G506" s="98"/>
      <c r="H506" s="118"/>
      <c r="I506" s="102">
        <f>ROUND(H505/1000,4)+I504</f>
        <v>96.509499999999932</v>
      </c>
      <c r="J506" s="103" t="s">
        <v>19</v>
      </c>
      <c r="K506" s="98" t="s">
        <v>126</v>
      </c>
      <c r="L506" s="98" t="s">
        <v>126</v>
      </c>
      <c r="M506" s="98" t="s">
        <v>126</v>
      </c>
      <c r="N506" s="98" t="s">
        <v>126</v>
      </c>
      <c r="O506" s="98"/>
      <c r="P506" s="98"/>
    </row>
    <row r="507" spans="1:16" s="4" customFormat="1" ht="18.75" x14ac:dyDescent="0.25">
      <c r="A507" s="98"/>
      <c r="B507" s="98"/>
      <c r="C507" s="138"/>
      <c r="D507" s="115"/>
      <c r="E507" s="115"/>
      <c r="F507" s="101"/>
      <c r="G507" s="165" t="str">
        <f>C506</f>
        <v>38/3</v>
      </c>
      <c r="H507" s="118">
        <v>440</v>
      </c>
      <c r="I507" s="105"/>
      <c r="J507" s="106"/>
      <c r="K507" s="98"/>
      <c r="L507" s="98"/>
      <c r="M507" s="98"/>
      <c r="N507" s="98"/>
      <c r="O507" s="98"/>
      <c r="P507" s="98"/>
    </row>
    <row r="508" spans="1:16" s="4" customFormat="1" ht="18.75" x14ac:dyDescent="0.25">
      <c r="A508" s="98">
        <f>SUBTOTAL(103,$C$6:C508)</f>
        <v>252</v>
      </c>
      <c r="B508" s="98"/>
      <c r="C508" s="106" t="s">
        <v>346</v>
      </c>
      <c r="D508" s="139" t="s">
        <v>71</v>
      </c>
      <c r="E508" s="139"/>
      <c r="F508" s="108"/>
      <c r="G508" s="98"/>
      <c r="H508" s="118"/>
      <c r="I508" s="102">
        <f>ROUND(H507/1000,4)+I506</f>
        <v>96.949499999999929</v>
      </c>
      <c r="J508" s="103" t="s">
        <v>19</v>
      </c>
      <c r="K508" s="98" t="s">
        <v>126</v>
      </c>
      <c r="L508" s="98" t="s">
        <v>126</v>
      </c>
      <c r="M508" s="98" t="s">
        <v>126</v>
      </c>
      <c r="N508" s="98" t="s">
        <v>126</v>
      </c>
      <c r="O508" s="98"/>
      <c r="P508" s="98"/>
    </row>
    <row r="509" spans="1:16" s="4" customFormat="1" ht="18.75" x14ac:dyDescent="0.25">
      <c r="A509" s="98"/>
      <c r="B509" s="98"/>
      <c r="C509" s="138"/>
      <c r="D509" s="115"/>
      <c r="E509" s="115"/>
      <c r="F509" s="101"/>
      <c r="G509" s="165" t="str">
        <f>C508</f>
        <v>38/4</v>
      </c>
      <c r="H509" s="118">
        <v>280</v>
      </c>
      <c r="I509" s="105"/>
      <c r="J509" s="106"/>
      <c r="K509" s="98"/>
      <c r="L509" s="98"/>
      <c r="M509" s="98"/>
      <c r="N509" s="98"/>
      <c r="O509" s="98"/>
      <c r="P509" s="98"/>
    </row>
    <row r="510" spans="1:16" s="4" customFormat="1" ht="18.75" x14ac:dyDescent="0.25">
      <c r="A510" s="98">
        <f>SUBTOTAL(103,$C$6:C510)</f>
        <v>253</v>
      </c>
      <c r="B510" s="98"/>
      <c r="C510" s="106" t="s">
        <v>347</v>
      </c>
      <c r="D510" s="139" t="s">
        <v>2</v>
      </c>
      <c r="E510" s="139"/>
      <c r="F510" s="108"/>
      <c r="G510" s="98"/>
      <c r="H510" s="118"/>
      <c r="I510" s="102">
        <f>ROUND(H509/1000,4)+I508</f>
        <v>97.229499999999931</v>
      </c>
      <c r="J510" s="103" t="s">
        <v>19</v>
      </c>
      <c r="K510" s="98" t="s">
        <v>126</v>
      </c>
      <c r="L510" s="98" t="s">
        <v>126</v>
      </c>
      <c r="M510" s="98" t="s">
        <v>126</v>
      </c>
      <c r="N510" s="98" t="s">
        <v>126</v>
      </c>
      <c r="O510" s="98"/>
      <c r="P510" s="98"/>
    </row>
    <row r="511" spans="1:16" s="4" customFormat="1" ht="18.75" x14ac:dyDescent="0.25">
      <c r="A511" s="98"/>
      <c r="B511" s="98"/>
      <c r="C511" s="138"/>
      <c r="D511" s="115"/>
      <c r="E511" s="115"/>
      <c r="F511" s="101"/>
      <c r="G511" s="165" t="str">
        <f>C510</f>
        <v>38/5</v>
      </c>
      <c r="H511" s="118">
        <v>450</v>
      </c>
      <c r="I511" s="105"/>
      <c r="J511" s="106"/>
      <c r="K511" s="98"/>
      <c r="L511" s="98"/>
      <c r="M511" s="98"/>
      <c r="N511" s="98"/>
      <c r="O511" s="98"/>
      <c r="P511" s="98"/>
    </row>
    <row r="512" spans="1:16" s="4" customFormat="1" ht="18.75" x14ac:dyDescent="0.25">
      <c r="A512" s="98">
        <f>SUBTOTAL(103,$C$6:C512)</f>
        <v>254</v>
      </c>
      <c r="B512" s="98"/>
      <c r="C512" s="106" t="s">
        <v>348</v>
      </c>
      <c r="D512" s="139" t="s">
        <v>48</v>
      </c>
      <c r="E512" s="139"/>
      <c r="F512" s="108"/>
      <c r="G512" s="98"/>
      <c r="H512" s="118"/>
      <c r="I512" s="102">
        <f>ROUND(H511/1000,4)+I510</f>
        <v>97.679499999999933</v>
      </c>
      <c r="J512" s="103" t="s">
        <v>19</v>
      </c>
      <c r="K512" s="98" t="s">
        <v>126</v>
      </c>
      <c r="L512" s="98" t="s">
        <v>126</v>
      </c>
      <c r="M512" s="98" t="s">
        <v>126</v>
      </c>
      <c r="N512" s="98" t="s">
        <v>126</v>
      </c>
      <c r="O512" s="98"/>
      <c r="P512" s="98"/>
    </row>
    <row r="513" spans="1:16" s="4" customFormat="1" ht="18.75" x14ac:dyDescent="0.25">
      <c r="A513" s="98"/>
      <c r="B513" s="98"/>
      <c r="C513" s="138"/>
      <c r="D513" s="115"/>
      <c r="E513" s="115"/>
      <c r="F513" s="101"/>
      <c r="G513" s="165" t="str">
        <f>C512</f>
        <v>38/6</v>
      </c>
      <c r="H513" s="118">
        <v>285</v>
      </c>
      <c r="I513" s="105"/>
      <c r="J513" s="106"/>
      <c r="K513" s="98"/>
      <c r="L513" s="98"/>
      <c r="M513" s="98"/>
      <c r="N513" s="98"/>
      <c r="O513" s="98"/>
      <c r="P513" s="98"/>
    </row>
    <row r="514" spans="1:16" s="4" customFormat="1" ht="18.75" x14ac:dyDescent="0.25">
      <c r="A514" s="98">
        <f>SUBTOTAL(103,$C$6:C514)</f>
        <v>255</v>
      </c>
      <c r="B514" s="98"/>
      <c r="C514" s="106" t="s">
        <v>349</v>
      </c>
      <c r="D514" s="139" t="s">
        <v>18</v>
      </c>
      <c r="E514" s="139"/>
      <c r="F514" s="108"/>
      <c r="G514" s="98"/>
      <c r="H514" s="118"/>
      <c r="I514" s="102">
        <f>ROUND(H513/1000,4)+I512</f>
        <v>97.96449999999993</v>
      </c>
      <c r="J514" s="103" t="s">
        <v>19</v>
      </c>
      <c r="K514" s="98" t="s">
        <v>126</v>
      </c>
      <c r="L514" s="98" t="s">
        <v>126</v>
      </c>
      <c r="M514" s="98" t="s">
        <v>126</v>
      </c>
      <c r="N514" s="98"/>
      <c r="O514" s="98"/>
      <c r="P514" s="98"/>
    </row>
    <row r="515" spans="1:16" s="4" customFormat="1" ht="18.75" x14ac:dyDescent="0.25">
      <c r="A515" s="98"/>
      <c r="B515" s="98"/>
      <c r="C515" s="138"/>
      <c r="D515" s="115"/>
      <c r="E515" s="115"/>
      <c r="F515" s="101"/>
      <c r="G515" s="165" t="str">
        <f>C514</f>
        <v>38/7</v>
      </c>
      <c r="H515" s="118">
        <v>445</v>
      </c>
      <c r="I515" s="105"/>
      <c r="J515" s="106"/>
      <c r="K515" s="98"/>
      <c r="L515" s="98"/>
      <c r="M515" s="98"/>
      <c r="N515" s="98"/>
      <c r="O515" s="98"/>
      <c r="P515" s="98"/>
    </row>
    <row r="516" spans="1:16" s="4" customFormat="1" ht="18.75" x14ac:dyDescent="0.25">
      <c r="A516" s="98">
        <f>SUBTOTAL(103,$C$6:C516)</f>
        <v>256</v>
      </c>
      <c r="B516" s="98"/>
      <c r="C516" s="106" t="s">
        <v>350</v>
      </c>
      <c r="D516" s="139" t="s">
        <v>71</v>
      </c>
      <c r="E516" s="139"/>
      <c r="F516" s="108"/>
      <c r="G516" s="98"/>
      <c r="H516" s="118"/>
      <c r="I516" s="102">
        <f>ROUND(H515/1000,4)+I514</f>
        <v>98.409499999999923</v>
      </c>
      <c r="J516" s="103" t="s">
        <v>19</v>
      </c>
      <c r="K516" s="98" t="s">
        <v>126</v>
      </c>
      <c r="L516" s="98" t="s">
        <v>126</v>
      </c>
      <c r="M516" s="98" t="s">
        <v>126</v>
      </c>
      <c r="N516" s="98" t="s">
        <v>126</v>
      </c>
      <c r="O516" s="98"/>
      <c r="P516" s="98"/>
    </row>
    <row r="517" spans="1:16" s="4" customFormat="1" ht="18.75" x14ac:dyDescent="0.25">
      <c r="A517" s="98"/>
      <c r="B517" s="98"/>
      <c r="C517" s="138"/>
      <c r="D517" s="115"/>
      <c r="E517" s="115"/>
      <c r="F517" s="101"/>
      <c r="G517" s="165" t="str">
        <f>C516</f>
        <v>38/8</v>
      </c>
      <c r="H517" s="118">
        <v>360</v>
      </c>
      <c r="I517" s="105"/>
      <c r="J517" s="106"/>
      <c r="K517" s="98"/>
      <c r="L517" s="98"/>
      <c r="M517" s="98"/>
      <c r="N517" s="98"/>
      <c r="O517" s="98"/>
      <c r="P517" s="98"/>
    </row>
    <row r="518" spans="1:16" s="4" customFormat="1" ht="18.75" x14ac:dyDescent="0.25">
      <c r="A518" s="98">
        <f>SUBTOTAL(103,$C$6:C518)</f>
        <v>257</v>
      </c>
      <c r="B518" s="98"/>
      <c r="C518" s="106" t="s">
        <v>351</v>
      </c>
      <c r="D518" s="139" t="s">
        <v>3</v>
      </c>
      <c r="E518" s="139"/>
      <c r="F518" s="108"/>
      <c r="G518" s="98"/>
      <c r="H518" s="118"/>
      <c r="I518" s="102">
        <f>ROUND(H517/1000,4)+I516</f>
        <v>98.769499999999923</v>
      </c>
      <c r="J518" s="103" t="s">
        <v>19</v>
      </c>
      <c r="K518" s="98" t="s">
        <v>126</v>
      </c>
      <c r="L518" s="98" t="s">
        <v>126</v>
      </c>
      <c r="M518" s="98" t="s">
        <v>126</v>
      </c>
      <c r="N518" s="98" t="s">
        <v>126</v>
      </c>
      <c r="O518" s="98"/>
      <c r="P518" s="98"/>
    </row>
    <row r="519" spans="1:16" s="4" customFormat="1" ht="18.75" x14ac:dyDescent="0.25">
      <c r="A519" s="98"/>
      <c r="B519" s="98"/>
      <c r="C519" s="138"/>
      <c r="D519" s="115"/>
      <c r="E519" s="115"/>
      <c r="F519" s="101"/>
      <c r="G519" s="165" t="str">
        <f>C518</f>
        <v>38/9</v>
      </c>
      <c r="H519" s="118">
        <v>430</v>
      </c>
      <c r="I519" s="105"/>
      <c r="J519" s="106"/>
      <c r="K519" s="98"/>
      <c r="L519" s="98"/>
      <c r="M519" s="98"/>
      <c r="N519" s="98"/>
      <c r="O519" s="98"/>
      <c r="P519" s="98"/>
    </row>
    <row r="520" spans="1:16" s="4" customFormat="1" ht="18.75" x14ac:dyDescent="0.25">
      <c r="A520" s="98">
        <f>SUBTOTAL(103,$C$6:C520)</f>
        <v>258</v>
      </c>
      <c r="B520" s="98"/>
      <c r="C520" s="106" t="s">
        <v>352</v>
      </c>
      <c r="D520" s="139" t="s">
        <v>2</v>
      </c>
      <c r="E520" s="139"/>
      <c r="F520" s="108"/>
      <c r="G520" s="98"/>
      <c r="H520" s="118"/>
      <c r="I520" s="102">
        <f>ROUND(H519/1000,4)+I518</f>
        <v>99.199499999999929</v>
      </c>
      <c r="J520" s="103" t="s">
        <v>19</v>
      </c>
      <c r="K520" s="98" t="s">
        <v>126</v>
      </c>
      <c r="L520" s="98" t="s">
        <v>126</v>
      </c>
      <c r="M520" s="98" t="s">
        <v>126</v>
      </c>
      <c r="N520" s="98" t="s">
        <v>126</v>
      </c>
      <c r="O520" s="98"/>
      <c r="P520" s="98"/>
    </row>
    <row r="521" spans="1:16" s="4" customFormat="1" ht="18.75" x14ac:dyDescent="0.25">
      <c r="A521" s="98"/>
      <c r="B521" s="98"/>
      <c r="C521" s="138"/>
      <c r="D521" s="115"/>
      <c r="E521" s="115"/>
      <c r="F521" s="101"/>
      <c r="G521" s="165" t="str">
        <f>C520</f>
        <v>38/10</v>
      </c>
      <c r="H521" s="118">
        <v>322.26600000000002</v>
      </c>
      <c r="I521" s="105"/>
      <c r="J521" s="106"/>
      <c r="K521" s="98"/>
      <c r="L521" s="98"/>
      <c r="M521" s="98"/>
      <c r="N521" s="98"/>
      <c r="O521" s="98"/>
      <c r="P521" s="98"/>
    </row>
    <row r="522" spans="1:16" s="4" customFormat="1" ht="18.75" x14ac:dyDescent="0.25">
      <c r="A522" s="98">
        <f>SUBTOTAL(103,$C$6:C522)</f>
        <v>259</v>
      </c>
      <c r="B522" s="99" t="s">
        <v>353</v>
      </c>
      <c r="C522" s="106" t="s">
        <v>42</v>
      </c>
      <c r="D522" s="139" t="s">
        <v>85</v>
      </c>
      <c r="E522" s="139"/>
      <c r="F522" s="101"/>
      <c r="G522" s="100"/>
      <c r="H522" s="118"/>
      <c r="I522" s="102">
        <f>ROUND(H521/1000,4)+I520</f>
        <v>99.521799999999928</v>
      </c>
      <c r="J522" s="103" t="s">
        <v>19</v>
      </c>
      <c r="K522" s="98" t="s">
        <v>126</v>
      </c>
      <c r="L522" s="98" t="s">
        <v>126</v>
      </c>
      <c r="M522" s="98" t="s">
        <v>126</v>
      </c>
      <c r="N522" s="98" t="s">
        <v>126</v>
      </c>
      <c r="O522" s="98" t="s">
        <v>445</v>
      </c>
      <c r="P522" s="98"/>
    </row>
    <row r="523" spans="1:16" s="4" customFormat="1" ht="18.75" x14ac:dyDescent="0.25">
      <c r="A523" s="98"/>
      <c r="B523" s="98"/>
      <c r="C523" s="138"/>
      <c r="D523" s="115"/>
      <c r="E523" s="115"/>
      <c r="F523" s="101"/>
      <c r="G523" s="165" t="str">
        <f>C522</f>
        <v>39/0</v>
      </c>
      <c r="H523" s="118">
        <v>392.73</v>
      </c>
      <c r="I523" s="105"/>
      <c r="J523" s="106"/>
      <c r="K523" s="98"/>
      <c r="L523" s="98"/>
      <c r="M523" s="98"/>
      <c r="N523" s="98"/>
      <c r="O523" s="98"/>
      <c r="P523" s="98"/>
    </row>
    <row r="524" spans="1:16" s="4" customFormat="1" ht="18.75" x14ac:dyDescent="0.25">
      <c r="A524" s="98">
        <f>SUBTOTAL(103,$C$6:C524)</f>
        <v>260</v>
      </c>
      <c r="B524" s="98"/>
      <c r="C524" s="106" t="s">
        <v>354</v>
      </c>
      <c r="D524" s="139" t="s">
        <v>58</v>
      </c>
      <c r="E524" s="139"/>
      <c r="F524" s="108"/>
      <c r="G524" s="98"/>
      <c r="H524" s="118"/>
      <c r="I524" s="102">
        <f>ROUND(H523/1000,4)+I522</f>
        <v>99.914499999999933</v>
      </c>
      <c r="J524" s="103" t="s">
        <v>19</v>
      </c>
      <c r="K524" s="98" t="s">
        <v>126</v>
      </c>
      <c r="L524" s="98" t="s">
        <v>126</v>
      </c>
      <c r="M524" s="98" t="s">
        <v>126</v>
      </c>
      <c r="N524" s="98" t="s">
        <v>126</v>
      </c>
      <c r="O524" s="98"/>
      <c r="P524" s="98"/>
    </row>
    <row r="525" spans="1:16" s="4" customFormat="1" ht="18.75" x14ac:dyDescent="0.25">
      <c r="A525" s="98"/>
      <c r="B525" s="98"/>
      <c r="C525" s="138"/>
      <c r="D525" s="115"/>
      <c r="E525" s="115"/>
      <c r="F525" s="101"/>
      <c r="G525" s="165" t="str">
        <f>C524</f>
        <v>39/1</v>
      </c>
      <c r="H525" s="118">
        <v>395</v>
      </c>
      <c r="I525" s="105"/>
      <c r="J525" s="106"/>
      <c r="K525" s="98"/>
      <c r="L525" s="98"/>
      <c r="M525" s="98"/>
      <c r="N525" s="98"/>
      <c r="O525" s="98"/>
      <c r="P525" s="98"/>
    </row>
    <row r="526" spans="1:16" s="4" customFormat="1" ht="18.75" x14ac:dyDescent="0.25">
      <c r="A526" s="98">
        <f>SUBTOTAL(103,$C$6:C526)</f>
        <v>261</v>
      </c>
      <c r="B526" s="98"/>
      <c r="C526" s="106" t="s">
        <v>355</v>
      </c>
      <c r="D526" s="139" t="s">
        <v>2</v>
      </c>
      <c r="E526" s="139"/>
      <c r="F526" s="108"/>
      <c r="G526" s="98"/>
      <c r="H526" s="118"/>
      <c r="I526" s="102">
        <f>ROUND(H525/1000,4)+I524</f>
        <v>100.30949999999993</v>
      </c>
      <c r="J526" s="103" t="s">
        <v>19</v>
      </c>
      <c r="K526" s="98" t="s">
        <v>126</v>
      </c>
      <c r="L526" s="98" t="s">
        <v>126</v>
      </c>
      <c r="M526" s="98" t="s">
        <v>126</v>
      </c>
      <c r="N526" s="98" t="s">
        <v>126</v>
      </c>
      <c r="O526" s="98"/>
      <c r="P526" s="98"/>
    </row>
    <row r="527" spans="1:16" s="4" customFormat="1" ht="18.75" x14ac:dyDescent="0.25">
      <c r="A527" s="98"/>
      <c r="B527" s="98"/>
      <c r="C527" s="138"/>
      <c r="D527" s="115"/>
      <c r="E527" s="115"/>
      <c r="F527" s="101"/>
      <c r="G527" s="165" t="str">
        <f>C526</f>
        <v>39/2</v>
      </c>
      <c r="H527" s="118">
        <v>385</v>
      </c>
      <c r="I527" s="105"/>
      <c r="J527" s="106"/>
      <c r="K527" s="98"/>
      <c r="L527" s="98"/>
      <c r="M527" s="98"/>
      <c r="N527" s="98"/>
      <c r="O527" s="98"/>
      <c r="P527" s="98"/>
    </row>
    <row r="528" spans="1:16" s="4" customFormat="1" ht="18.75" x14ac:dyDescent="0.25">
      <c r="A528" s="98">
        <f>SUBTOTAL(103,$C$6:C528)</f>
        <v>262</v>
      </c>
      <c r="B528" s="98"/>
      <c r="C528" s="106" t="s">
        <v>356</v>
      </c>
      <c r="D528" s="139" t="s">
        <v>71</v>
      </c>
      <c r="E528" s="139"/>
      <c r="F528" s="108"/>
      <c r="G528" s="98"/>
      <c r="H528" s="118"/>
      <c r="I528" s="102">
        <f>ROUND(H527/1000,4)+I526</f>
        <v>100.69449999999993</v>
      </c>
      <c r="J528" s="103" t="s">
        <v>19</v>
      </c>
      <c r="K528" s="98" t="s">
        <v>126</v>
      </c>
      <c r="L528" s="98" t="s">
        <v>126</v>
      </c>
      <c r="M528" s="98" t="s">
        <v>126</v>
      </c>
      <c r="N528" s="98" t="s">
        <v>126</v>
      </c>
      <c r="O528" s="98"/>
      <c r="P528" s="98"/>
    </row>
    <row r="529" spans="1:16" s="4" customFormat="1" ht="18.75" x14ac:dyDescent="0.25">
      <c r="A529" s="98"/>
      <c r="B529" s="98"/>
      <c r="C529" s="138"/>
      <c r="D529" s="115"/>
      <c r="E529" s="115"/>
      <c r="F529" s="101"/>
      <c r="G529" s="165" t="str">
        <f>C528</f>
        <v>39/3</v>
      </c>
      <c r="H529" s="118">
        <v>340</v>
      </c>
      <c r="I529" s="105"/>
      <c r="J529" s="106"/>
      <c r="K529" s="98"/>
      <c r="L529" s="98"/>
      <c r="M529" s="98"/>
      <c r="N529" s="98"/>
      <c r="O529" s="98"/>
      <c r="P529" s="98"/>
    </row>
    <row r="530" spans="1:16" s="4" customFormat="1" ht="18.75" x14ac:dyDescent="0.25">
      <c r="A530" s="98">
        <f>SUBTOTAL(103,$C$6:C530)</f>
        <v>263</v>
      </c>
      <c r="B530" s="98"/>
      <c r="C530" s="106" t="s">
        <v>357</v>
      </c>
      <c r="D530" s="139" t="s">
        <v>2</v>
      </c>
      <c r="E530" s="139"/>
      <c r="F530" s="108"/>
      <c r="G530" s="98"/>
      <c r="H530" s="118"/>
      <c r="I530" s="102">
        <f>ROUND(H529/1000,4)+I528</f>
        <v>101.03449999999994</v>
      </c>
      <c r="J530" s="103" t="s">
        <v>19</v>
      </c>
      <c r="K530" s="98" t="s">
        <v>126</v>
      </c>
      <c r="L530" s="98" t="s">
        <v>126</v>
      </c>
      <c r="M530" s="98" t="s">
        <v>126</v>
      </c>
      <c r="N530" s="98" t="s">
        <v>126</v>
      </c>
      <c r="O530" s="98"/>
      <c r="P530" s="98"/>
    </row>
    <row r="531" spans="1:16" s="4" customFormat="1" ht="18.75" x14ac:dyDescent="0.25">
      <c r="A531" s="98"/>
      <c r="B531" s="98"/>
      <c r="C531" s="138"/>
      <c r="D531" s="115"/>
      <c r="E531" s="115"/>
      <c r="F531" s="101"/>
      <c r="G531" s="165" t="str">
        <f>C530</f>
        <v>39/4</v>
      </c>
      <c r="H531" s="118">
        <v>395</v>
      </c>
      <c r="I531" s="105"/>
      <c r="J531" s="106"/>
      <c r="K531" s="98"/>
      <c r="L531" s="98"/>
      <c r="M531" s="98"/>
      <c r="N531" s="98"/>
      <c r="O531" s="98"/>
      <c r="P531" s="98"/>
    </row>
    <row r="532" spans="1:16" s="4" customFormat="1" ht="18.75" x14ac:dyDescent="0.25">
      <c r="A532" s="98">
        <f>SUBTOTAL(103,$C$6:C532)</f>
        <v>264</v>
      </c>
      <c r="B532" s="98"/>
      <c r="C532" s="106" t="s">
        <v>358</v>
      </c>
      <c r="D532" s="139" t="s">
        <v>71</v>
      </c>
      <c r="E532" s="139"/>
      <c r="F532" s="108"/>
      <c r="G532" s="98"/>
      <c r="H532" s="118"/>
      <c r="I532" s="102">
        <f>ROUND(H531/1000,4)+I530</f>
        <v>101.42949999999993</v>
      </c>
      <c r="J532" s="103" t="s">
        <v>19</v>
      </c>
      <c r="K532" s="98" t="s">
        <v>126</v>
      </c>
      <c r="L532" s="98" t="s">
        <v>126</v>
      </c>
      <c r="M532" s="98" t="s">
        <v>126</v>
      </c>
      <c r="N532" s="98" t="s">
        <v>126</v>
      </c>
      <c r="O532" s="98"/>
      <c r="P532" s="98"/>
    </row>
    <row r="533" spans="1:16" s="4" customFormat="1" ht="18.75" x14ac:dyDescent="0.25">
      <c r="A533" s="98"/>
      <c r="B533" s="98"/>
      <c r="C533" s="138"/>
      <c r="D533" s="115"/>
      <c r="E533" s="115"/>
      <c r="F533" s="101"/>
      <c r="G533" s="165" t="str">
        <f>C532</f>
        <v>39/5</v>
      </c>
      <c r="H533" s="118">
        <v>410</v>
      </c>
      <c r="I533" s="105"/>
      <c r="J533" s="106"/>
      <c r="K533" s="98"/>
      <c r="L533" s="98"/>
      <c r="M533" s="98"/>
      <c r="N533" s="98"/>
      <c r="O533" s="98"/>
      <c r="P533" s="98"/>
    </row>
    <row r="534" spans="1:16" s="4" customFormat="1" ht="18.75" x14ac:dyDescent="0.25">
      <c r="A534" s="98">
        <f>SUBTOTAL(103,$C$6:C534)</f>
        <v>265</v>
      </c>
      <c r="B534" s="98"/>
      <c r="C534" s="106" t="s">
        <v>359</v>
      </c>
      <c r="D534" s="139" t="s">
        <v>71</v>
      </c>
      <c r="E534" s="139"/>
      <c r="F534" s="108"/>
      <c r="G534" s="98"/>
      <c r="H534" s="122"/>
      <c r="I534" s="102">
        <f>ROUND(H533/1000,4)+I532</f>
        <v>101.83949999999993</v>
      </c>
      <c r="J534" s="103" t="s">
        <v>19</v>
      </c>
      <c r="K534" s="98" t="s">
        <v>126</v>
      </c>
      <c r="L534" s="98" t="s">
        <v>126</v>
      </c>
      <c r="M534" s="98" t="s">
        <v>126</v>
      </c>
      <c r="N534" s="98" t="s">
        <v>126</v>
      </c>
      <c r="O534" s="98"/>
      <c r="P534" s="98"/>
    </row>
    <row r="535" spans="1:16" s="4" customFormat="1" ht="18.75" x14ac:dyDescent="0.25">
      <c r="A535" s="98"/>
      <c r="B535" s="98"/>
      <c r="C535" s="138"/>
      <c r="D535" s="115"/>
      <c r="E535" s="115"/>
      <c r="F535" s="101"/>
      <c r="G535" s="165" t="str">
        <f>C534</f>
        <v>39/6</v>
      </c>
      <c r="H535" s="118">
        <v>415</v>
      </c>
      <c r="I535" s="105"/>
      <c r="J535" s="106"/>
      <c r="K535" s="98"/>
      <c r="L535" s="98"/>
      <c r="M535" s="98"/>
      <c r="N535" s="98"/>
      <c r="O535" s="98"/>
      <c r="P535" s="98"/>
    </row>
    <row r="536" spans="1:16" s="4" customFormat="1" ht="18.75" x14ac:dyDescent="0.25">
      <c r="A536" s="98">
        <f>SUBTOTAL(103,$C$6:C536)</f>
        <v>266</v>
      </c>
      <c r="B536" s="98"/>
      <c r="C536" s="106" t="s">
        <v>360</v>
      </c>
      <c r="D536" s="139" t="s">
        <v>2</v>
      </c>
      <c r="E536" s="139"/>
      <c r="F536" s="108"/>
      <c r="G536" s="98"/>
      <c r="H536" s="118"/>
      <c r="I536" s="102">
        <f>ROUND(H535/1000,4)+I534</f>
        <v>102.25449999999994</v>
      </c>
      <c r="J536" s="103" t="s">
        <v>19</v>
      </c>
      <c r="K536" s="98" t="s">
        <v>126</v>
      </c>
      <c r="L536" s="98" t="s">
        <v>126</v>
      </c>
      <c r="M536" s="98" t="s">
        <v>126</v>
      </c>
      <c r="N536" s="98" t="s">
        <v>126</v>
      </c>
      <c r="O536" s="98"/>
      <c r="P536" s="98"/>
    </row>
    <row r="537" spans="1:16" s="4" customFormat="1" ht="18.75" x14ac:dyDescent="0.25">
      <c r="A537" s="98"/>
      <c r="B537" s="98"/>
      <c r="C537" s="138"/>
      <c r="D537" s="115"/>
      <c r="E537" s="115"/>
      <c r="F537" s="101"/>
      <c r="G537" s="165" t="str">
        <f>C536</f>
        <v>39/7</v>
      </c>
      <c r="H537" s="118">
        <v>415</v>
      </c>
      <c r="I537" s="105"/>
      <c r="J537" s="106"/>
      <c r="K537" s="98"/>
      <c r="L537" s="98"/>
      <c r="M537" s="98"/>
      <c r="N537" s="98"/>
      <c r="O537" s="98"/>
      <c r="P537" s="98"/>
    </row>
    <row r="538" spans="1:16" s="4" customFormat="1" ht="18.75" x14ac:dyDescent="0.25">
      <c r="A538" s="98">
        <f>SUBTOTAL(103,$C$6:C538)</f>
        <v>267</v>
      </c>
      <c r="B538" s="98"/>
      <c r="C538" s="106" t="s">
        <v>361</v>
      </c>
      <c r="D538" s="139" t="s">
        <v>71</v>
      </c>
      <c r="E538" s="139"/>
      <c r="F538" s="108"/>
      <c r="G538" s="98"/>
      <c r="H538" s="118"/>
      <c r="I538" s="102">
        <f>ROUND(H537/1000,4)+I536</f>
        <v>102.66949999999994</v>
      </c>
      <c r="J538" s="103" t="s">
        <v>19</v>
      </c>
      <c r="K538" s="98" t="s">
        <v>126</v>
      </c>
      <c r="L538" s="98" t="s">
        <v>126</v>
      </c>
      <c r="M538" s="98" t="s">
        <v>126</v>
      </c>
      <c r="N538" s="98" t="s">
        <v>126</v>
      </c>
      <c r="O538" s="98"/>
      <c r="P538" s="98"/>
    </row>
    <row r="539" spans="1:16" s="4" customFormat="1" ht="18.75" x14ac:dyDescent="0.25">
      <c r="A539" s="98"/>
      <c r="B539" s="98"/>
      <c r="C539" s="138"/>
      <c r="D539" s="115"/>
      <c r="E539" s="115"/>
      <c r="F539" s="101"/>
      <c r="G539" s="165" t="str">
        <f>C538</f>
        <v>39/8</v>
      </c>
      <c r="H539" s="118">
        <v>350</v>
      </c>
      <c r="I539" s="105"/>
      <c r="J539" s="106"/>
      <c r="K539" s="98"/>
      <c r="L539" s="98"/>
      <c r="M539" s="98"/>
      <c r="N539" s="98"/>
      <c r="O539" s="98"/>
      <c r="P539" s="98"/>
    </row>
    <row r="540" spans="1:16" s="4" customFormat="1" ht="18.75" x14ac:dyDescent="0.25">
      <c r="A540" s="98">
        <f>SUBTOTAL(103,$C$6:C540)</f>
        <v>268</v>
      </c>
      <c r="B540" s="98"/>
      <c r="C540" s="106" t="s">
        <v>362</v>
      </c>
      <c r="D540" s="139" t="s">
        <v>48</v>
      </c>
      <c r="E540" s="139"/>
      <c r="F540" s="108"/>
      <c r="G540" s="98"/>
      <c r="H540" s="118"/>
      <c r="I540" s="102">
        <f>ROUND(H539/1000,4)+I538</f>
        <v>103.01949999999994</v>
      </c>
      <c r="J540" s="103" t="s">
        <v>19</v>
      </c>
      <c r="K540" s="98" t="s">
        <v>126</v>
      </c>
      <c r="L540" s="98" t="s">
        <v>126</v>
      </c>
      <c r="M540" s="98" t="s">
        <v>126</v>
      </c>
      <c r="N540" s="98" t="s">
        <v>126</v>
      </c>
      <c r="O540" s="98"/>
      <c r="P540" s="98"/>
    </row>
    <row r="541" spans="1:16" s="4" customFormat="1" ht="18.75" x14ac:dyDescent="0.25">
      <c r="A541" s="98"/>
      <c r="B541" s="98"/>
      <c r="C541" s="138"/>
      <c r="D541" s="115"/>
      <c r="E541" s="115"/>
      <c r="F541" s="101"/>
      <c r="G541" s="165" t="str">
        <f>C540</f>
        <v>39/9</v>
      </c>
      <c r="H541" s="118">
        <v>425</v>
      </c>
      <c r="I541" s="105"/>
      <c r="J541" s="106"/>
      <c r="K541" s="98"/>
      <c r="L541" s="98"/>
      <c r="M541" s="98"/>
      <c r="N541" s="98"/>
      <c r="O541" s="98"/>
      <c r="P541" s="98"/>
    </row>
    <row r="542" spans="1:16" s="4" customFormat="1" ht="18.75" x14ac:dyDescent="0.25">
      <c r="A542" s="98">
        <f>SUBTOTAL(103,$C$6:C542)</f>
        <v>269</v>
      </c>
      <c r="B542" s="98"/>
      <c r="C542" s="106" t="s">
        <v>363</v>
      </c>
      <c r="D542" s="139" t="s">
        <v>2</v>
      </c>
      <c r="E542" s="139"/>
      <c r="F542" s="108"/>
      <c r="G542" s="98"/>
      <c r="H542" s="118"/>
      <c r="I542" s="102">
        <f>ROUND(H541/1000,4)+I540</f>
        <v>103.44449999999993</v>
      </c>
      <c r="J542" s="103" t="s">
        <v>19</v>
      </c>
      <c r="K542" s="98" t="s">
        <v>126</v>
      </c>
      <c r="L542" s="98" t="s">
        <v>126</v>
      </c>
      <c r="M542" s="98" t="s">
        <v>126</v>
      </c>
      <c r="N542" s="98" t="s">
        <v>126</v>
      </c>
      <c r="O542" s="98"/>
      <c r="P542" s="98"/>
    </row>
    <row r="543" spans="1:16" s="4" customFormat="1" ht="18.75" x14ac:dyDescent="0.25">
      <c r="A543" s="98"/>
      <c r="B543" s="98"/>
      <c r="C543" s="138"/>
      <c r="D543" s="115"/>
      <c r="E543" s="115"/>
      <c r="F543" s="101"/>
      <c r="G543" s="165" t="str">
        <f>C542</f>
        <v>39/10</v>
      </c>
      <c r="H543" s="118">
        <v>350</v>
      </c>
      <c r="I543" s="105"/>
      <c r="J543" s="106"/>
      <c r="K543" s="98"/>
      <c r="L543" s="98"/>
      <c r="M543" s="98"/>
      <c r="N543" s="98"/>
      <c r="O543" s="98"/>
      <c r="P543" s="98"/>
    </row>
    <row r="544" spans="1:16" s="4" customFormat="1" ht="18.75" x14ac:dyDescent="0.25">
      <c r="A544" s="98">
        <f>SUBTOTAL(103,$C$6:C544)</f>
        <v>270</v>
      </c>
      <c r="B544" s="98"/>
      <c r="C544" s="106" t="s">
        <v>364</v>
      </c>
      <c r="D544" s="139" t="s">
        <v>48</v>
      </c>
      <c r="E544" s="139"/>
      <c r="F544" s="108"/>
      <c r="G544" s="98"/>
      <c r="H544" s="118"/>
      <c r="I544" s="102">
        <f>ROUND(H543/1000,4)+I542</f>
        <v>103.79449999999993</v>
      </c>
      <c r="J544" s="103" t="s">
        <v>19</v>
      </c>
      <c r="K544" s="98" t="s">
        <v>126</v>
      </c>
      <c r="L544" s="98" t="s">
        <v>126</v>
      </c>
      <c r="M544" s="98" t="s">
        <v>126</v>
      </c>
      <c r="N544" s="98" t="s">
        <v>126</v>
      </c>
      <c r="O544" s="98"/>
      <c r="P544" s="98"/>
    </row>
    <row r="545" spans="1:16" s="4" customFormat="1" ht="18.75" x14ac:dyDescent="0.25">
      <c r="A545" s="98"/>
      <c r="B545" s="98"/>
      <c r="C545" s="138"/>
      <c r="D545" s="115"/>
      <c r="E545" s="115"/>
      <c r="F545" s="101"/>
      <c r="G545" s="165" t="str">
        <f>C544</f>
        <v>39/11</v>
      </c>
      <c r="H545" s="118">
        <v>444.08100000000002</v>
      </c>
      <c r="I545" s="105"/>
      <c r="J545" s="106"/>
      <c r="K545" s="98"/>
      <c r="L545" s="98"/>
      <c r="M545" s="98"/>
      <c r="N545" s="98"/>
      <c r="O545" s="98"/>
      <c r="P545" s="98"/>
    </row>
    <row r="546" spans="1:16" s="4" customFormat="1" ht="18.75" x14ac:dyDescent="0.25">
      <c r="A546" s="98">
        <f>SUBTOTAL(103,$C$6:C546)</f>
        <v>271</v>
      </c>
      <c r="B546" s="99" t="s">
        <v>365</v>
      </c>
      <c r="C546" s="106" t="s">
        <v>43</v>
      </c>
      <c r="D546" s="139" t="s">
        <v>114</v>
      </c>
      <c r="E546" s="139"/>
      <c r="F546" s="101"/>
      <c r="G546" s="100"/>
      <c r="H546" s="123"/>
      <c r="I546" s="102">
        <f>ROUND(H545/1000,4)+I544</f>
        <v>104.23859999999993</v>
      </c>
      <c r="J546" s="103" t="s">
        <v>19</v>
      </c>
      <c r="K546" s="98" t="s">
        <v>126</v>
      </c>
      <c r="L546" s="98" t="s">
        <v>126</v>
      </c>
      <c r="M546" s="98" t="s">
        <v>126</v>
      </c>
      <c r="N546" s="98"/>
      <c r="O546" s="98" t="s">
        <v>445</v>
      </c>
      <c r="P546" s="98"/>
    </row>
    <row r="547" spans="1:16" s="4" customFormat="1" ht="18.75" x14ac:dyDescent="0.25">
      <c r="A547" s="98"/>
      <c r="B547" s="98"/>
      <c r="C547" s="138"/>
      <c r="D547" s="115"/>
      <c r="E547" s="115"/>
      <c r="F547" s="101"/>
      <c r="G547" s="165" t="str">
        <f>C546</f>
        <v>40/0</v>
      </c>
      <c r="H547" s="118">
        <v>260.91800000000001</v>
      </c>
      <c r="I547" s="105"/>
      <c r="J547" s="106"/>
      <c r="K547" s="98"/>
      <c r="L547" s="98"/>
      <c r="M547" s="98"/>
      <c r="N547" s="98"/>
      <c r="O547" s="98"/>
      <c r="P547" s="98"/>
    </row>
    <row r="548" spans="1:16" s="4" customFormat="1" ht="18.75" x14ac:dyDescent="0.25">
      <c r="A548" s="98">
        <f>SUBTOTAL(103,$C$6:C548)</f>
        <v>272</v>
      </c>
      <c r="B548" s="98"/>
      <c r="C548" s="106" t="s">
        <v>105</v>
      </c>
      <c r="D548" s="139" t="s">
        <v>18</v>
      </c>
      <c r="E548" s="139"/>
      <c r="F548" s="108">
        <v>2</v>
      </c>
      <c r="G548" s="98"/>
      <c r="H548" s="118"/>
      <c r="I548" s="102">
        <f>ROUND(H547/1000,4)+I546</f>
        <v>104.49949999999994</v>
      </c>
      <c r="J548" s="103" t="s">
        <v>19</v>
      </c>
      <c r="K548" s="98" t="s">
        <v>126</v>
      </c>
      <c r="L548" s="98" t="s">
        <v>126</v>
      </c>
      <c r="M548" s="98" t="s">
        <v>126</v>
      </c>
      <c r="N548" s="98"/>
      <c r="O548" s="98"/>
      <c r="P548" s="98"/>
    </row>
    <row r="549" spans="1:16" s="4" customFormat="1" ht="18.75" x14ac:dyDescent="0.25">
      <c r="A549" s="98"/>
      <c r="B549" s="98"/>
      <c r="C549" s="138"/>
      <c r="D549" s="115"/>
      <c r="E549" s="115"/>
      <c r="F549" s="101"/>
      <c r="G549" s="165" t="str">
        <f>C548</f>
        <v>40/1</v>
      </c>
      <c r="H549" s="118">
        <v>385</v>
      </c>
      <c r="I549" s="105"/>
      <c r="J549" s="106"/>
      <c r="K549" s="98"/>
      <c r="L549" s="98"/>
      <c r="M549" s="98"/>
      <c r="N549" s="98"/>
      <c r="O549" s="98"/>
      <c r="P549" s="98"/>
    </row>
    <row r="550" spans="1:16" s="4" customFormat="1" ht="18.75" x14ac:dyDescent="0.25">
      <c r="A550" s="98">
        <f>SUBTOTAL(103,$C$6:C550)</f>
        <v>273</v>
      </c>
      <c r="B550" s="98"/>
      <c r="C550" s="106" t="s">
        <v>106</v>
      </c>
      <c r="D550" s="139" t="s">
        <v>48</v>
      </c>
      <c r="E550" s="139"/>
      <c r="F550" s="108"/>
      <c r="G550" s="98"/>
      <c r="H550" s="118"/>
      <c r="I550" s="102">
        <f>ROUND(H549/1000,4)+I548</f>
        <v>104.88449999999995</v>
      </c>
      <c r="J550" s="103" t="s">
        <v>19</v>
      </c>
      <c r="K550" s="98" t="s">
        <v>126</v>
      </c>
      <c r="L550" s="98" t="s">
        <v>126</v>
      </c>
      <c r="M550" s="98" t="s">
        <v>126</v>
      </c>
      <c r="N550" s="98" t="s">
        <v>126</v>
      </c>
      <c r="O550" s="98"/>
      <c r="P550" s="98"/>
    </row>
    <row r="551" spans="1:16" s="4" customFormat="1" ht="18.75" x14ac:dyDescent="0.25">
      <c r="A551" s="98"/>
      <c r="B551" s="98"/>
      <c r="C551" s="138"/>
      <c r="D551" s="115"/>
      <c r="E551" s="115"/>
      <c r="F551" s="101"/>
      <c r="G551" s="165" t="str">
        <f>C550</f>
        <v>40/2</v>
      </c>
      <c r="H551" s="118">
        <v>435</v>
      </c>
      <c r="I551" s="105"/>
      <c r="J551" s="106"/>
      <c r="K551" s="98"/>
      <c r="L551" s="98"/>
      <c r="M551" s="98"/>
      <c r="N551" s="98"/>
      <c r="O551" s="98"/>
      <c r="P551" s="98"/>
    </row>
    <row r="552" spans="1:16" s="4" customFormat="1" ht="18.75" x14ac:dyDescent="0.25">
      <c r="A552" s="98">
        <f>SUBTOTAL(103,$C$6:C552)</f>
        <v>274</v>
      </c>
      <c r="B552" s="98"/>
      <c r="C552" s="106" t="s">
        <v>5</v>
      </c>
      <c r="D552" s="139" t="s">
        <v>2</v>
      </c>
      <c r="E552" s="139"/>
      <c r="F552" s="108"/>
      <c r="G552" s="98"/>
      <c r="H552" s="118"/>
      <c r="I552" s="102">
        <f>ROUND(H551/1000,4)+I550</f>
        <v>105.31949999999995</v>
      </c>
      <c r="J552" s="103" t="s">
        <v>19</v>
      </c>
      <c r="K552" s="98" t="s">
        <v>126</v>
      </c>
      <c r="L552" s="98" t="s">
        <v>126</v>
      </c>
      <c r="M552" s="98" t="s">
        <v>126</v>
      </c>
      <c r="N552" s="98" t="s">
        <v>126</v>
      </c>
      <c r="O552" s="98"/>
      <c r="P552" s="98"/>
    </row>
    <row r="553" spans="1:16" s="4" customFormat="1" ht="18.75" x14ac:dyDescent="0.25">
      <c r="A553" s="98"/>
      <c r="B553" s="98"/>
      <c r="C553" s="138"/>
      <c r="D553" s="115"/>
      <c r="E553" s="115"/>
      <c r="F553" s="101"/>
      <c r="G553" s="165" t="str">
        <f>C552</f>
        <v>40/3</v>
      </c>
      <c r="H553" s="118">
        <v>385</v>
      </c>
      <c r="I553" s="105"/>
      <c r="J553" s="106"/>
      <c r="K553" s="98"/>
      <c r="L553" s="98"/>
      <c r="M553" s="98"/>
      <c r="N553" s="98"/>
      <c r="O553" s="98"/>
      <c r="P553" s="98"/>
    </row>
    <row r="554" spans="1:16" s="4" customFormat="1" ht="18.75" x14ac:dyDescent="0.25">
      <c r="A554" s="98">
        <f>SUBTOTAL(103,$C$6:C554)</f>
        <v>275</v>
      </c>
      <c r="B554" s="98"/>
      <c r="C554" s="106" t="s">
        <v>6</v>
      </c>
      <c r="D554" s="139" t="s">
        <v>48</v>
      </c>
      <c r="E554" s="139"/>
      <c r="F554" s="108"/>
      <c r="G554" s="98"/>
      <c r="H554" s="118"/>
      <c r="I554" s="102">
        <f>ROUND(H553/1000,4)+I552</f>
        <v>105.70449999999995</v>
      </c>
      <c r="J554" s="103" t="s">
        <v>19</v>
      </c>
      <c r="K554" s="98" t="s">
        <v>126</v>
      </c>
      <c r="L554" s="98" t="s">
        <v>126</v>
      </c>
      <c r="M554" s="98" t="s">
        <v>126</v>
      </c>
      <c r="N554" s="98" t="s">
        <v>126</v>
      </c>
      <c r="O554" s="98"/>
      <c r="P554" s="98"/>
    </row>
    <row r="555" spans="1:16" s="4" customFormat="1" ht="18.75" x14ac:dyDescent="0.25">
      <c r="A555" s="98"/>
      <c r="B555" s="98"/>
      <c r="C555" s="138"/>
      <c r="D555" s="115"/>
      <c r="E555" s="115"/>
      <c r="F555" s="101"/>
      <c r="G555" s="165" t="str">
        <f>C554</f>
        <v>40/4</v>
      </c>
      <c r="H555" s="118">
        <v>455</v>
      </c>
      <c r="I555" s="105"/>
      <c r="J555" s="106"/>
      <c r="K555" s="98"/>
      <c r="L555" s="98"/>
      <c r="M555" s="98"/>
      <c r="N555" s="98"/>
      <c r="O555" s="98"/>
      <c r="P555" s="98"/>
    </row>
    <row r="556" spans="1:16" s="4" customFormat="1" ht="18.75" x14ac:dyDescent="0.25">
      <c r="A556" s="98">
        <f>SUBTOTAL(103,$C$6:C556)</f>
        <v>276</v>
      </c>
      <c r="B556" s="98"/>
      <c r="C556" s="106" t="s">
        <v>366</v>
      </c>
      <c r="D556" s="139" t="s">
        <v>18</v>
      </c>
      <c r="E556" s="139"/>
      <c r="F556" s="108"/>
      <c r="G556" s="98"/>
      <c r="H556" s="118"/>
      <c r="I556" s="102">
        <f>ROUND(H555/1000,4)+I554</f>
        <v>106.15949999999995</v>
      </c>
      <c r="J556" s="103" t="s">
        <v>19</v>
      </c>
      <c r="K556" s="98" t="s">
        <v>126</v>
      </c>
      <c r="L556" s="98" t="s">
        <v>126</v>
      </c>
      <c r="M556" s="98" t="s">
        <v>126</v>
      </c>
      <c r="N556" s="98" t="s">
        <v>126</v>
      </c>
      <c r="O556" s="98"/>
      <c r="P556" s="98"/>
    </row>
    <row r="557" spans="1:16" s="4" customFormat="1" ht="18.75" x14ac:dyDescent="0.25">
      <c r="A557" s="98"/>
      <c r="B557" s="98"/>
      <c r="C557" s="138"/>
      <c r="D557" s="115"/>
      <c r="E557" s="115"/>
      <c r="F557" s="101"/>
      <c r="G557" s="165" t="str">
        <f>C556</f>
        <v>40/5</v>
      </c>
      <c r="H557" s="118">
        <v>370</v>
      </c>
      <c r="I557" s="105"/>
      <c r="J557" s="106"/>
      <c r="K557" s="98"/>
      <c r="L557" s="98"/>
      <c r="M557" s="98"/>
      <c r="N557" s="98"/>
      <c r="O557" s="98"/>
      <c r="P557" s="98"/>
    </row>
    <row r="558" spans="1:16" s="4" customFormat="1" ht="18.75" x14ac:dyDescent="0.25">
      <c r="A558" s="98">
        <f>SUBTOTAL(103,$C$6:C558)</f>
        <v>277</v>
      </c>
      <c r="B558" s="98"/>
      <c r="C558" s="106" t="s">
        <v>367</v>
      </c>
      <c r="D558" s="139" t="s">
        <v>18</v>
      </c>
      <c r="E558" s="139"/>
      <c r="F558" s="108"/>
      <c r="G558" s="98"/>
      <c r="H558" s="118"/>
      <c r="I558" s="102">
        <f>ROUND(H557/1000,4)+I556</f>
        <v>106.52949999999996</v>
      </c>
      <c r="J558" s="103" t="s">
        <v>19</v>
      </c>
      <c r="K558" s="98" t="s">
        <v>126</v>
      </c>
      <c r="L558" s="98" t="s">
        <v>126</v>
      </c>
      <c r="M558" s="98" t="s">
        <v>126</v>
      </c>
      <c r="N558" s="98" t="s">
        <v>126</v>
      </c>
      <c r="O558" s="98"/>
      <c r="P558" s="98"/>
    </row>
    <row r="559" spans="1:16" s="4" customFormat="1" ht="18.75" x14ac:dyDescent="0.25">
      <c r="A559" s="98"/>
      <c r="B559" s="98"/>
      <c r="C559" s="138"/>
      <c r="D559" s="115"/>
      <c r="E559" s="115"/>
      <c r="F559" s="101"/>
      <c r="G559" s="165" t="str">
        <f>C558</f>
        <v>40/6</v>
      </c>
      <c r="H559" s="118">
        <v>400</v>
      </c>
      <c r="I559" s="105"/>
      <c r="J559" s="106"/>
      <c r="K559" s="98"/>
      <c r="L559" s="98"/>
      <c r="M559" s="98"/>
      <c r="N559" s="98"/>
      <c r="O559" s="98"/>
      <c r="P559" s="98"/>
    </row>
    <row r="560" spans="1:16" s="4" customFormat="1" ht="18.75" x14ac:dyDescent="0.25">
      <c r="A560" s="98">
        <f>SUBTOTAL(103,$C$6:C560)</f>
        <v>278</v>
      </c>
      <c r="B560" s="98"/>
      <c r="C560" s="106" t="s">
        <v>368</v>
      </c>
      <c r="D560" s="139" t="s">
        <v>2</v>
      </c>
      <c r="E560" s="139"/>
      <c r="F560" s="108"/>
      <c r="G560" s="98"/>
      <c r="H560" s="118"/>
      <c r="I560" s="102">
        <f>ROUND(H559/1000,4)+I558</f>
        <v>106.92949999999996</v>
      </c>
      <c r="J560" s="103" t="s">
        <v>19</v>
      </c>
      <c r="K560" s="98" t="s">
        <v>126</v>
      </c>
      <c r="L560" s="98" t="s">
        <v>126</v>
      </c>
      <c r="M560" s="98" t="s">
        <v>126</v>
      </c>
      <c r="N560" s="98"/>
      <c r="O560" s="98"/>
      <c r="P560" s="98"/>
    </row>
    <row r="561" spans="1:16" s="4" customFormat="1" ht="18.75" x14ac:dyDescent="0.25">
      <c r="A561" s="98"/>
      <c r="B561" s="98"/>
      <c r="C561" s="138"/>
      <c r="D561" s="115"/>
      <c r="E561" s="115"/>
      <c r="F561" s="101"/>
      <c r="G561" s="165" t="str">
        <f>C560</f>
        <v>40/7</v>
      </c>
      <c r="H561" s="118">
        <v>350</v>
      </c>
      <c r="I561" s="105"/>
      <c r="J561" s="106"/>
      <c r="K561" s="98"/>
      <c r="L561" s="98"/>
      <c r="M561" s="98"/>
      <c r="N561" s="98"/>
      <c r="O561" s="98"/>
      <c r="P561" s="98"/>
    </row>
    <row r="562" spans="1:16" s="4" customFormat="1" ht="18.75" x14ac:dyDescent="0.25">
      <c r="A562" s="98">
        <f>SUBTOTAL(103,$C$6:C562)</f>
        <v>279</v>
      </c>
      <c r="B562" s="98"/>
      <c r="C562" s="106" t="s">
        <v>369</v>
      </c>
      <c r="D562" s="139" t="s">
        <v>58</v>
      </c>
      <c r="E562" s="139"/>
      <c r="F562" s="108"/>
      <c r="G562" s="98"/>
      <c r="H562" s="110"/>
      <c r="I562" s="102">
        <f>ROUND(H561/1000,4)+I560</f>
        <v>107.27949999999996</v>
      </c>
      <c r="J562" s="103" t="s">
        <v>19</v>
      </c>
      <c r="K562" s="98" t="s">
        <v>126</v>
      </c>
      <c r="L562" s="98" t="s">
        <v>126</v>
      </c>
      <c r="M562" s="98" t="s">
        <v>126</v>
      </c>
      <c r="N562" s="98"/>
      <c r="O562" s="98"/>
      <c r="P562" s="98"/>
    </row>
    <row r="563" spans="1:16" s="4" customFormat="1" ht="18.75" x14ac:dyDescent="0.25">
      <c r="A563" s="98"/>
      <c r="B563" s="98"/>
      <c r="C563" s="138"/>
      <c r="D563" s="115"/>
      <c r="E563" s="115"/>
      <c r="F563" s="101"/>
      <c r="G563" s="165" t="str">
        <f>C562</f>
        <v>40/8</v>
      </c>
      <c r="H563" s="110">
        <v>470</v>
      </c>
      <c r="I563" s="105"/>
      <c r="J563" s="106"/>
      <c r="K563" s="98"/>
      <c r="L563" s="98"/>
      <c r="M563" s="98"/>
      <c r="N563" s="98"/>
      <c r="O563" s="98"/>
      <c r="P563" s="98"/>
    </row>
    <row r="564" spans="1:16" s="4" customFormat="1" ht="18.75" x14ac:dyDescent="0.25">
      <c r="A564" s="98">
        <f>SUBTOTAL(103,$C$6:C564)</f>
        <v>280</v>
      </c>
      <c r="B564" s="98"/>
      <c r="C564" s="106" t="s">
        <v>370</v>
      </c>
      <c r="D564" s="139" t="s">
        <v>18</v>
      </c>
      <c r="E564" s="139"/>
      <c r="F564" s="108"/>
      <c r="G564" s="98"/>
      <c r="H564" s="110"/>
      <c r="I564" s="102">
        <f>ROUND(H563/1000,4)+I562</f>
        <v>107.74949999999995</v>
      </c>
      <c r="J564" s="103" t="s">
        <v>19</v>
      </c>
      <c r="K564" s="98" t="s">
        <v>126</v>
      </c>
      <c r="L564" s="98" t="s">
        <v>126</v>
      </c>
      <c r="M564" s="98" t="s">
        <v>126</v>
      </c>
      <c r="N564" s="98"/>
      <c r="O564" s="98"/>
      <c r="P564" s="98"/>
    </row>
    <row r="565" spans="1:16" s="4" customFormat="1" ht="18.75" x14ac:dyDescent="0.25">
      <c r="A565" s="98"/>
      <c r="B565" s="98"/>
      <c r="C565" s="138"/>
      <c r="D565" s="115"/>
      <c r="E565" s="115"/>
      <c r="F565" s="101"/>
      <c r="G565" s="165" t="str">
        <f>C564</f>
        <v>40/9</v>
      </c>
      <c r="H565" s="110">
        <v>355</v>
      </c>
      <c r="I565" s="105"/>
      <c r="J565" s="106"/>
      <c r="K565" s="98"/>
      <c r="L565" s="98"/>
      <c r="M565" s="98"/>
      <c r="N565" s="98"/>
      <c r="O565" s="98"/>
      <c r="P565" s="98"/>
    </row>
    <row r="566" spans="1:16" s="4" customFormat="1" ht="18.75" x14ac:dyDescent="0.25">
      <c r="A566" s="98">
        <f>SUBTOTAL(103,$C$6:C566)</f>
        <v>281</v>
      </c>
      <c r="B566" s="98"/>
      <c r="C566" s="106" t="s">
        <v>371</v>
      </c>
      <c r="D566" s="139" t="s">
        <v>2</v>
      </c>
      <c r="E566" s="139"/>
      <c r="F566" s="108"/>
      <c r="G566" s="98"/>
      <c r="H566" s="110"/>
      <c r="I566" s="102">
        <f>ROUND(H565/1000,4)+I564</f>
        <v>108.10449999999996</v>
      </c>
      <c r="J566" s="103" t="s">
        <v>19</v>
      </c>
      <c r="K566" s="98" t="s">
        <v>126</v>
      </c>
      <c r="L566" s="98" t="s">
        <v>126</v>
      </c>
      <c r="M566" s="98" t="s">
        <v>126</v>
      </c>
      <c r="N566" s="98"/>
      <c r="O566" s="98"/>
      <c r="P566" s="98"/>
    </row>
    <row r="567" spans="1:16" s="4" customFormat="1" ht="18.75" x14ac:dyDescent="0.25">
      <c r="A567" s="98"/>
      <c r="B567" s="98"/>
      <c r="C567" s="138"/>
      <c r="D567" s="115"/>
      <c r="E567" s="115"/>
      <c r="F567" s="101"/>
      <c r="G567" s="165" t="str">
        <f>C566</f>
        <v>40/10</v>
      </c>
      <c r="H567" s="110">
        <v>485</v>
      </c>
      <c r="I567" s="105"/>
      <c r="J567" s="106"/>
      <c r="K567" s="98"/>
      <c r="L567" s="98"/>
      <c r="M567" s="98"/>
      <c r="N567" s="98"/>
      <c r="O567" s="98"/>
      <c r="P567" s="98"/>
    </row>
    <row r="568" spans="1:16" s="4" customFormat="1" ht="18.75" x14ac:dyDescent="0.25">
      <c r="A568" s="98">
        <f>SUBTOTAL(103,$C$6:C568)</f>
        <v>282</v>
      </c>
      <c r="B568" s="98"/>
      <c r="C568" s="106" t="s">
        <v>372</v>
      </c>
      <c r="D568" s="139" t="s">
        <v>18</v>
      </c>
      <c r="E568" s="139"/>
      <c r="F568" s="108"/>
      <c r="G568" s="98"/>
      <c r="H568" s="110"/>
      <c r="I568" s="102">
        <f>ROUND(H567/1000,4)+I566</f>
        <v>108.58949999999996</v>
      </c>
      <c r="J568" s="103" t="s">
        <v>19</v>
      </c>
      <c r="K568" s="98" t="s">
        <v>126</v>
      </c>
      <c r="L568" s="98" t="s">
        <v>126</v>
      </c>
      <c r="M568" s="98" t="s">
        <v>126</v>
      </c>
      <c r="N568" s="98"/>
      <c r="O568" s="98"/>
      <c r="P568" s="98"/>
    </row>
    <row r="569" spans="1:16" s="4" customFormat="1" ht="18.75" x14ac:dyDescent="0.25">
      <c r="A569" s="98"/>
      <c r="B569" s="98"/>
      <c r="C569" s="138"/>
      <c r="D569" s="115"/>
      <c r="E569" s="115"/>
      <c r="F569" s="101"/>
      <c r="G569" s="165" t="str">
        <f>C568</f>
        <v>40/11</v>
      </c>
      <c r="H569" s="110">
        <v>315</v>
      </c>
      <c r="I569" s="105"/>
      <c r="J569" s="106"/>
      <c r="K569" s="98"/>
      <c r="L569" s="98"/>
      <c r="M569" s="98"/>
      <c r="N569" s="98"/>
      <c r="O569" s="98"/>
      <c r="P569" s="98"/>
    </row>
    <row r="570" spans="1:16" s="147" customFormat="1" ht="18.75" x14ac:dyDescent="0.25">
      <c r="A570" s="98">
        <f>SUBTOTAL(103,$C$6:C570)</f>
        <v>283</v>
      </c>
      <c r="B570" s="106" t="s">
        <v>373</v>
      </c>
      <c r="C570" s="106" t="s">
        <v>374</v>
      </c>
      <c r="D570" s="139" t="s">
        <v>108</v>
      </c>
      <c r="E570" s="139"/>
      <c r="F570" s="115"/>
      <c r="G570" s="168"/>
      <c r="H570" s="118"/>
      <c r="I570" s="146">
        <f>ROUND(H569/1000,4)+I568</f>
        <v>108.90449999999996</v>
      </c>
      <c r="J570" s="106" t="s">
        <v>19</v>
      </c>
      <c r="K570" s="106" t="s">
        <v>126</v>
      </c>
      <c r="L570" s="98" t="s">
        <v>126</v>
      </c>
      <c r="M570" s="106" t="s">
        <v>126</v>
      </c>
      <c r="N570" s="98"/>
      <c r="O570" s="106"/>
      <c r="P570" s="106"/>
    </row>
    <row r="571" spans="1:16" s="4" customFormat="1" ht="18.75" x14ac:dyDescent="0.25">
      <c r="A571" s="98"/>
      <c r="B571" s="98"/>
      <c r="C571" s="138"/>
      <c r="D571" s="115"/>
      <c r="E571" s="115"/>
      <c r="F571" s="101"/>
      <c r="G571" s="165" t="str">
        <f>C570</f>
        <v>40A/0</v>
      </c>
      <c r="H571" s="110">
        <v>410.60700000000003</v>
      </c>
      <c r="I571" s="105"/>
      <c r="J571" s="106"/>
      <c r="K571" s="98"/>
      <c r="L571" s="98"/>
      <c r="M571" s="98"/>
      <c r="N571" s="98"/>
      <c r="O571" s="98"/>
      <c r="P571" s="98"/>
    </row>
    <row r="572" spans="1:16" s="4" customFormat="1" ht="18.75" x14ac:dyDescent="0.25">
      <c r="A572" s="98">
        <f>SUBTOTAL(103,$C$6:C572)</f>
        <v>284</v>
      </c>
      <c r="B572" s="99" t="s">
        <v>375</v>
      </c>
      <c r="C572" s="106" t="s">
        <v>44</v>
      </c>
      <c r="D572" s="139" t="s">
        <v>108</v>
      </c>
      <c r="E572" s="139"/>
      <c r="F572" s="101"/>
      <c r="G572" s="100"/>
      <c r="H572" s="110"/>
      <c r="I572" s="102">
        <f>ROUND(H571/1000,4)+I570</f>
        <v>109.31509999999996</v>
      </c>
      <c r="J572" s="103" t="s">
        <v>19</v>
      </c>
      <c r="K572" s="98" t="s">
        <v>126</v>
      </c>
      <c r="L572" s="98" t="s">
        <v>126</v>
      </c>
      <c r="M572" s="98" t="s">
        <v>126</v>
      </c>
      <c r="N572" s="98"/>
      <c r="O572" s="98" t="s">
        <v>445</v>
      </c>
      <c r="P572" s="98"/>
    </row>
    <row r="573" spans="1:16" s="4" customFormat="1" ht="18.75" x14ac:dyDescent="0.25">
      <c r="A573" s="98"/>
      <c r="B573" s="98"/>
      <c r="C573" s="138"/>
      <c r="D573" s="115"/>
      <c r="E573" s="115"/>
      <c r="F573" s="101"/>
      <c r="G573" s="165" t="str">
        <f>C572</f>
        <v>41/0</v>
      </c>
      <c r="H573" s="110">
        <v>358</v>
      </c>
      <c r="I573" s="105"/>
      <c r="J573" s="106"/>
      <c r="K573" s="98"/>
      <c r="L573" s="98"/>
      <c r="M573" s="98"/>
      <c r="N573" s="98"/>
      <c r="O573" s="98"/>
      <c r="P573" s="98"/>
    </row>
    <row r="574" spans="1:16" s="4" customFormat="1" ht="18.75" x14ac:dyDescent="0.25">
      <c r="A574" s="98">
        <f>SUBTOTAL(103,$C$6:C574)</f>
        <v>285</v>
      </c>
      <c r="B574" s="98"/>
      <c r="C574" s="106" t="s">
        <v>45</v>
      </c>
      <c r="D574" s="139" t="s">
        <v>18</v>
      </c>
      <c r="E574" s="139"/>
      <c r="F574" s="108"/>
      <c r="G574" s="98"/>
      <c r="H574" s="110"/>
      <c r="I574" s="102">
        <f>ROUND(H573/1000,4)+I572</f>
        <v>109.67309999999996</v>
      </c>
      <c r="J574" s="103" t="s">
        <v>19</v>
      </c>
      <c r="K574" s="98" t="s">
        <v>126</v>
      </c>
      <c r="L574" s="98" t="s">
        <v>126</v>
      </c>
      <c r="M574" s="98" t="s">
        <v>126</v>
      </c>
      <c r="N574" s="98"/>
      <c r="O574" s="98"/>
      <c r="P574" s="98"/>
    </row>
    <row r="575" spans="1:16" s="4" customFormat="1" ht="18.75" x14ac:dyDescent="0.25">
      <c r="A575" s="98"/>
      <c r="B575" s="98"/>
      <c r="C575" s="138"/>
      <c r="D575" s="115"/>
      <c r="E575" s="115"/>
      <c r="F575" s="101"/>
      <c r="G575" s="165" t="str">
        <f>C574</f>
        <v>41/1</v>
      </c>
      <c r="H575" s="110">
        <v>465.78199999999998</v>
      </c>
      <c r="I575" s="105"/>
      <c r="J575" s="106"/>
      <c r="K575" s="98"/>
      <c r="L575" s="98"/>
      <c r="M575" s="98"/>
      <c r="N575" s="98"/>
      <c r="O575" s="98"/>
      <c r="P575" s="98"/>
    </row>
    <row r="576" spans="1:16" s="4" customFormat="1" ht="18.75" x14ac:dyDescent="0.25">
      <c r="A576" s="98">
        <f>SUBTOTAL(103,$C$6:C576)</f>
        <v>286</v>
      </c>
      <c r="B576" s="99" t="s">
        <v>376</v>
      </c>
      <c r="C576" s="106" t="s">
        <v>46</v>
      </c>
      <c r="D576" s="139" t="s">
        <v>85</v>
      </c>
      <c r="E576" s="139"/>
      <c r="F576" s="101"/>
      <c r="G576" s="100"/>
      <c r="H576" s="110"/>
      <c r="I576" s="102">
        <f>ROUND(H575/1000,4)+I574</f>
        <v>110.13889999999996</v>
      </c>
      <c r="J576" s="103" t="s">
        <v>19</v>
      </c>
      <c r="K576" s="98" t="s">
        <v>126</v>
      </c>
      <c r="L576" s="98" t="s">
        <v>126</v>
      </c>
      <c r="M576" s="98" t="s">
        <v>126</v>
      </c>
      <c r="N576" s="98"/>
      <c r="O576" s="98" t="s">
        <v>445</v>
      </c>
      <c r="P576" s="98"/>
    </row>
    <row r="577" spans="1:16" s="4" customFormat="1" ht="18.75" x14ac:dyDescent="0.25">
      <c r="A577" s="98"/>
      <c r="B577" s="98"/>
      <c r="C577" s="138"/>
      <c r="D577" s="115"/>
      <c r="E577" s="115"/>
      <c r="F577" s="101"/>
      <c r="G577" s="165" t="str">
        <f>C576</f>
        <v>42/0</v>
      </c>
      <c r="H577" s="110">
        <v>419.99799999999999</v>
      </c>
      <c r="I577" s="105"/>
      <c r="J577" s="106"/>
      <c r="K577" s="98"/>
      <c r="L577" s="98"/>
      <c r="M577" s="98"/>
      <c r="N577" s="98"/>
      <c r="O577" s="98"/>
      <c r="P577" s="98"/>
    </row>
    <row r="578" spans="1:16" s="4" customFormat="1" ht="18.75" x14ac:dyDescent="0.25">
      <c r="A578" s="98">
        <f>SUBTOTAL(103,$C$6:C578)</f>
        <v>287</v>
      </c>
      <c r="B578" s="98"/>
      <c r="C578" s="106" t="s">
        <v>72</v>
      </c>
      <c r="D578" s="139" t="s">
        <v>2</v>
      </c>
      <c r="E578" s="139"/>
      <c r="F578" s="108"/>
      <c r="G578" s="98"/>
      <c r="H578" s="110"/>
      <c r="I578" s="102">
        <f>ROUND(H577/1000,4)+I576</f>
        <v>110.55889999999997</v>
      </c>
      <c r="J578" s="103" t="s">
        <v>19</v>
      </c>
      <c r="K578" s="98" t="s">
        <v>126</v>
      </c>
      <c r="L578" s="98" t="s">
        <v>126</v>
      </c>
      <c r="M578" s="98" t="s">
        <v>126</v>
      </c>
      <c r="N578" s="98"/>
      <c r="O578" s="98"/>
      <c r="P578" s="98"/>
    </row>
    <row r="579" spans="1:16" s="4" customFormat="1" ht="18.75" x14ac:dyDescent="0.25">
      <c r="A579" s="98"/>
      <c r="B579" s="98"/>
      <c r="C579" s="138"/>
      <c r="D579" s="115"/>
      <c r="E579" s="115"/>
      <c r="F579" s="101"/>
      <c r="G579" s="165" t="str">
        <f>C578</f>
        <v>42/1</v>
      </c>
      <c r="H579" s="110">
        <v>375</v>
      </c>
      <c r="I579" s="105"/>
      <c r="J579" s="106"/>
      <c r="K579" s="98"/>
      <c r="L579" s="98"/>
      <c r="M579" s="98"/>
      <c r="N579" s="98"/>
      <c r="O579" s="98"/>
      <c r="P579" s="98"/>
    </row>
    <row r="580" spans="1:16" s="4" customFormat="1" ht="18.75" x14ac:dyDescent="0.25">
      <c r="A580" s="98">
        <f>SUBTOTAL(103,$C$6:C580)</f>
        <v>288</v>
      </c>
      <c r="B580" s="98"/>
      <c r="C580" s="106" t="s">
        <v>73</v>
      </c>
      <c r="D580" s="139" t="s">
        <v>18</v>
      </c>
      <c r="E580" s="139"/>
      <c r="F580" s="108"/>
      <c r="G580" s="98"/>
      <c r="H580" s="110"/>
      <c r="I580" s="102">
        <f>ROUND(H579/1000,4)+I578</f>
        <v>110.93389999999997</v>
      </c>
      <c r="J580" s="103" t="s">
        <v>19</v>
      </c>
      <c r="K580" s="98" t="s">
        <v>126</v>
      </c>
      <c r="L580" s="98" t="s">
        <v>126</v>
      </c>
      <c r="M580" s="98" t="s">
        <v>126</v>
      </c>
      <c r="N580" s="98"/>
      <c r="O580" s="98"/>
      <c r="P580" s="98"/>
    </row>
    <row r="581" spans="1:16" s="4" customFormat="1" ht="18.75" x14ac:dyDescent="0.25">
      <c r="A581" s="98"/>
      <c r="B581" s="98"/>
      <c r="C581" s="138"/>
      <c r="D581" s="115"/>
      <c r="E581" s="115"/>
      <c r="F581" s="101"/>
      <c r="G581" s="165" t="str">
        <f>C580</f>
        <v>42/2</v>
      </c>
      <c r="H581" s="110">
        <v>464</v>
      </c>
      <c r="I581" s="105"/>
      <c r="J581" s="106"/>
      <c r="K581" s="98"/>
      <c r="L581" s="98"/>
      <c r="M581" s="98"/>
      <c r="N581" s="98"/>
      <c r="O581" s="98"/>
      <c r="P581" s="98"/>
    </row>
    <row r="582" spans="1:16" s="4" customFormat="1" ht="18.75" x14ac:dyDescent="0.25">
      <c r="A582" s="98">
        <f>SUBTOTAL(103,$C$6:C582)</f>
        <v>289</v>
      </c>
      <c r="B582" s="98"/>
      <c r="C582" s="106" t="s">
        <v>70</v>
      </c>
      <c r="D582" s="139" t="s">
        <v>108</v>
      </c>
      <c r="E582" s="139"/>
      <c r="F582" s="108"/>
      <c r="G582" s="98"/>
      <c r="H582" s="110"/>
      <c r="I582" s="102">
        <f>ROUND(H581/1000,4)+I580</f>
        <v>111.39789999999996</v>
      </c>
      <c r="J582" s="103" t="s">
        <v>19</v>
      </c>
      <c r="K582" s="98" t="s">
        <v>126</v>
      </c>
      <c r="L582" s="98" t="s">
        <v>126</v>
      </c>
      <c r="M582" s="98" t="s">
        <v>126</v>
      </c>
      <c r="N582" s="98"/>
      <c r="O582" s="98"/>
      <c r="P582" s="98"/>
    </row>
    <row r="583" spans="1:16" s="4" customFormat="1" ht="18.75" x14ac:dyDescent="0.25">
      <c r="A583" s="98"/>
      <c r="B583" s="98"/>
      <c r="C583" s="138"/>
      <c r="D583" s="115"/>
      <c r="E583" s="115"/>
      <c r="F583" s="101"/>
      <c r="G583" s="165" t="str">
        <f>C582</f>
        <v>42/3</v>
      </c>
      <c r="H583" s="110">
        <v>424.89100000000002</v>
      </c>
      <c r="I583" s="105"/>
      <c r="J583" s="106"/>
      <c r="K583" s="98"/>
      <c r="L583" s="98"/>
      <c r="M583" s="98"/>
      <c r="N583" s="98"/>
      <c r="O583" s="98"/>
      <c r="P583" s="98"/>
    </row>
    <row r="584" spans="1:16" s="4" customFormat="1" ht="18.75" x14ac:dyDescent="0.25">
      <c r="A584" s="98">
        <f>SUBTOTAL(103,$C$6:C584)</f>
        <v>290</v>
      </c>
      <c r="B584" s="99" t="s">
        <v>377</v>
      </c>
      <c r="C584" s="106" t="s">
        <v>47</v>
      </c>
      <c r="D584" s="139" t="s">
        <v>98</v>
      </c>
      <c r="E584" s="139"/>
      <c r="F584" s="101"/>
      <c r="G584" s="100"/>
      <c r="H584" s="110"/>
      <c r="I584" s="102">
        <f>ROUND(H583/1000,4)+I582</f>
        <v>111.82279999999996</v>
      </c>
      <c r="J584" s="103" t="s">
        <v>19</v>
      </c>
      <c r="K584" s="98" t="s">
        <v>126</v>
      </c>
      <c r="L584" s="98"/>
      <c r="M584" s="98"/>
      <c r="N584" s="98"/>
      <c r="O584" s="98"/>
      <c r="P584" s="98"/>
    </row>
    <row r="585" spans="1:16" s="4" customFormat="1" ht="18.75" x14ac:dyDescent="0.25">
      <c r="A585" s="98"/>
      <c r="B585" s="98"/>
      <c r="C585" s="138"/>
      <c r="D585" s="115"/>
      <c r="E585" s="115"/>
      <c r="F585" s="101"/>
      <c r="G585" s="165" t="str">
        <f>C584</f>
        <v>43/0</v>
      </c>
      <c r="H585" s="110">
        <v>341.86599999999999</v>
      </c>
      <c r="I585" s="105"/>
      <c r="J585" s="106"/>
      <c r="K585" s="98"/>
      <c r="L585" s="98"/>
      <c r="M585" s="98"/>
      <c r="N585" s="98"/>
      <c r="O585" s="98"/>
      <c r="P585" s="98"/>
    </row>
    <row r="586" spans="1:16" s="4" customFormat="1" ht="18.75" x14ac:dyDescent="0.25">
      <c r="A586" s="98">
        <f>SUBTOTAL(103,$C$6:C586)</f>
        <v>291</v>
      </c>
      <c r="B586" s="98"/>
      <c r="C586" s="106" t="s">
        <v>378</v>
      </c>
      <c r="D586" s="139" t="s">
        <v>58</v>
      </c>
      <c r="E586" s="139"/>
      <c r="F586" s="108"/>
      <c r="G586" s="98"/>
      <c r="H586" s="110"/>
      <c r="I586" s="102">
        <f>ROUND(H585/1000,4)+I584</f>
        <v>112.16469999999995</v>
      </c>
      <c r="J586" s="103" t="s">
        <v>19</v>
      </c>
      <c r="K586" s="98" t="s">
        <v>126</v>
      </c>
      <c r="L586" s="98"/>
      <c r="M586" s="98" t="s">
        <v>126</v>
      </c>
      <c r="N586" s="98"/>
      <c r="O586" s="98"/>
      <c r="P586" s="98"/>
    </row>
    <row r="587" spans="1:16" s="4" customFormat="1" ht="18.75" x14ac:dyDescent="0.25">
      <c r="A587" s="98"/>
      <c r="B587" s="98"/>
      <c r="C587" s="138"/>
      <c r="D587" s="115"/>
      <c r="E587" s="115"/>
      <c r="F587" s="101"/>
      <c r="G587" s="165" t="str">
        <f>C586</f>
        <v>43/1</v>
      </c>
      <c r="H587" s="110">
        <v>375</v>
      </c>
      <c r="I587" s="105"/>
      <c r="J587" s="106"/>
      <c r="K587" s="98"/>
      <c r="L587" s="98"/>
      <c r="M587" s="98"/>
      <c r="N587" s="98"/>
      <c r="O587" s="98"/>
      <c r="P587" s="98"/>
    </row>
    <row r="588" spans="1:16" s="4" customFormat="1" ht="18.75" x14ac:dyDescent="0.25">
      <c r="A588" s="98">
        <f>SUBTOTAL(103,$C$6:C588)</f>
        <v>292</v>
      </c>
      <c r="B588" s="98"/>
      <c r="C588" s="106" t="s">
        <v>379</v>
      </c>
      <c r="D588" s="139" t="s">
        <v>48</v>
      </c>
      <c r="E588" s="139"/>
      <c r="F588" s="108"/>
      <c r="G588" s="98"/>
      <c r="H588" s="110"/>
      <c r="I588" s="102">
        <f>ROUND(H587/1000,4)+I586</f>
        <v>112.53969999999995</v>
      </c>
      <c r="J588" s="103" t="s">
        <v>19</v>
      </c>
      <c r="K588" s="98" t="s">
        <v>126</v>
      </c>
      <c r="L588" s="98" t="s">
        <v>126</v>
      </c>
      <c r="M588" s="98" t="s">
        <v>126</v>
      </c>
      <c r="N588" s="98"/>
      <c r="O588" s="98" t="s">
        <v>445</v>
      </c>
      <c r="P588" s="98"/>
    </row>
    <row r="589" spans="1:16" s="4" customFormat="1" ht="18.75" x14ac:dyDescent="0.25">
      <c r="A589" s="98"/>
      <c r="B589" s="98"/>
      <c r="C589" s="138"/>
      <c r="D589" s="115"/>
      <c r="E589" s="115"/>
      <c r="F589" s="101"/>
      <c r="G589" s="165" t="str">
        <f>C588</f>
        <v>43/2</v>
      </c>
      <c r="H589" s="110">
        <v>375</v>
      </c>
      <c r="I589" s="105"/>
      <c r="J589" s="106"/>
      <c r="K589" s="98"/>
      <c r="L589" s="98"/>
      <c r="M589" s="98"/>
      <c r="N589" s="98"/>
      <c r="O589" s="98"/>
      <c r="P589" s="98"/>
    </row>
    <row r="590" spans="1:16" s="147" customFormat="1" ht="18.75" x14ac:dyDescent="0.25">
      <c r="A590" s="98">
        <f>SUBTOTAL(103,$C$6:C590)</f>
        <v>293</v>
      </c>
      <c r="B590" s="106"/>
      <c r="C590" s="106" t="s">
        <v>380</v>
      </c>
      <c r="D590" s="139" t="s">
        <v>58</v>
      </c>
      <c r="E590" s="139"/>
      <c r="F590" s="139"/>
      <c r="G590" s="113"/>
      <c r="H590" s="118"/>
      <c r="I590" s="146">
        <f>ROUND(H589/1000,4)+I588</f>
        <v>112.91469999999995</v>
      </c>
      <c r="J590" s="106" t="s">
        <v>19</v>
      </c>
      <c r="K590" s="106" t="s">
        <v>126</v>
      </c>
      <c r="L590" s="98" t="s">
        <v>126</v>
      </c>
      <c r="M590" s="106" t="s">
        <v>126</v>
      </c>
      <c r="N590" s="98"/>
      <c r="O590" s="106"/>
      <c r="P590" s="106"/>
    </row>
    <row r="591" spans="1:16" s="4" customFormat="1" ht="18.75" x14ac:dyDescent="0.25">
      <c r="A591" s="98"/>
      <c r="B591" s="98"/>
      <c r="C591" s="138"/>
      <c r="D591" s="115"/>
      <c r="E591" s="115"/>
      <c r="F591" s="101"/>
      <c r="G591" s="165" t="str">
        <f>C590</f>
        <v>43/3</v>
      </c>
      <c r="H591" s="110">
        <v>355</v>
      </c>
      <c r="I591" s="105"/>
      <c r="J591" s="106"/>
      <c r="K591" s="98"/>
      <c r="L591" s="98"/>
      <c r="M591" s="98"/>
      <c r="N591" s="98"/>
      <c r="O591" s="98"/>
      <c r="P591" s="98"/>
    </row>
    <row r="592" spans="1:16" s="4" customFormat="1" ht="18.75" x14ac:dyDescent="0.25">
      <c r="A592" s="98">
        <f>SUBTOTAL(103,$C$6:C592)</f>
        <v>294</v>
      </c>
      <c r="B592" s="98"/>
      <c r="C592" s="106" t="s">
        <v>381</v>
      </c>
      <c r="D592" s="139" t="s">
        <v>3</v>
      </c>
      <c r="E592" s="139"/>
      <c r="F592" s="108"/>
      <c r="G592" s="98"/>
      <c r="H592" s="110"/>
      <c r="I592" s="102">
        <f>ROUND(H591/1000,4)+I590</f>
        <v>113.26969999999996</v>
      </c>
      <c r="J592" s="103" t="s">
        <v>19</v>
      </c>
      <c r="K592" s="98" t="s">
        <v>126</v>
      </c>
      <c r="L592" s="98" t="s">
        <v>126</v>
      </c>
      <c r="M592" s="98" t="s">
        <v>126</v>
      </c>
      <c r="N592" s="98"/>
      <c r="O592" s="98"/>
      <c r="P592" s="98"/>
    </row>
    <row r="593" spans="1:16" s="4" customFormat="1" ht="18.75" x14ac:dyDescent="0.25">
      <c r="A593" s="98"/>
      <c r="B593" s="98"/>
      <c r="C593" s="138"/>
      <c r="D593" s="115"/>
      <c r="E593" s="115"/>
      <c r="F593" s="101"/>
      <c r="G593" s="165" t="str">
        <f>C592</f>
        <v>43/4</v>
      </c>
      <c r="H593" s="110">
        <v>405</v>
      </c>
      <c r="I593" s="105"/>
      <c r="J593" s="106"/>
      <c r="K593" s="98"/>
      <c r="L593" s="98"/>
      <c r="M593" s="98"/>
      <c r="N593" s="98"/>
      <c r="O593" s="98"/>
      <c r="P593" s="98"/>
    </row>
    <row r="594" spans="1:16" s="4" customFormat="1" ht="18.75" x14ac:dyDescent="0.25">
      <c r="A594" s="98">
        <f>SUBTOTAL(103,$C$6:C594)</f>
        <v>295</v>
      </c>
      <c r="B594" s="98"/>
      <c r="C594" s="106" t="s">
        <v>382</v>
      </c>
      <c r="D594" s="139" t="s">
        <v>74</v>
      </c>
      <c r="E594" s="139"/>
      <c r="F594" s="108"/>
      <c r="G594" s="98"/>
      <c r="H594" s="110"/>
      <c r="I594" s="102">
        <f>ROUND(H593/1000,4)+I592</f>
        <v>113.67469999999996</v>
      </c>
      <c r="J594" s="103" t="s">
        <v>19</v>
      </c>
      <c r="K594" s="98" t="s">
        <v>126</v>
      </c>
      <c r="L594" s="98" t="s">
        <v>126</v>
      </c>
      <c r="M594" s="98" t="s">
        <v>126</v>
      </c>
      <c r="N594" s="98"/>
      <c r="O594" s="98"/>
      <c r="P594" s="98" t="s">
        <v>462</v>
      </c>
    </row>
    <row r="595" spans="1:16" s="4" customFormat="1" ht="18.75" x14ac:dyDescent="0.25">
      <c r="A595" s="98"/>
      <c r="B595" s="98"/>
      <c r="C595" s="138"/>
      <c r="D595" s="115"/>
      <c r="E595" s="115"/>
      <c r="F595" s="101"/>
      <c r="G595" s="165" t="str">
        <f>C594</f>
        <v>43/5</v>
      </c>
      <c r="H595" s="110">
        <v>375</v>
      </c>
      <c r="I595" s="105"/>
      <c r="J595" s="106"/>
      <c r="K595" s="98"/>
      <c r="L595" s="98"/>
      <c r="M595" s="98"/>
      <c r="N595" s="98"/>
      <c r="O595" s="98"/>
      <c r="P595" s="98"/>
    </row>
    <row r="596" spans="1:16" s="4" customFormat="1" ht="18.75" x14ac:dyDescent="0.25">
      <c r="A596" s="98">
        <f>SUBTOTAL(103,$C$6:C596)</f>
        <v>296</v>
      </c>
      <c r="B596" s="98"/>
      <c r="C596" s="106" t="s">
        <v>383</v>
      </c>
      <c r="D596" s="139" t="s">
        <v>2</v>
      </c>
      <c r="E596" s="139"/>
      <c r="F596" s="108"/>
      <c r="G596" s="98"/>
      <c r="H596" s="110"/>
      <c r="I596" s="102">
        <f>ROUND(H595/1000,4)+I594</f>
        <v>114.04969999999996</v>
      </c>
      <c r="J596" s="103" t="s">
        <v>19</v>
      </c>
      <c r="K596" s="98" t="s">
        <v>126</v>
      </c>
      <c r="L596" s="98" t="s">
        <v>126</v>
      </c>
      <c r="M596" s="98" t="s">
        <v>126</v>
      </c>
      <c r="N596" s="98"/>
      <c r="O596" s="98"/>
      <c r="P596" s="98"/>
    </row>
    <row r="597" spans="1:16" s="4" customFormat="1" ht="18.75" x14ac:dyDescent="0.25">
      <c r="A597" s="98"/>
      <c r="B597" s="98"/>
      <c r="C597" s="138"/>
      <c r="D597" s="115"/>
      <c r="E597" s="115"/>
      <c r="F597" s="101"/>
      <c r="G597" s="165" t="str">
        <f>C596</f>
        <v>43/6</v>
      </c>
      <c r="H597" s="110">
        <v>385</v>
      </c>
      <c r="I597" s="105"/>
      <c r="J597" s="106"/>
      <c r="K597" s="98"/>
      <c r="L597" s="98"/>
      <c r="M597" s="98"/>
      <c r="N597" s="98"/>
      <c r="O597" s="98"/>
      <c r="P597" s="98"/>
    </row>
    <row r="598" spans="1:16" s="4" customFormat="1" ht="18.75" x14ac:dyDescent="0.25">
      <c r="A598" s="98">
        <f>SUBTOTAL(103,$C$6:C598)</f>
        <v>297</v>
      </c>
      <c r="B598" s="98"/>
      <c r="C598" s="106" t="s">
        <v>384</v>
      </c>
      <c r="D598" s="139" t="s">
        <v>3</v>
      </c>
      <c r="E598" s="139"/>
      <c r="F598" s="108"/>
      <c r="G598" s="98"/>
      <c r="H598" s="110"/>
      <c r="I598" s="102">
        <f>ROUND(H597/1000,4)+I596</f>
        <v>114.43469999999996</v>
      </c>
      <c r="J598" s="103" t="s">
        <v>19</v>
      </c>
      <c r="K598" s="98" t="s">
        <v>126</v>
      </c>
      <c r="L598" s="98" t="s">
        <v>126</v>
      </c>
      <c r="M598" s="98" t="s">
        <v>126</v>
      </c>
      <c r="N598" s="98"/>
      <c r="O598" s="98"/>
      <c r="P598" s="98"/>
    </row>
    <row r="599" spans="1:16" s="4" customFormat="1" ht="18.75" x14ac:dyDescent="0.25">
      <c r="A599" s="98"/>
      <c r="B599" s="98"/>
      <c r="C599" s="138"/>
      <c r="D599" s="115"/>
      <c r="E599" s="115"/>
      <c r="F599" s="101"/>
      <c r="G599" s="165" t="str">
        <f>C598</f>
        <v>43/7</v>
      </c>
      <c r="H599" s="110">
        <v>415</v>
      </c>
      <c r="I599" s="105"/>
      <c r="J599" s="106"/>
      <c r="K599" s="98"/>
      <c r="L599" s="98"/>
      <c r="M599" s="98"/>
      <c r="N599" s="98"/>
      <c r="O599" s="98"/>
      <c r="P599" s="98"/>
    </row>
    <row r="600" spans="1:16" s="4" customFormat="1" ht="18.75" x14ac:dyDescent="0.25">
      <c r="A600" s="98">
        <f>SUBTOTAL(103,$C$6:C600)</f>
        <v>298</v>
      </c>
      <c r="B600" s="98"/>
      <c r="C600" s="106" t="s">
        <v>385</v>
      </c>
      <c r="D600" s="139" t="s">
        <v>18</v>
      </c>
      <c r="E600" s="139"/>
      <c r="F600" s="108"/>
      <c r="G600" s="98"/>
      <c r="H600" s="110"/>
      <c r="I600" s="102">
        <f>ROUND(H599/1000,4)+I598</f>
        <v>114.84969999999997</v>
      </c>
      <c r="J600" s="103" t="s">
        <v>19</v>
      </c>
      <c r="K600" s="98" t="s">
        <v>126</v>
      </c>
      <c r="L600" s="98" t="s">
        <v>126</v>
      </c>
      <c r="M600" s="98" t="s">
        <v>126</v>
      </c>
      <c r="N600" s="98"/>
      <c r="O600" s="98"/>
      <c r="P600" s="98"/>
    </row>
    <row r="601" spans="1:16" s="4" customFormat="1" ht="18.75" x14ac:dyDescent="0.25">
      <c r="A601" s="98"/>
      <c r="B601" s="98"/>
      <c r="C601" s="138"/>
      <c r="D601" s="115"/>
      <c r="E601" s="115"/>
      <c r="F601" s="101"/>
      <c r="G601" s="165" t="str">
        <f>C600</f>
        <v>43/8</v>
      </c>
      <c r="H601" s="110">
        <v>409.54599999999999</v>
      </c>
      <c r="I601" s="105"/>
      <c r="J601" s="106"/>
      <c r="K601" s="98"/>
      <c r="L601" s="98"/>
      <c r="M601" s="98"/>
      <c r="N601" s="98"/>
      <c r="O601" s="98"/>
      <c r="P601" s="98"/>
    </row>
    <row r="602" spans="1:16" s="4" customFormat="1" ht="18.75" x14ac:dyDescent="0.25">
      <c r="A602" s="98">
        <f>SUBTOTAL(103,$C$6:C602)</f>
        <v>299</v>
      </c>
      <c r="B602" s="99" t="s">
        <v>386</v>
      </c>
      <c r="C602" s="106" t="s">
        <v>7</v>
      </c>
      <c r="D602" s="139" t="s">
        <v>114</v>
      </c>
      <c r="E602" s="139"/>
      <c r="F602" s="101"/>
      <c r="G602" s="100"/>
      <c r="H602" s="110"/>
      <c r="I602" s="110">
        <f>ROUND(H601/1000,4)+I600</f>
        <v>115.25919999999996</v>
      </c>
      <c r="J602" s="103" t="s">
        <v>19</v>
      </c>
      <c r="K602" s="98" t="s">
        <v>126</v>
      </c>
      <c r="L602" s="98" t="s">
        <v>126</v>
      </c>
      <c r="M602" s="98" t="s">
        <v>126</v>
      </c>
      <c r="N602" s="98"/>
      <c r="O602" s="98"/>
      <c r="P602" s="98"/>
    </row>
    <row r="603" spans="1:16" s="4" customFormat="1" ht="18.75" x14ac:dyDescent="0.25">
      <c r="A603" s="98"/>
      <c r="B603" s="98"/>
      <c r="C603" s="138"/>
      <c r="D603" s="115"/>
      <c r="E603" s="115"/>
      <c r="F603" s="101"/>
      <c r="G603" s="165" t="str">
        <f>C602</f>
        <v>44/0</v>
      </c>
      <c r="H603" s="110">
        <v>400</v>
      </c>
      <c r="I603" s="110"/>
      <c r="J603" s="98"/>
      <c r="K603" s="98"/>
      <c r="L603" s="98"/>
      <c r="M603" s="98"/>
      <c r="N603" s="98"/>
      <c r="O603" s="98"/>
      <c r="P603" s="98"/>
    </row>
    <row r="604" spans="1:16" s="3" customFormat="1" ht="18.75" x14ac:dyDescent="0.2">
      <c r="A604" s="106">
        <f>SUBTOTAL(103,$C$6:C604)</f>
        <v>300</v>
      </c>
      <c r="B604" s="106"/>
      <c r="C604" s="106" t="s">
        <v>469</v>
      </c>
      <c r="D604" s="139" t="s">
        <v>2</v>
      </c>
      <c r="E604" s="139"/>
      <c r="F604" s="139"/>
      <c r="G604" s="106"/>
      <c r="H604" s="110"/>
      <c r="I604" s="190">
        <f>ROUND(H603/1000,4)+I602</f>
        <v>115.65919999999997</v>
      </c>
      <c r="J604" s="106" t="s">
        <v>19</v>
      </c>
      <c r="K604" s="106" t="s">
        <v>126</v>
      </c>
      <c r="L604" s="106" t="s">
        <v>126</v>
      </c>
      <c r="M604" s="106" t="s">
        <v>126</v>
      </c>
      <c r="N604" s="106"/>
      <c r="O604" s="106"/>
      <c r="P604" s="106"/>
    </row>
    <row r="605" spans="1:16" s="147" customFormat="1" ht="18.75" x14ac:dyDescent="0.25">
      <c r="A605" s="106"/>
      <c r="B605" s="106"/>
      <c r="C605" s="138"/>
      <c r="D605" s="115"/>
      <c r="E605" s="115"/>
      <c r="F605" s="115"/>
      <c r="G605" s="176" t="str">
        <f>C604</f>
        <v>44/1</v>
      </c>
      <c r="H605" s="110">
        <v>427</v>
      </c>
      <c r="I605" s="118"/>
      <c r="J605" s="106"/>
      <c r="K605" s="106"/>
      <c r="L605" s="106"/>
      <c r="M605" s="106"/>
      <c r="N605" s="106"/>
      <c r="O605" s="106"/>
      <c r="P605" s="106"/>
    </row>
    <row r="606" spans="1:16" s="3" customFormat="1" ht="18.75" x14ac:dyDescent="0.2">
      <c r="A606" s="106">
        <f>SUBTOTAL(103,$C$6:C606)</f>
        <v>301</v>
      </c>
      <c r="B606" s="106"/>
      <c r="C606" s="106" t="s">
        <v>470</v>
      </c>
      <c r="D606" s="139" t="s">
        <v>2</v>
      </c>
      <c r="E606" s="139"/>
      <c r="F606" s="139"/>
      <c r="G606" s="106"/>
      <c r="H606" s="110"/>
      <c r="I606" s="191">
        <f>ROUND(H605/1000,4)+I604</f>
        <v>116.08619999999998</v>
      </c>
      <c r="J606" s="106" t="s">
        <v>19</v>
      </c>
      <c r="K606" s="106" t="s">
        <v>126</v>
      </c>
      <c r="L606" s="106" t="s">
        <v>126</v>
      </c>
      <c r="M606" s="106" t="s">
        <v>126</v>
      </c>
      <c r="N606" s="106"/>
      <c r="O606" s="106"/>
      <c r="P606" s="106"/>
    </row>
    <row r="607" spans="1:16" s="147" customFormat="1" ht="18.75" x14ac:dyDescent="0.25">
      <c r="A607" s="106"/>
      <c r="B607" s="106"/>
      <c r="C607" s="138"/>
      <c r="D607" s="115"/>
      <c r="E607" s="115"/>
      <c r="F607" s="115"/>
      <c r="G607" s="176" t="str">
        <f>C606</f>
        <v>44/2</v>
      </c>
      <c r="H607" s="110">
        <v>366</v>
      </c>
      <c r="I607" s="192"/>
      <c r="J607" s="106"/>
      <c r="K607" s="106"/>
      <c r="L607" s="106"/>
      <c r="M607" s="106"/>
      <c r="N607" s="106"/>
      <c r="O607" s="106"/>
      <c r="P607" s="106"/>
    </row>
    <row r="608" spans="1:16" s="3" customFormat="1" ht="18.75" x14ac:dyDescent="0.2">
      <c r="A608" s="106">
        <f>SUBTOTAL(103,$C$6:C608)</f>
        <v>302</v>
      </c>
      <c r="B608" s="106"/>
      <c r="C608" s="106" t="s">
        <v>471</v>
      </c>
      <c r="D608" s="139" t="s">
        <v>2</v>
      </c>
      <c r="E608" s="139"/>
      <c r="F608" s="139"/>
      <c r="G608" s="106"/>
      <c r="H608" s="110"/>
      <c r="I608" s="191">
        <f>ROUND(H607/1000,4)+I606</f>
        <v>116.45219999999998</v>
      </c>
      <c r="J608" s="106" t="s">
        <v>19</v>
      </c>
      <c r="K608" s="106" t="s">
        <v>126</v>
      </c>
      <c r="L608" s="106" t="s">
        <v>126</v>
      </c>
      <c r="M608" s="106" t="s">
        <v>126</v>
      </c>
      <c r="N608" s="106"/>
      <c r="O608" s="106"/>
      <c r="P608" s="106"/>
    </row>
    <row r="609" spans="1:16" s="147" customFormat="1" ht="18.75" x14ac:dyDescent="0.25">
      <c r="A609" s="106"/>
      <c r="B609" s="106"/>
      <c r="C609" s="138"/>
      <c r="D609" s="115"/>
      <c r="E609" s="115"/>
      <c r="F609" s="115"/>
      <c r="G609" s="176" t="str">
        <f>C608</f>
        <v>44/3</v>
      </c>
      <c r="H609" s="110">
        <v>350</v>
      </c>
      <c r="I609" s="192"/>
      <c r="J609" s="106"/>
      <c r="K609" s="106"/>
      <c r="L609" s="106"/>
      <c r="M609" s="106"/>
      <c r="N609" s="106"/>
      <c r="O609" s="106"/>
      <c r="P609" s="106"/>
    </row>
    <row r="610" spans="1:16" s="3" customFormat="1" ht="18.75" x14ac:dyDescent="0.2">
      <c r="A610" s="106">
        <f>SUBTOTAL(103,$C$6:C610)</f>
        <v>303</v>
      </c>
      <c r="B610" s="106"/>
      <c r="C610" s="106" t="s">
        <v>472</v>
      </c>
      <c r="D610" s="139" t="s">
        <v>3</v>
      </c>
      <c r="E610" s="139"/>
      <c r="F610" s="139"/>
      <c r="G610" s="106"/>
      <c r="H610" s="110"/>
      <c r="I610" s="191">
        <f>ROUND(H609/1000,4)+I608</f>
        <v>116.80219999999997</v>
      </c>
      <c r="J610" s="106" t="s">
        <v>19</v>
      </c>
      <c r="K610" s="106" t="s">
        <v>126</v>
      </c>
      <c r="L610" s="106" t="s">
        <v>126</v>
      </c>
      <c r="M610" s="106" t="s">
        <v>126</v>
      </c>
      <c r="N610" s="106"/>
      <c r="O610" s="106"/>
      <c r="P610" s="106"/>
    </row>
    <row r="611" spans="1:16" s="147" customFormat="1" ht="18.75" x14ac:dyDescent="0.25">
      <c r="A611" s="106"/>
      <c r="B611" s="106"/>
      <c r="C611" s="138"/>
      <c r="D611" s="115"/>
      <c r="E611" s="115"/>
      <c r="F611" s="115"/>
      <c r="G611" s="176" t="str">
        <f>C610</f>
        <v>44/4</v>
      </c>
      <c r="H611" s="110">
        <v>383</v>
      </c>
      <c r="I611" s="192"/>
      <c r="J611" s="106"/>
      <c r="K611" s="106"/>
      <c r="L611" s="106"/>
      <c r="M611" s="106"/>
      <c r="N611" s="106"/>
      <c r="O611" s="106"/>
      <c r="P611" s="106"/>
    </row>
    <row r="612" spans="1:16" s="3" customFormat="1" ht="18.75" x14ac:dyDescent="0.2">
      <c r="A612" s="106">
        <f>SUBTOTAL(103,$C$6:C612)</f>
        <v>304</v>
      </c>
      <c r="B612" s="106"/>
      <c r="C612" s="106" t="s">
        <v>473</v>
      </c>
      <c r="D612" s="139" t="s">
        <v>3</v>
      </c>
      <c r="E612" s="139"/>
      <c r="F612" s="139"/>
      <c r="G612" s="106"/>
      <c r="H612" s="110"/>
      <c r="I612" s="191">
        <f>ROUND(H611/1000,4)+I610</f>
        <v>117.18519999999997</v>
      </c>
      <c r="J612" s="106" t="s">
        <v>19</v>
      </c>
      <c r="K612" s="106" t="s">
        <v>126</v>
      </c>
      <c r="L612" s="106" t="s">
        <v>126</v>
      </c>
      <c r="M612" s="106" t="s">
        <v>126</v>
      </c>
      <c r="N612" s="106"/>
      <c r="O612" s="106"/>
      <c r="P612" s="106"/>
    </row>
    <row r="613" spans="1:16" s="3" customFormat="1" ht="18.75" x14ac:dyDescent="0.2">
      <c r="A613" s="106"/>
      <c r="B613" s="106"/>
      <c r="C613" s="106"/>
      <c r="D613" s="139"/>
      <c r="E613" s="139"/>
      <c r="F613" s="139"/>
      <c r="G613" s="106" t="str">
        <f>C612</f>
        <v>44/5</v>
      </c>
      <c r="H613" s="110">
        <v>457.15499999999997</v>
      </c>
      <c r="I613" s="192"/>
      <c r="J613" s="106"/>
      <c r="K613" s="106"/>
      <c r="L613" s="106"/>
      <c r="M613" s="106"/>
      <c r="N613" s="106"/>
      <c r="O613" s="106"/>
      <c r="P613" s="106"/>
    </row>
    <row r="614" spans="1:16" s="3" customFormat="1" ht="18.75" x14ac:dyDescent="0.2">
      <c r="A614" s="106">
        <f>SUBTOTAL(103,$C$6:C614)</f>
        <v>305</v>
      </c>
      <c r="B614" s="106" t="s">
        <v>498</v>
      </c>
      <c r="C614" s="106" t="s">
        <v>474</v>
      </c>
      <c r="D614" s="139" t="s">
        <v>108</v>
      </c>
      <c r="E614" s="139"/>
      <c r="F614" s="139"/>
      <c r="G614" s="106"/>
      <c r="H614" s="110"/>
      <c r="I614" s="191">
        <f>ROUND(H613/1000,4)+I612</f>
        <v>117.64239999999997</v>
      </c>
      <c r="J614" s="106" t="s">
        <v>19</v>
      </c>
      <c r="K614" s="106" t="s">
        <v>126</v>
      </c>
      <c r="L614" s="106" t="s">
        <v>126</v>
      </c>
      <c r="M614" s="106" t="s">
        <v>126</v>
      </c>
      <c r="N614" s="106"/>
      <c r="O614" s="106"/>
      <c r="P614" s="106" t="s">
        <v>476</v>
      </c>
    </row>
    <row r="615" spans="1:16" s="3" customFormat="1" ht="18.75" x14ac:dyDescent="0.2">
      <c r="A615" s="106"/>
      <c r="B615" s="106"/>
      <c r="C615" s="106"/>
      <c r="D615" s="139"/>
      <c r="E615" s="139"/>
      <c r="F615" s="139"/>
      <c r="G615" s="106" t="str">
        <f>C614</f>
        <v>45/0</v>
      </c>
      <c r="H615" s="110">
        <v>208.53</v>
      </c>
      <c r="I615" s="193"/>
      <c r="J615" s="106"/>
      <c r="K615" s="106"/>
      <c r="L615" s="106"/>
      <c r="M615" s="106"/>
      <c r="N615" s="106"/>
      <c r="O615" s="106"/>
      <c r="P615" s="106"/>
    </row>
    <row r="616" spans="1:16" s="3" customFormat="1" ht="18.75" x14ac:dyDescent="0.2">
      <c r="A616" s="106">
        <f>SUBTOTAL(103,$C$6:C616)</f>
        <v>306</v>
      </c>
      <c r="B616" s="106" t="s">
        <v>499</v>
      </c>
      <c r="C616" s="106" t="s">
        <v>475</v>
      </c>
      <c r="D616" s="139" t="s">
        <v>171</v>
      </c>
      <c r="E616" s="139"/>
      <c r="F616" s="139"/>
      <c r="G616" s="106"/>
      <c r="H616" s="139"/>
      <c r="I616" s="139"/>
      <c r="J616" s="106" t="s">
        <v>19</v>
      </c>
      <c r="K616" s="106" t="s">
        <v>126</v>
      </c>
      <c r="L616" s="106" t="s">
        <v>126</v>
      </c>
      <c r="M616" s="106" t="s">
        <v>126</v>
      </c>
      <c r="N616" s="106"/>
      <c r="O616" s="106"/>
      <c r="P616" s="106" t="s">
        <v>476</v>
      </c>
    </row>
    <row r="617" spans="1:16" s="3" customFormat="1" ht="18.75" x14ac:dyDescent="0.2">
      <c r="A617" s="106"/>
      <c r="B617" s="106"/>
      <c r="C617" s="139"/>
      <c r="D617" s="139"/>
      <c r="E617" s="139"/>
      <c r="F617" s="139"/>
      <c r="G617" s="106"/>
      <c r="H617" s="139"/>
      <c r="I617" s="139"/>
      <c r="J617" s="106"/>
      <c r="K617" s="106"/>
      <c r="L617" s="106"/>
      <c r="M617" s="106"/>
      <c r="N617" s="106"/>
      <c r="O617" s="106"/>
      <c r="P617" s="106"/>
    </row>
    <row r="627" spans="3:3" x14ac:dyDescent="0.25">
      <c r="C627" s="194"/>
    </row>
    <row r="628" spans="3:3" x14ac:dyDescent="0.25">
      <c r="C628" s="194"/>
    </row>
    <row r="629" spans="3:3" x14ac:dyDescent="0.25">
      <c r="C629" s="194"/>
    </row>
    <row r="630" spans="3:3" x14ac:dyDescent="0.25">
      <c r="C630" s="194"/>
    </row>
    <row r="631" spans="3:3" x14ac:dyDescent="0.25">
      <c r="C631" s="194"/>
    </row>
    <row r="632" spans="3:3" x14ac:dyDescent="0.25">
      <c r="C632" s="194"/>
    </row>
    <row r="633" spans="3:3" x14ac:dyDescent="0.25">
      <c r="C633" s="194"/>
    </row>
    <row r="634" spans="3:3" x14ac:dyDescent="0.25">
      <c r="C634" s="194"/>
    </row>
    <row r="635" spans="3:3" x14ac:dyDescent="0.25">
      <c r="C635" s="194"/>
    </row>
    <row r="636" spans="3:3" x14ac:dyDescent="0.25">
      <c r="C636" s="194"/>
    </row>
    <row r="637" spans="3:3" x14ac:dyDescent="0.25">
      <c r="C637" s="194"/>
    </row>
    <row r="638" spans="3:3" x14ac:dyDescent="0.25">
      <c r="C638" s="194"/>
    </row>
    <row r="639" spans="3:3" x14ac:dyDescent="0.25">
      <c r="C639" s="194"/>
    </row>
    <row r="640" spans="3:3" x14ac:dyDescent="0.25">
      <c r="C640" s="194"/>
    </row>
    <row r="641" spans="3:3" x14ac:dyDescent="0.25">
      <c r="C641" s="194"/>
    </row>
    <row r="642" spans="3:3" x14ac:dyDescent="0.25">
      <c r="C642" s="194"/>
    </row>
    <row r="643" spans="3:3" x14ac:dyDescent="0.25">
      <c r="C643" s="194"/>
    </row>
    <row r="644" spans="3:3" x14ac:dyDescent="0.25">
      <c r="C644" s="194"/>
    </row>
    <row r="645" spans="3:3" x14ac:dyDescent="0.25">
      <c r="C645" s="194"/>
    </row>
    <row r="646" spans="3:3" x14ac:dyDescent="0.25">
      <c r="C646" s="194"/>
    </row>
    <row r="647" spans="3:3" x14ac:dyDescent="0.25">
      <c r="C647" s="194"/>
    </row>
    <row r="648" spans="3:3" x14ac:dyDescent="0.25">
      <c r="C648" s="194"/>
    </row>
    <row r="649" spans="3:3" x14ac:dyDescent="0.25">
      <c r="C649" s="194"/>
    </row>
    <row r="650" spans="3:3" x14ac:dyDescent="0.25">
      <c r="C650" s="194"/>
    </row>
    <row r="651" spans="3:3" x14ac:dyDescent="0.25">
      <c r="C651" s="194"/>
    </row>
    <row r="652" spans="3:3" x14ac:dyDescent="0.25">
      <c r="C652" s="194"/>
    </row>
    <row r="653" spans="3:3" x14ac:dyDescent="0.25">
      <c r="C653" s="194"/>
    </row>
    <row r="654" spans="3:3" x14ac:dyDescent="0.25">
      <c r="C654" s="194"/>
    </row>
    <row r="655" spans="3:3" x14ac:dyDescent="0.25">
      <c r="C655" s="194"/>
    </row>
    <row r="656" spans="3:3" x14ac:dyDescent="0.25">
      <c r="C656" s="194"/>
    </row>
    <row r="657" spans="3:3" x14ac:dyDescent="0.25">
      <c r="C657" s="194"/>
    </row>
    <row r="658" spans="3:3" x14ac:dyDescent="0.25">
      <c r="C658" s="194"/>
    </row>
    <row r="659" spans="3:3" x14ac:dyDescent="0.25">
      <c r="C659" s="194"/>
    </row>
    <row r="660" spans="3:3" x14ac:dyDescent="0.25">
      <c r="C660" s="194"/>
    </row>
    <row r="661" spans="3:3" x14ac:dyDescent="0.25">
      <c r="C661" s="194"/>
    </row>
    <row r="662" spans="3:3" x14ac:dyDescent="0.25">
      <c r="C662" s="194"/>
    </row>
    <row r="663" spans="3:3" x14ac:dyDescent="0.25">
      <c r="C663" s="194"/>
    </row>
    <row r="664" spans="3:3" x14ac:dyDescent="0.25">
      <c r="C664" s="194"/>
    </row>
    <row r="665" spans="3:3" x14ac:dyDescent="0.25">
      <c r="C665" s="194"/>
    </row>
    <row r="666" spans="3:3" x14ac:dyDescent="0.25">
      <c r="C666" s="194"/>
    </row>
    <row r="667" spans="3:3" x14ac:dyDescent="0.25">
      <c r="C667" s="194"/>
    </row>
    <row r="668" spans="3:3" x14ac:dyDescent="0.25">
      <c r="C668" s="194"/>
    </row>
    <row r="669" spans="3:3" x14ac:dyDescent="0.25">
      <c r="C669" s="194"/>
    </row>
    <row r="670" spans="3:3" x14ac:dyDescent="0.25">
      <c r="C670" s="194"/>
    </row>
    <row r="671" spans="3:3" x14ac:dyDescent="0.25">
      <c r="C671" s="194"/>
    </row>
    <row r="672" spans="3:3" x14ac:dyDescent="0.25">
      <c r="C672" s="194"/>
    </row>
    <row r="673" spans="3:3" x14ac:dyDescent="0.25">
      <c r="C673" s="194"/>
    </row>
    <row r="674" spans="3:3" x14ac:dyDescent="0.25">
      <c r="C674" s="194"/>
    </row>
    <row r="675" spans="3:3" x14ac:dyDescent="0.25">
      <c r="C675" s="194"/>
    </row>
    <row r="676" spans="3:3" x14ac:dyDescent="0.25">
      <c r="C676" s="194"/>
    </row>
    <row r="677" spans="3:3" x14ac:dyDescent="0.25">
      <c r="C677" s="194"/>
    </row>
    <row r="678" spans="3:3" x14ac:dyDescent="0.25">
      <c r="C678" s="194"/>
    </row>
    <row r="679" spans="3:3" x14ac:dyDescent="0.25">
      <c r="C679" s="194"/>
    </row>
    <row r="680" spans="3:3" x14ac:dyDescent="0.25">
      <c r="C680" s="194"/>
    </row>
    <row r="681" spans="3:3" x14ac:dyDescent="0.25">
      <c r="C681" s="194"/>
    </row>
    <row r="682" spans="3:3" x14ac:dyDescent="0.25">
      <c r="C682" s="194"/>
    </row>
    <row r="683" spans="3:3" x14ac:dyDescent="0.25">
      <c r="C683" s="194"/>
    </row>
    <row r="684" spans="3:3" x14ac:dyDescent="0.25">
      <c r="C684" s="194"/>
    </row>
    <row r="685" spans="3:3" x14ac:dyDescent="0.25">
      <c r="C685" s="194"/>
    </row>
    <row r="686" spans="3:3" x14ac:dyDescent="0.25">
      <c r="C686" s="194"/>
    </row>
    <row r="687" spans="3:3" x14ac:dyDescent="0.25">
      <c r="C687" s="194"/>
    </row>
    <row r="688" spans="3:3" x14ac:dyDescent="0.25">
      <c r="C688" s="194"/>
    </row>
    <row r="689" spans="3:3" x14ac:dyDescent="0.25">
      <c r="C689" s="194"/>
    </row>
    <row r="690" spans="3:3" x14ac:dyDescent="0.25">
      <c r="C690" s="194"/>
    </row>
    <row r="691" spans="3:3" x14ac:dyDescent="0.25">
      <c r="C691" s="194"/>
    </row>
    <row r="692" spans="3:3" x14ac:dyDescent="0.25">
      <c r="C692" s="194"/>
    </row>
    <row r="693" spans="3:3" x14ac:dyDescent="0.25">
      <c r="C693" s="194"/>
    </row>
    <row r="694" spans="3:3" x14ac:dyDescent="0.25">
      <c r="C694" s="194"/>
    </row>
    <row r="695" spans="3:3" x14ac:dyDescent="0.25">
      <c r="C695" s="194"/>
    </row>
    <row r="696" spans="3:3" x14ac:dyDescent="0.25">
      <c r="C696" s="194"/>
    </row>
    <row r="697" spans="3:3" x14ac:dyDescent="0.25">
      <c r="C697" s="194"/>
    </row>
    <row r="698" spans="3:3" x14ac:dyDescent="0.25">
      <c r="C698" s="194"/>
    </row>
    <row r="699" spans="3:3" x14ac:dyDescent="0.25">
      <c r="C699" s="194"/>
    </row>
    <row r="700" spans="3:3" x14ac:dyDescent="0.25">
      <c r="C700" s="194"/>
    </row>
    <row r="701" spans="3:3" x14ac:dyDescent="0.25">
      <c r="C701" s="194"/>
    </row>
    <row r="702" spans="3:3" x14ac:dyDescent="0.25">
      <c r="C702" s="194"/>
    </row>
    <row r="703" spans="3:3" x14ac:dyDescent="0.25">
      <c r="C703" s="194"/>
    </row>
    <row r="704" spans="3:3" x14ac:dyDescent="0.25">
      <c r="C704" s="194"/>
    </row>
    <row r="705" spans="3:3" x14ac:dyDescent="0.25">
      <c r="C705" s="194"/>
    </row>
    <row r="706" spans="3:3" x14ac:dyDescent="0.25">
      <c r="C706" s="194"/>
    </row>
    <row r="707" spans="3:3" x14ac:dyDescent="0.25">
      <c r="C707" s="194"/>
    </row>
    <row r="708" spans="3:3" x14ac:dyDescent="0.25">
      <c r="C708" s="194"/>
    </row>
    <row r="709" spans="3:3" x14ac:dyDescent="0.25">
      <c r="C709" s="194"/>
    </row>
    <row r="710" spans="3:3" x14ac:dyDescent="0.25">
      <c r="C710" s="194"/>
    </row>
    <row r="711" spans="3:3" x14ac:dyDescent="0.25">
      <c r="C711" s="194"/>
    </row>
    <row r="712" spans="3:3" x14ac:dyDescent="0.25">
      <c r="C712" s="194"/>
    </row>
    <row r="713" spans="3:3" x14ac:dyDescent="0.25">
      <c r="C713" s="194"/>
    </row>
    <row r="714" spans="3:3" x14ac:dyDescent="0.25">
      <c r="C714" s="194"/>
    </row>
    <row r="715" spans="3:3" x14ac:dyDescent="0.25">
      <c r="C715" s="194"/>
    </row>
    <row r="716" spans="3:3" x14ac:dyDescent="0.25">
      <c r="C716" s="194"/>
    </row>
    <row r="717" spans="3:3" x14ac:dyDescent="0.25">
      <c r="C717" s="194"/>
    </row>
    <row r="718" spans="3:3" x14ac:dyDescent="0.25">
      <c r="C718" s="194"/>
    </row>
    <row r="719" spans="3:3" x14ac:dyDescent="0.25">
      <c r="C719" s="194"/>
    </row>
    <row r="720" spans="3:3" x14ac:dyDescent="0.25">
      <c r="C720" s="194"/>
    </row>
    <row r="721" spans="3:3" x14ac:dyDescent="0.25">
      <c r="C721" s="194"/>
    </row>
    <row r="722" spans="3:3" x14ac:dyDescent="0.25">
      <c r="C722" s="194"/>
    </row>
    <row r="723" spans="3:3" x14ac:dyDescent="0.25">
      <c r="C723" s="194"/>
    </row>
    <row r="724" spans="3:3" x14ac:dyDescent="0.25">
      <c r="C724" s="194"/>
    </row>
    <row r="725" spans="3:3" x14ac:dyDescent="0.25">
      <c r="C725" s="194"/>
    </row>
    <row r="726" spans="3:3" x14ac:dyDescent="0.25">
      <c r="C726" s="194"/>
    </row>
    <row r="727" spans="3:3" x14ac:dyDescent="0.25">
      <c r="C727" s="194"/>
    </row>
    <row r="728" spans="3:3" x14ac:dyDescent="0.25">
      <c r="C728" s="194"/>
    </row>
    <row r="729" spans="3:3" x14ac:dyDescent="0.25">
      <c r="C729" s="194"/>
    </row>
    <row r="730" spans="3:3" x14ac:dyDescent="0.25">
      <c r="C730" s="194"/>
    </row>
    <row r="731" spans="3:3" x14ac:dyDescent="0.25">
      <c r="C731" s="194"/>
    </row>
    <row r="732" spans="3:3" x14ac:dyDescent="0.25">
      <c r="C732" s="194"/>
    </row>
    <row r="733" spans="3:3" x14ac:dyDescent="0.25">
      <c r="C733" s="194"/>
    </row>
    <row r="734" spans="3:3" x14ac:dyDescent="0.25">
      <c r="C734" s="194"/>
    </row>
    <row r="735" spans="3:3" x14ac:dyDescent="0.25">
      <c r="C735" s="194"/>
    </row>
    <row r="736" spans="3:3" x14ac:dyDescent="0.25">
      <c r="C736" s="194"/>
    </row>
    <row r="737" spans="3:3" x14ac:dyDescent="0.25">
      <c r="C737" s="194"/>
    </row>
    <row r="738" spans="3:3" x14ac:dyDescent="0.25">
      <c r="C738" s="194"/>
    </row>
    <row r="739" spans="3:3" x14ac:dyDescent="0.25">
      <c r="C739" s="194"/>
    </row>
    <row r="740" spans="3:3" x14ac:dyDescent="0.25">
      <c r="C740" s="194"/>
    </row>
    <row r="741" spans="3:3" x14ac:dyDescent="0.25">
      <c r="C741" s="194"/>
    </row>
    <row r="742" spans="3:3" x14ac:dyDescent="0.25">
      <c r="C742" s="194"/>
    </row>
    <row r="743" spans="3:3" x14ac:dyDescent="0.25">
      <c r="C743" s="194"/>
    </row>
    <row r="744" spans="3:3" x14ac:dyDescent="0.25">
      <c r="C744" s="194"/>
    </row>
    <row r="745" spans="3:3" x14ac:dyDescent="0.25">
      <c r="C745" s="194"/>
    </row>
    <row r="746" spans="3:3" x14ac:dyDescent="0.25">
      <c r="C746" s="194"/>
    </row>
    <row r="747" spans="3:3" x14ac:dyDescent="0.25">
      <c r="C747" s="194"/>
    </row>
    <row r="748" spans="3:3" x14ac:dyDescent="0.25">
      <c r="C748" s="194"/>
    </row>
    <row r="749" spans="3:3" x14ac:dyDescent="0.25">
      <c r="C749" s="194"/>
    </row>
    <row r="750" spans="3:3" x14ac:dyDescent="0.25">
      <c r="C750" s="194"/>
    </row>
    <row r="751" spans="3:3" x14ac:dyDescent="0.25">
      <c r="C751" s="194"/>
    </row>
    <row r="752" spans="3:3" x14ac:dyDescent="0.25">
      <c r="C752" s="194"/>
    </row>
    <row r="753" spans="3:3" x14ac:dyDescent="0.25">
      <c r="C753" s="194"/>
    </row>
    <row r="754" spans="3:3" x14ac:dyDescent="0.25">
      <c r="C754" s="194"/>
    </row>
    <row r="755" spans="3:3" x14ac:dyDescent="0.25">
      <c r="C755" s="194"/>
    </row>
    <row r="756" spans="3:3" x14ac:dyDescent="0.25">
      <c r="C756" s="194"/>
    </row>
    <row r="757" spans="3:3" x14ac:dyDescent="0.25">
      <c r="C757" s="194"/>
    </row>
    <row r="758" spans="3:3" x14ac:dyDescent="0.25">
      <c r="C758" s="194"/>
    </row>
    <row r="759" spans="3:3" x14ac:dyDescent="0.25">
      <c r="C759" s="194"/>
    </row>
    <row r="760" spans="3:3" x14ac:dyDescent="0.25">
      <c r="C760" s="194"/>
    </row>
    <row r="761" spans="3:3" x14ac:dyDescent="0.25">
      <c r="C761" s="194"/>
    </row>
    <row r="762" spans="3:3" x14ac:dyDescent="0.25">
      <c r="C762" s="194"/>
    </row>
    <row r="763" spans="3:3" x14ac:dyDescent="0.25">
      <c r="C763" s="194"/>
    </row>
    <row r="764" spans="3:3" x14ac:dyDescent="0.25">
      <c r="C764" s="194"/>
    </row>
    <row r="765" spans="3:3" x14ac:dyDescent="0.25">
      <c r="C765" s="194"/>
    </row>
    <row r="766" spans="3:3" x14ac:dyDescent="0.25">
      <c r="C766" s="194"/>
    </row>
    <row r="767" spans="3:3" x14ac:dyDescent="0.25">
      <c r="C767" s="194"/>
    </row>
    <row r="768" spans="3:3" x14ac:dyDescent="0.25">
      <c r="C768" s="194"/>
    </row>
    <row r="769" spans="3:3" x14ac:dyDescent="0.25">
      <c r="C769" s="194"/>
    </row>
    <row r="770" spans="3:3" x14ac:dyDescent="0.25">
      <c r="C770" s="194"/>
    </row>
    <row r="771" spans="3:3" x14ac:dyDescent="0.25">
      <c r="C771" s="194"/>
    </row>
    <row r="772" spans="3:3" x14ac:dyDescent="0.25">
      <c r="C772" s="194"/>
    </row>
    <row r="773" spans="3:3" x14ac:dyDescent="0.25">
      <c r="C773" s="194"/>
    </row>
    <row r="774" spans="3:3" x14ac:dyDescent="0.25">
      <c r="C774" s="194"/>
    </row>
    <row r="775" spans="3:3" x14ac:dyDescent="0.25">
      <c r="C775" s="194"/>
    </row>
    <row r="776" spans="3:3" x14ac:dyDescent="0.25">
      <c r="C776" s="194"/>
    </row>
    <row r="777" spans="3:3" x14ac:dyDescent="0.25">
      <c r="C777" s="194"/>
    </row>
    <row r="778" spans="3:3" x14ac:dyDescent="0.25">
      <c r="C778" s="194"/>
    </row>
    <row r="779" spans="3:3" x14ac:dyDescent="0.25">
      <c r="C779" s="194"/>
    </row>
    <row r="780" spans="3:3" x14ac:dyDescent="0.25">
      <c r="C780" s="194"/>
    </row>
    <row r="781" spans="3:3" x14ac:dyDescent="0.25">
      <c r="C781" s="194"/>
    </row>
    <row r="782" spans="3:3" x14ac:dyDescent="0.25">
      <c r="C782" s="194"/>
    </row>
  </sheetData>
  <autoFilter ref="A3:P615" xr:uid="{3E47E529-5BE9-4B2E-8A21-97BE8ECE68B5}"/>
  <mergeCells count="2">
    <mergeCell ref="A1:P1"/>
    <mergeCell ref="A2:A3"/>
  </mergeCells>
  <conditionalFormatting sqref="C1 C4:C33 C35:C569 C571:C593 C595:C603 C627:C1048576">
    <cfRule type="duplicateValues" dxfId="21" priority="1235"/>
    <cfRule type="duplicateValues" dxfId="20" priority="1236"/>
  </conditionalFormatting>
  <conditionalFormatting sqref="C1:C617 C627:C1048576">
    <cfRule type="duplicateValues" dxfId="19" priority="2"/>
    <cfRule type="duplicateValues" dxfId="18" priority="3"/>
    <cfRule type="duplicateValues" dxfId="17" priority="4"/>
  </conditionalFormatting>
  <conditionalFormatting sqref="C1:C1048576">
    <cfRule type="duplicateValues" dxfId="16" priority="1"/>
  </conditionalFormatting>
  <conditionalFormatting sqref="C594">
    <cfRule type="duplicateValues" dxfId="15" priority="18"/>
    <cfRule type="duplicateValues" dxfId="14" priority="19"/>
    <cfRule type="duplicateValues" dxfId="13" priority="20"/>
    <cfRule type="duplicateValues" dxfId="12" priority="21"/>
  </conditionalFormatting>
  <conditionalFormatting sqref="C605 C607 C609">
    <cfRule type="duplicateValues" dxfId="11" priority="14"/>
    <cfRule type="duplicateValues" dxfId="10" priority="15"/>
    <cfRule type="duplicateValues" dxfId="9" priority="16"/>
    <cfRule type="duplicateValues" dxfId="8" priority="17"/>
  </conditionalFormatting>
  <conditionalFormatting sqref="C611">
    <cfRule type="duplicateValues" dxfId="7" priority="6"/>
    <cfRule type="duplicateValues" dxfId="6" priority="7"/>
    <cfRule type="duplicateValues" dxfId="5" priority="8"/>
    <cfRule type="duplicateValues" dxfId="4" priority="9"/>
  </conditionalFormatting>
  <conditionalFormatting sqref="D61:F61 C4:C33 C35:C569 C571:C593 C595:C603 C627:C1048576">
    <cfRule type="duplicateValues" dxfId="3" priority="1251"/>
    <cfRule type="duplicateValues" dxfId="2" priority="1252"/>
  </conditionalFormatting>
  <conditionalFormatting sqref="H61">
    <cfRule type="duplicateValues" dxfId="1" priority="41"/>
    <cfRule type="duplicateValues" dxfId="0" priority="42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40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DPR_TA-413 </vt:lpstr>
      <vt:lpstr>Visual Chart</vt:lpstr>
      <vt:lpstr>Erection Compiled</vt:lpstr>
      <vt:lpstr>Stringing Compiled</vt:lpstr>
      <vt:lpstr>Project Details</vt:lpstr>
      <vt:lpstr>Location Summary</vt:lpstr>
      <vt:lpstr>'DPR_TA-413 '!Print_Area</vt:lpstr>
      <vt:lpstr>'Location Summary'!Print_Area</vt:lpstr>
      <vt:lpstr>'Visual Chart'!Print_Area</vt:lpstr>
      <vt:lpstr>'Location Summary'!Print_Titles</vt:lpstr>
      <vt:lpstr>'Visual Chart'!Print_Titles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Santosh Kumar</cp:lastModifiedBy>
  <cp:lastPrinted>2026-01-08T02:21:55Z</cp:lastPrinted>
  <dcterms:created xsi:type="dcterms:W3CDTF">2014-09-09T10:51:37Z</dcterms:created>
  <dcterms:modified xsi:type="dcterms:W3CDTF">2026-01-16T04:37:42Z</dcterms:modified>
</cp:coreProperties>
</file>