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9E757D4F-BB1E-4A15-8C07-3BDFEEF07838}"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Earthing!$A$5:$G$258</definedName>
    <definedName name="_xlnm._FilterDatabase" localSheetId="17" hidden="1">'Erection '!$A$5:$AD$157</definedName>
    <definedName name="_xlnm._FilterDatabase" localSheetId="19" hidden="1">'Erection Compiled '!$A$1:$P$185</definedName>
    <definedName name="_xlnm._FilterDatabase" localSheetId="12" hidden="1">Foundation!$A$7:$WVM$280</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Foundation!$A$1:$WOM$283</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77" i="26" l="1"/>
  <c r="A278" i="26" s="1"/>
  <c r="A279" i="26" s="1"/>
  <c r="A280" i="26" s="1"/>
  <c r="A281" i="26" s="1"/>
  <c r="A282" i="26" s="1"/>
  <c r="A283" i="26" s="1"/>
  <c r="A263" i="37" l="1"/>
  <c r="B5" i="74" a="1"/>
  <c r="B5" i="74" s="1"/>
  <c r="A188" i="72"/>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A260" i="37"/>
  <c r="A261" i="37" s="1"/>
  <c r="A262" i="37" s="1"/>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A187" i="72" l="1"/>
  <c r="Y2" i="69"/>
  <c r="M3" i="62"/>
  <c r="A259" i="37" l="1"/>
  <c r="J18" i="62"/>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<sst xmlns="http://schemas.openxmlformats.org/spreadsheetml/2006/main" count="15384" uniqueCount="2077">
  <si>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</si>
  <si>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</si>
  <si>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</si>
  <si>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</si>
  <si>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</si>
  <si>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</si>
  <si>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</si>
  <si>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</si>
  <si>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</si>
  <si>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</si>
  <si>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</si>
  <si>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</si>
  <si>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</si>
  <si>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</si>
  <si>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</si>
  <si>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</si>
  <si>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</si>
  <si>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</si>
  <si>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</si>
  <si>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</si>
  <si>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</si>
  <si>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</si>
  <si>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</si>
  <si>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</si>
  <si>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</si>
  <si>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</si>
  <si>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</si>
  <si>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</si>
  <si>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</si>
  <si>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</si>
  <si>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</si>
  <si>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</si>
  <si>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</si>
  <si>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</si>
  <si>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</si>
  <si>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</si>
  <si>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</si>
  <si>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</si>
  <si>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</si>
  <si>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</si>
  <si>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</si>
  <si>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</si>
  <si>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</si>
  <si>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</si>
  <si>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</si>
  <si>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</si>
  <si>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</si>
  <si>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</si>
  <si>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</si>
  <si>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</si>
  <si>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</si>
  <si>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</si>
  <si>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</si>
  <si>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</si>
  <si>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</si>
  <si>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</si>
  <si>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</si>
  <si>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</si>
  <si>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</si>
  <si>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</si>
  <si>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</si>
  <si>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</si>
  <si>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</si>
  <si>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</si>
  <si>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</si>
  <si>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</si>
  <si>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</si>
  <si>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</si>
  <si>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</si>
  <si>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</si>
  <si>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</si>
  <si>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</si>
  <si>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</si>
  <si>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</si>
  <si>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</si>
  <si>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</si>
  <si>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</si>
  <si>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</si>
  <si>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</si>
  <si>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</si>
  <si>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</si>
  <si>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</si>
  <si>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</si>
  <si>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</si>
  <si>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</si>
  <si>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</si>
  <si>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</si>
  <si>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</si>
  <si>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</si>
  <si>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</si>
  <si>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</si>
  <si>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</si>
  <si>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</si>
  <si>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</si>
  <si>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</si>
  <si>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</si>
  <si>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</si>
  <si>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</si>
  <si>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</si>
  <si>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</si>
  <si>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</si>
  <si>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</si>
  <si>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</si>
  <si>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</si>
  <si>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</si>
  <si>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</si>
  <si>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</si>
  <si>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</si>
  <si>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</si>
  <si>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</si>
  <si>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</si>
  <si>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</si>
  <si>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</si>
  <si>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</si>
  <si>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</si>
  <si>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</si>
  <si>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</si>
  <si>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</si>
  <si>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</si>
  <si>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</si>
  <si>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</si>
  <si>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</si>
  <si>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</si>
  <si>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</si>
  <si>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</si>
  <si>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</si>
  <si>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</si>
  <si>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</si>
  <si>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</si>
  <si>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</si>
  <si>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</si>
  <si>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</si>
  <si>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</si>
  <si>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</si>
  <si>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</si>
  <si>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</si>
  <si>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</si>
  <si>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</si>
  <si>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</si>
  <si>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</si>
  <si>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</si>
  <si>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</si>
  <si>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</si>
  <si>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</si>
  <si>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</si>
  <si>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</si>
  <si>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</si>
  <si>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</si>
  <si>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</si>
  <si>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</si>
  <si>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</si>
  <si>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</si>
  <si>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</si>
  <si>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</si>
  <si>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</si>
  <si>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</si>
  <si>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</si>
  <si>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</si>
  <si>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</si>
  <si>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</si>
  <si>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</si>
  <si>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</si>
  <si>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</si>
  <si>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</si>
  <si>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</si>
  <si>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</si>
  <si>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</si>
  <si>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</si>
  <si>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</si>
  <si>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</si>
  <si>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</si>
  <si>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</si>
  <si>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</si>
  <si>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</si>
  <si>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</si>
  <si>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</si>
  <si>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</si>
  <si>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</si>
  <si>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</si>
  <si>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</si>
  <si>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</si>
  <si>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</si>
  <si>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</si>
  <si>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</si>
  <si>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</si>
  <si>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</si>
  <si>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</si>
  <si>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</si>
  <si>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</si>
  <si>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</si>
  <si>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</si>
  <si>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</si>
  <si>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</si>
  <si>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</si>
  <si>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</si>
  <si>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</si>
  <si>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</si>
  <si>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</si>
  <si>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</si>
  <si>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</si>
  <si>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</si>
  <si>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</si>
  <si>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</si>
  <si>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</si>
  <si>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</si>
  <si>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</si>
  <si>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</si>
  <si>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</si>
  <si>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</si>
  <si>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</si>
  <si>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</si>
  <si>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</si>
  <si>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</si>
  <si>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</si>
  <si>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</si>
  <si>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</si>
  <si>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</si>
  <si>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</si>
  <si>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</si>
  <si>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</si>
  <si>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</si>
  <si>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</si>
  <si>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</si>
  <si>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</si>
  <si>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</si>
  <si>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</si>
  <si>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</si>
  <si>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</si>
  <si>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</si>
  <si>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</si>
  <si>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</si>
  <si>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</si>
  <si>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</si>
  <si>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</si>
  <si>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</si>
  <si>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</si>
  <si>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</si>
  <si>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</si>
  <si>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</si>
  <si>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</si>
  <si>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</si>
  <si>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</si>
  <si>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</si>
  <si>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</si>
  <si>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</si>
  <si>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</si>
  <si>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</si>
  <si>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</si>
  <si>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</si>
  <si>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</si>
  <si>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</si>
  <si>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</si>
  <si>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</si>
  <si>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</si>
  <si>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</si>
  <si>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</si>
  <si>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</si>
  <si>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</si>
  <si>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</si>
  <si>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</si>
  <si>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</si>
  <si>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</si>
  <si>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</si>
  <si>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</si>
  <si>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</si>
  <si>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</si>
  <si>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</si>
  <si>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</si>
  <si>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</si>
  <si>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</si>
  <si>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</si>
  <si>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</si>
  <si>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</si>
  <si>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</si>
  <si>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</si>
  <si>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</si>
  <si>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</si>
  <si>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</si>
  <si>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</si>
  <si>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</si>
  <si>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</si>
  <si>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</si>
  <si>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</si>
  <si>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</si>
  <si>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</si>
  <si>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</si>
  <si>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</si>
  <si>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</si>
  <si>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</si>
  <si>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</si>
  <si>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</si>
  <si>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</si>
  <si>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</si>
  <si>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</si>
  <si>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</si>
  <si>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</si>
  <si>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</si>
  <si>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</si>
  <si>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</si>
  <si>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</si>
  <si>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</si>
  <si>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</si>
  <si>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</si>
  <si>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</si>
  <si>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</si>
  <si>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</si>
  <si>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</si>
  <si>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</si>
  <si>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</si>
  <si>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</si>
  <si>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</si>
  <si>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</si>
  <si>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</si>
  <si>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</si>
  <si>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</si>
  <si>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</si>
  <si>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</si>
  <si>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</si>
  <si>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</si>
  <si>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</si>
  <si>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</si>
  <si>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</si>
  <si>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</si>
  <si>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</si>
  <si>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</si>
  <si>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</si>
  <si>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</si>
  <si>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</si>
  <si>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</si>
  <si>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</si>
  <si>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</si>
  <si>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</si>
  <si>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</si>
  <si>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</si>
  <si>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</si>
  <si>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</si>
  <si>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</si>
  <si>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</si>
  <si>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</si>
  <si>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</si>
  <si>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</si>
  <si>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</si>
  <si>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</si>
  <si>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</si>
  <si>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</si>
  <si>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</si>
  <si>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</si>
  <si>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</si>
  <si>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</si>
  <si>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</si>
  <si>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</si>
  <si>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</si>
  <si>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</si>
  <si>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</si>
  <si>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</si>
  <si>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</si>
  <si>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</si>
  <si>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</si>
  <si>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</si>
  <si>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</si>
  <si>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</si>
  <si>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</si>
  <si>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</si>
  <si>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</si>
  <si>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</si>
  <si>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</si>
  <si>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</si>
  <si>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</si>
  <si>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</si>
  <si>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</si>
  <si>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</si>
  <si>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</si>
  <si>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</si>
  <si>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</si>
  <si>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</si>
  <si>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</si>
  <si>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</si>
  <si>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</si>
  <si>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</si>
  <si>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</si>
  <si>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</si>
  <si>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</si>
  <si>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</si>
  <si>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</si>
  <si>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</si>
  <si>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</si>
  <si>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</si>
  <si>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</si>
  <si>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</si>
  <si>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</si>
  <si>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</si>
  <si>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</si>
  <si>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</si>
  <si>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</si>
  <si>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</si>
  <si>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</si>
  <si>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</si>
  <si>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</si>
  <si>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</si>
  <si>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</si>
  <si>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</si>
  <si>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</si>
  <si>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</si>
  <si>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</si>
  <si>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</si>
  <si>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</si>
  <si>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</si>
  <si>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</si>
  <si>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</si>
  <si>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</si>
  <si>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</si>
  <si>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</si>
  <si>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</si>
  <si>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</si>
  <si>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</si>
  <si>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</si>
  <si>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</si>
  <si>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</si>
  <si>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</si>
  <si>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</si>
  <si>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</si>
  <si>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</si>
  <si>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</si>
  <si>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</si>
  <si>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</si>
  <si>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</si>
  <si>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</si>
  <si>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</si>
  <si>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</si>
  <si>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</si>
  <si>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</si>
  <si>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</si>
  <si>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</si>
  <si>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</si>
  <si>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</si>
  <si>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</si>
  <si>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</si>
  <si>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</si>
  <si>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</si>
  <si>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</si>
  <si>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</si>
  <si>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</si>
  <si>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</si>
  <si>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</si>
  <si>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</si>
  <si>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</si>
  <si>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</si>
  <si>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</si>
  <si>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</si>
  <si>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</si>
  <si>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</si>
  <si>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</si>
  <si>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</si>
  <si>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</si>
  <si>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</si>
  <si>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</si>
  <si>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</si>
  <si>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</si>
  <si>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</si>
  <si>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</si>
  <si>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</si>
  <si>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</si>
  <si>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</si>
  <si>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</si>
  <si>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</si>
  <si>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</si>
  <si>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</si>
  <si>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</si>
  <si>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</si>
  <si>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</si>
  <si>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</si>
  <si>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</si>
  <si>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</si>
  <si>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</si>
  <si>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</si>
  <si>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</si>
  <si>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</si>
  <si>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</si>
  <si>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</si>
  <si>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</si>
  <si>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</si>
  <si>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</si>
  <si>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</si>
  <si>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</si>
  <si>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</si>
  <si>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</si>
  <si>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</si>
  <si>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</si>
  <si>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</si>
  <si>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</si>
  <si>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</si>
  <si>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</si>
  <si>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</si>
  <si>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</si>
  <si>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</si>
  <si>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</si>
  <si>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</si>
  <si>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</si>
  <si>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</si>
  <si>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</si>
  <si>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</si>
  <si>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</si>
  <si>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</si>
  <si>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</si>
  <si>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</si>
  <si>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</si>
  <si>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</si>
  <si>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</si>
  <si>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</si>
  <si>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</si>
  <si>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</si>
  <si>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</si>
  <si>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</si>
  <si>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</si>
  <si>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</si>
  <si>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</si>
  <si>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</si>
  <si>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</si>
  <si>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</si>
  <si>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</si>
  <si>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</si>
  <si>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</si>
  <si>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</si>
  <si>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</si>
  <si>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</si>
  <si>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</si>
  <si>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</si>
  <si>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</si>
  <si>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</si>
  <si>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</si>
  <si>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</si>
  <si>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</si>
  <si>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</si>
  <si>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</si>
  <si>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</si>
  <si>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</si>
  <si>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</si>
  <si>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</si>
  <si>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</si>
  <si>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</si>
  <si>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</si>
  <si>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</si>
  <si>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</si>
  <si>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</si>
  <si>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</si>
  <si>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</si>
  <si>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</si>
  <si>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</si>
  <si>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</si>
  <si>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</si>
  <si>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</si>
  <si>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</si>
  <si>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</si>
  <si>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</si>
  <si>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</si>
  <si>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</si>
  <si>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</si>
  <si>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</si>
  <si>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</si>
  <si>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</si>
  <si>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</si>
  <si>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</si>
  <si>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</si>
  <si>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</si>
  <si>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</si>
  <si>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</si>
  <si>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</si>
  <si>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</si>
  <si>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</si>
  <si>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</si>
  <si>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</si>
  <si>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</si>
  <si>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</si>
  <si>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</si>
  <si>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</si>
  <si>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</si>
  <si>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</si>
  <si>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</si>
  <si>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</si>
  <si>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</si>
  <si>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</si>
  <si>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</si>
  <si>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</si>
  <si>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</si>
  <si>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</si>
  <si>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</si>
  <si>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</si>
  <si>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</si>
  <si>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</si>
  <si>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</si>
  <si>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</si>
  <si>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</si>
  <si>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</si>
  <si>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</si>
  <si>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</si>
  <si>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</si>
  <si>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</si>
  <si>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</si>
  <si>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</si>
  <si>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</si>
  <si>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</si>
  <si>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</si>
  <si>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</si>
  <si>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</si>
  <si>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</si>
  <si>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</si>
  <si>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</si>
  <si>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</si>
  <si>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</si>
  <si>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</si>
  <si>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</si>
  <si>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</si>
  <si>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</si>
  <si>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</si>
  <si>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</si>
  <si>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</si>
  <si>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</si>
  <si>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</si>
  <si>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</si>
  <si>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</si>
  <si>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</si>
  <si>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</si>
  <si>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</si>
  <si>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</si>
  <si>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</si>
  <si>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</si>
  <si>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</si>
  <si>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</si>
  <si>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</si>
  <si>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</si>
  <si>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</si>
  <si>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</si>
  <si>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</si>
  <si>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</si>
  <si>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</si>
  <si>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</si>
  <si>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</si>
  <si>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</si>
  <si>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</si>
  <si>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</si>
  <si>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</si>
  <si>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</si>
  <si>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</si>
  <si>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</si>
  <si>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</si>
  <si>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</si>
  <si>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</si>
  <si>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</si>
  <si>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</si>
  <si>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</si>
  <si>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</si>
  <si>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</si>
  <si>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</si>
  <si>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</si>
  <si>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</si>
  <si>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</si>
  <si>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</si>
  <si>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</si>
  <si>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</si>
  <si>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</si>
  <si>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</si>
  <si>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</si>
  <si>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</si>
  <si>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</si>
  <si>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</si>
  <si>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</si>
  <si>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</si>
  <si>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</si>
  <si>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</si>
  <si>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</si>
  <si>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</si>
  <si>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</si>
  <si>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</si>
  <si>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</si>
  <si>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</si>
  <si>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</si>
  <si>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</si>
  <si>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</si>
  <si>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</si>
  <si>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</si>
  <si>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</si>
  <si>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</si>
  <si>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</si>
  <si>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</si>
  <si>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</si>
  <si>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</si>
  <si>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</si>
  <si>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</si>
  <si>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</si>
  <si>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</si>
  <si>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</si>
  <si>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</si>
  <si>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</si>
  <si>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</si>
  <si>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</si>
  <si>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</si>
  <si>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</si>
  <si>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</si>
  <si>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</si>
  <si>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</si>
  <si>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</si>
  <si>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</si>
  <si>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</si>
  <si>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</si>
  <si>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</si>
  <si>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</si>
  <si>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</si>
  <si>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</si>
  <si>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</si>
  <si>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</si>
  <si>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</si>
  <si>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</si>
  <si>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</si>
  <si>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</si>
  <si>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</si>
  <si>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</si>
  <si>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</si>
  <si>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</si>
  <si>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</si>
  <si>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</si>
  <si>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</si>
  <si>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</si>
  <si>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</si>
  <si>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</si>
  <si>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</si>
  <si>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</si>
  <si>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</si>
  <si>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</si>
  <si>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</si>
  <si>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</si>
  <si>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</si>
  <si>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</si>
  <si>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</si>
  <si>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</si>
  <si>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</si>
  <si>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</si>
  <si>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</si>
  <si>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</si>
  <si>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</si>
  <si>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</si>
  <si>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</si>
  <si>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</si>
  <si>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</si>
  <si>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</si>
  <si>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</si>
  <si>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</si>
  <si>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</si>
  <si>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</si>
  <si>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</si>
  <si>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</si>
  <si>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</si>
  <si>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</si>
  <si>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</si>
  <si>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</si>
  <si>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</si>
  <si>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</si>
  <si>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</si>
  <si>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</si>
  <si>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</si>
  <si>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</si>
  <si>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</si>
  <si>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</si>
  <si>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</si>
  <si>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</si>
  <si>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</si>
  <si>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</si>
  <si>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</si>
  <si>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</si>
  <si>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</si>
  <si>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</si>
  <si>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</si>
  <si>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</si>
  <si>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</si>
  <si>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</si>
  <si>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</si>
  <si>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</si>
  <si>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</si>
  <si>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</si>
  <si>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</si>
  <si>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</si>
  <si>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</si>
  <si>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</si>
  <si>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</si>
  <si>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</si>
  <si>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</si>
  <si>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</si>
  <si>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</si>
  <si>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</si>
  <si>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</si>
  <si>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</si>
  <si>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</si>
  <si>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</si>
  <si>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</si>
  <si>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</si>
  <si>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</si>
  <si>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</si>
  <si>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</si>
  <si>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</si>
  <si>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</si>
  <si>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</si>
  <si>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</si>
  <si>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</si>
  <si>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</si>
  <si>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</si>
  <si>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</si>
  <si>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</si>
  <si>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</si>
  <si>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</si>
  <si>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</si>
  <si>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</si>
  <si>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</si>
  <si>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</si>
  <si>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</si>
  <si>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</si>
  <si>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</si>
  <si>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</si>
  <si>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</si>
  <si>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</si>
  <si>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</si>
  <si>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</si>
  <si>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</si>
  <si>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</si>
  <si>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</si>
  <si>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</si>
  <si>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</si>
  <si>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</si>
  <si>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</si>
  <si>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</si>
  <si>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</si>
  <si>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</si>
  <si>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</si>
  <si>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</si>
  <si>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</si>
  <si>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</si>
  <si>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</si>
  <si>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</si>
  <si>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</si>
  <si>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</si>
  <si>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</si>
  <si>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</si>
  <si>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</si>
  <si>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</si>
  <si>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</si>
  <si>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</si>
  <si>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</si>
  <si>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</si>
  <si>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</si>
  <si>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</si>
  <si>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</si>
  <si>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</si>
  <si>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</si>
  <si>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</si>
  <si>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</si>
  <si>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</si>
  <si>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</si>
  <si>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</si>
  <si>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</si>
  <si>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</si>
  <si>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</si>
  <si>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</si>
  <si>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</si>
  <si>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</si>
  <si>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</si>
  <si>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</si>
  <si>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</si>
  <si>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</si>
  <si>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</si>
  <si>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</si>
  <si>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</si>
  <si>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</si>
  <si>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</si>
  <si>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</si>
  <si>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</si>
  <si>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</si>
  <si>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</si>
  <si>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</si>
  <si>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</si>
  <si>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</si>
  <si>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</si>
  <si>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</si>
  <si>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</si>
  <si>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</si>
  <si>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</si>
  <si>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</si>
  <si>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</si>
  <si>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</si>
  <si>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</si>
  <si>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</si>
  <si>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</si>
  <si>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</si>
  <si>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</si>
  <si>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</si>
  <si>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</si>
  <si>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</si>
  <si>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</si>
  <si>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</si>
  <si>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</si>
  <si>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</si>
  <si>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</si>
  <si>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</si>
  <si>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</si>
  <si>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</si>
  <si>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</si>
  <si>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</si>
  <si>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</si>
  <si>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</si>
  <si>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</si>
  <si>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</si>
  <si>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</si>
  <si>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</si>
  <si>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</si>
  <si>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</si>
  <si>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</si>
  <si>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</si>
  <si>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</si>
  <si>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</si>
  <si>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</si>
  <si>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</si>
  <si>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</si>
  <si>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</si>
  <si>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</si>
  <si>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</si>
  <si>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</si>
  <si>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</si>
  <si>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</si>
  <si>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</si>
  <si>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</si>
  <si>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</si>
  <si>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</si>
  <si>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</si>
  <si>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</si>
  <si>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</si>
  <si>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</si>
  <si>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</si>
  <si>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</si>
  <si>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</si>
  <si>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</si>
  <si>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</si>
  <si>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</si>
  <si>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</si>
  <si>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</si>
  <si>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</si>
  <si>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</si>
  <si>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</si>
  <si>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</si>
  <si>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</si>
  <si>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</si>
  <si>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</si>
  <si>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</si>
  <si>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</si>
  <si>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</si>
  <si>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</si>
  <si>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</si>
  <si>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</si>
  <si>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</si>
  <si>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</si>
  <si>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</si>
  <si>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</si>
  <si>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</si>
  <si>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</si>
  <si>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</si>
  <si>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</si>
  <si>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</si>
  <si>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</si>
  <si>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</si>
  <si>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</si>
  <si>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</si>
  <si>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</si>
  <si>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</si>
  <si>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</si>
  <si>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</si>
  <si>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</si>
  <si>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</si>
  <si>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</si>
  <si>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</si>
  <si>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</si>
  <si>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</si>
  <si>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</si>
  <si>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</si>
  <si>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</si>
  <si>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</si>
  <si>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</si>
  <si>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</si>
  <si>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</si>
  <si>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</si>
  <si>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</si>
  <si>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</si>
  <si>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</si>
  <si>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</si>
  <si>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</si>
  <si>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</si>
  <si>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</si>
  <si>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</si>
  <si>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</si>
  <si>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</si>
  <si>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</si>
  <si>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</si>
  <si>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</si>
  <si>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</si>
  <si>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</si>
  <si>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</si>
  <si>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</si>
  <si>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</si>
  <si>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</si>
  <si>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</si>
  <si>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</si>
  <si>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</si>
  <si>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</si>
  <si>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</si>
  <si>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</si>
  <si>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</si>
  <si>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</si>
  <si>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</si>
  <si>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</si>
  <si>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</si>
  <si>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</si>
  <si>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</si>
  <si>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</si>
  <si>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</si>
  <si>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</si>
  <si>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</si>
  <si>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</si>
  <si>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</si>
  <si>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</si>
  <si>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</si>
  <si>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</si>
  <si>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</si>
  <si>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</si>
  <si>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</si>
  <si>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</si>
  <si>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</si>
  <si>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</si>
  <si>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</si>
  <si>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</si>
  <si>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</si>
  <si>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</si>
  <si>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</si>
  <si>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</si>
  <si>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</si>
  <si>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</si>
  <si>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</si>
  <si>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</si>
  <si>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</si>
  <si>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</si>
  <si>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</si>
  <si>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</si>
  <si>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</si>
  <si>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</si>
  <si>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</si>
  <si>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</si>
  <si>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</si>
  <si>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</si>
  <si>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</si>
  <si>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</si>
  <si>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</si>
  <si>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</si>
  <si>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</si>
  <si>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</si>
  <si>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</si>
  <si>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</si>
  <si>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</si>
  <si>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</si>
  <si>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</si>
  <si>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</si>
  <si>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</si>
  <si>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</si>
  <si>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</si>
  <si>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</si>
  <si>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</si>
  <si>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</si>
  <si>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</si>
  <si>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</si>
  <si>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</si>
  <si>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</si>
  <si>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</si>
  <si>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</si>
  <si>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</si>
  <si>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</si>
  <si>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</si>
  <si>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</si>
  <si>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</si>
  <si>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</si>
  <si>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</si>
  <si>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</si>
  <si>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</si>
  <si>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</si>
  <si>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</si>
  <si>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</si>
  <si>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</si>
  <si>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</si>
  <si>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</si>
  <si>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</si>
  <si>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</si>
  <si>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</si>
  <si>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</si>
  <si>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</si>
  <si>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</si>
  <si>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</si>
  <si>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</si>
  <si>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</si>
  <si>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</si>
  <si>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</si>
  <si>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</si>
  <si>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</si>
  <si>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</si>
  <si>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</si>
  <si>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</si>
  <si>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</si>
  <si>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</si>
  <si>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</si>
  <si>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</si>
  <si>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</si>
  <si>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</si>
  <si>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</si>
  <si>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</si>
  <si>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</si>
  <si>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</si>
  <si>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</si>
  <si>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</si>
  <si>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</si>
  <si>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</si>
  <si>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</si>
  <si>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</si>
  <si>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</si>
  <si>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</si>
  <si>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</si>
  <si>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</si>
  <si>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</si>
  <si>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</si>
  <si>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</si>
  <si>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</si>
  <si>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</si>
  <si>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</si>
  <si>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</si>
  <si>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</si>
  <si>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</si>
  <si>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</si>
  <si>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</si>
  <si>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</si>
  <si>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</si>
  <si>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</si>
  <si>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</si>
  <si>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</si>
  <si>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</si>
  <si>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</si>
  <si>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</si>
  <si>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</si>
  <si>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</si>
  <si>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</si>
  <si>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</si>
  <si>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</si>
  <si>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</si>
  <si>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</si>
  <si>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</si>
  <si>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</si>
  <si>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</si>
  <si>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</si>
  <si>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</si>
  <si>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</si>
  <si>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</si>
  <si>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</si>
  <si>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</si>
  <si>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</si>
  <si>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</si>
  <si>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</si>
  <si>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</si>
  <si>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</si>
  <si>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</si>
  <si>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</si>
  <si>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</si>
  <si>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</si>
  <si>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</si>
  <si>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</si>
  <si>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</si>
  <si>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</si>
  <si>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</si>
  <si>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</si>
  <si>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</si>
  <si>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</si>
  <si>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</si>
  <si>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</si>
  <si>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</si>
  <si>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</si>
  <si>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</si>
  <si>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</si>
  <si>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</si>
  <si>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</si>
  <si>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</si>
  <si>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</si>
  <si>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</si>
  <si>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</si>
  <si>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</si>
  <si>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</si>
  <si>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</si>
  <si>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</si>
  <si>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</si>
  <si>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</si>
  <si>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</si>
  <si>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</si>
  <si>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</si>
  <si>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</si>
  <si>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</si>
  <si>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</si>
  <si>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</si>
  <si>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</si>
  <si>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</si>
  <si>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</si>
  <si>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</si>
  <si>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</si>
  <si>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</si>
  <si>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</si>
  <si>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</si>
  <si>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</si>
  <si>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</si>
  <si>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</si>
  <si>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</si>
  <si>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</si>
  <si>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</si>
  <si>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</si>
  <si>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</si>
  <si>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</si>
  <si>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</si>
  <si>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</si>
  <si>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</si>
  <si>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</si>
  <si>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</si>
  <si>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</si>
  <si>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</si>
  <si>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</si>
  <si>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</si>
  <si>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</si>
  <si>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</si>
  <si>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</si>
  <si>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</si>
  <si>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</si>
  <si>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</si>
  <si>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</si>
  <si>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</si>
  <si>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</si>
  <si>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</si>
  <si>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</si>
  <si>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</si>
  <si>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</si>
  <si>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</si>
  <si>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</si>
  <si>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</si>
  <si>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</si>
  <si>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</si>
  <si>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</si>
  <si>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</si>
  <si>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</si>
  <si>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</si>
  <si>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</si>
  <si>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</si>
  <si>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</si>
  <si>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</si>
  <si>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</si>
  <si>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</si>
  <si>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</si>
  <si>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</si>
  <si>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</si>
  <si>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</si>
  <si>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</si>
  <si>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</si>
  <si>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</si>
  <si>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</si>
  <si>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</si>
  <si>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</si>
  <si>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</si>
  <si>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</si>
  <si>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</si>
  <si>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</si>
  <si>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</si>
  <si>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</si>
  <si>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</si>
  <si>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</si>
  <si>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</si>
  <si>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</si>
  <si>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</si>
  <si>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</si>
  <si>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</si>
  <si>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</si>
  <si>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</si>
  <si>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</si>
  <si>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</si>
  <si>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</si>
  <si>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</si>
  <si>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</si>
  <si>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</si>
  <si>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</si>
  <si>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</si>
  <si>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</si>
  <si>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</si>
  <si>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</si>
  <si>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</si>
  <si>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</si>
  <si>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</si>
  <si>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</si>
  <si>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</si>
  <si>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</si>
  <si>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</si>
  <si>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</si>
  <si>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</si>
  <si>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</si>
  <si>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</si>
  <si>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</si>
  <si>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</si>
  <si>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</si>
  <si>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</si>
  <si>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</si>
  <si>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</si>
  <si>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</si>
  <si>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</si>
  <si>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</si>
  <si>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</si>
  <si>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</si>
  <si>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</si>
  <si>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</si>
  <si>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</si>
  <si>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</si>
  <si>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</si>
  <si>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</si>
  <si>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</si>
  <si>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</si>
  <si>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</si>
  <si>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</si>
  <si>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</si>
  <si>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</si>
  <si>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</si>
  <si>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</si>
  <si>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</si>
  <si>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</si>
  <si>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</si>
  <si>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</si>
  <si>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</si>
  <si>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</si>
  <si>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</si>
  <si>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</si>
  <si>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</si>
  <si>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</si>
  <si>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</si>
  <si>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</si>
  <si>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</si>
  <si>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</si>
  <si>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</si>
  <si>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</si>
  <si>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</si>
  <si>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</si>
  <si>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</si>
  <si>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</si>
  <si>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</si>
  <si>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</si>
  <si>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</si>
  <si>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</si>
  <si>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</si>
  <si>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</si>
  <si>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</si>
  <si>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</si>
  <si>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</si>
  <si>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</si>
  <si>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</si>
  <si>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</si>
  <si>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</si>
  <si>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</si>
  <si>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</si>
  <si>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</si>
  <si>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</si>
  <si>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</si>
  <si>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</si>
  <si>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</si>
  <si>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</si>
  <si>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</si>
  <si>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</si>
  <si>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</si>
  <si>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</si>
  <si>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</si>
  <si>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</si>
  <si>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</si>
  <si>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</si>
  <si>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</si>
  <si>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</si>
  <si>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</si>
  <si>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</si>
  <si>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</si>
  <si>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</si>
  <si>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</si>
  <si>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</si>
  <si>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</si>
  <si>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</si>
  <si>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</si>
  <si>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</si>
  <si>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</si>
  <si>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</si>
  <si>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</si>
  <si>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</si>
  <si>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</si>
  <si>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</si>
  <si>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</si>
  <si>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</si>
  <si>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</si>
  <si>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</si>
  <si>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</si>
  <si>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</si>
  <si>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</si>
  <si>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</si>
  <si>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</si>
  <si>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</si>
  <si>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</si>
  <si>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</si>
  <si>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</si>
  <si>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</si>
  <si>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</si>
  <si>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</si>
  <si>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</si>
  <si>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</si>
  <si>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</si>
  <si>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</si>
  <si>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</si>
  <si>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</si>
  <si>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</si>
  <si>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</si>
  <si>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</si>
  <si>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</si>
  <si>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</si>
  <si>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</si>
  <si>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</si>
  <si>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</si>
  <si>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</si>
  <si>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</si>
  <si>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</si>
  <si>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</si>
  <si>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</si>
  <si>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</si>
  <si>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</si>
  <si>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</si>
  <si>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</si>
  <si>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</si>
  <si>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</si>
  <si>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</si>
  <si>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</si>
  <si>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</si>
  <si>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</si>
  <si>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</si>
  <si>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</si>
  <si>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</si>
  <si>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</si>
  <si>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</si>
  <si>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</si>
  <si>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</si>
  <si>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</si>
  <si>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</si>
  <si>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</si>
  <si>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</si>
  <si>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</si>
  <si>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</si>
  <si>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</si>
  <si>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</si>
  <si>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</si>
  <si>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</si>
  <si>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</si>
  <si>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</si>
  <si>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</si>
  <si>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</si>
  <si>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</si>
  <si>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</si>
  <si>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</si>
  <si>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</si>
  <si>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</si>
  <si>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</si>
  <si>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</si>
  <si>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</si>
  <si>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</si>
  <si>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</si>
  <si>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</si>
  <si>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</si>
  <si>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</si>
  <si>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</si>
  <si>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</si>
  <si>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</si>
  <si>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</si>
  <si>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</si>
  <si>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</si>
  <si>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</si>
  <si>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</si>
  <si>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</si>
  <si>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</si>
  <si>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</si>
  <si>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</si>
  <si>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</si>
  <si>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</si>
  <si>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</si>
  <si>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</si>
  <si>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</si>
  <si>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</si>
  <si>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</si>
  <si>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</si>
  <si>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</si>
  <si>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</si>
  <si>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</si>
  <si>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</si>
  <si>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</si>
  <si>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</si>
  <si>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</si>
  <si>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</si>
  <si>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</si>
  <si>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</si>
  <si>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</si>
  <si>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</si>
  <si>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</si>
  <si>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</si>
  <si>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</si>
  <si>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</si>
  <si>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</si>
  <si>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</si>
  <si>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</si>
  <si>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</si>
  <si>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</si>
  <si>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</si>
  <si>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</si>
  <si>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</si>
  <si>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</si>
  <si>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</si>
  <si>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</si>
  <si>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</si>
  <si>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</si>
  <si>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</si>
  <si>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</si>
  <si>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</si>
  <si>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</si>
  <si>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</si>
  <si>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</si>
  <si>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</si>
  <si>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</si>
  <si>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</si>
  <si>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</si>
  <si>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</si>
  <si>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</si>
  <si>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</si>
  <si>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</si>
  <si>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</si>
  <si>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</si>
  <si>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</si>
  <si>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</si>
  <si>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</si>
  <si>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</si>
  <si>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</si>
  <si>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</si>
  <si>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</si>
  <si>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</si>
  <si>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</si>
  <si>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</si>
  <si>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</si>
  <si>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</si>
  <si>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</si>
  <si>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</si>
  <si>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</si>
  <si>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</si>
  <si>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</si>
  <si>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</si>
  <si>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</si>
  <si>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</si>
  <si>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</si>
  <si>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</si>
  <si>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</si>
  <si>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</si>
  <si>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</si>
  <si>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</si>
  <si>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</si>
  <si>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</si>
  <si>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</si>
  <si>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</si>
  <si>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</si>
  <si>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</si>
  <si>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</si>
  <si>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</si>
  <si>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</si>
  <si>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</si>
  <si>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</si>
  <si>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</si>
  <si>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</si>
  <si>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</si>
  <si>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</si>
  <si>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</si>
  <si>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</si>
  <si>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</si>
  <si>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</si>
  <si>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</si>
  <si>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</si>
  <si>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</si>
  <si>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</si>
  <si>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</si>
  <si>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</si>
  <si>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</si>
  <si>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</si>
  <si>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</si>
  <si>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</si>
  <si>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</si>
  <si>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</si>
  <si>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</si>
  <si>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</si>
  <si>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</si>
  <si>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</si>
  <si>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</si>
  <si>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</si>
  <si>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</si>
  <si>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</si>
  <si>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</si>
  <si>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</si>
  <si>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</si>
  <si>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</si>
  <si>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</si>
  <si>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</si>
  <si>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</si>
  <si>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</si>
  <si>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</si>
  <si>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</si>
  <si>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</si>
  <si>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</si>
  <si>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</si>
  <si>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</si>
  <si>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</si>
  <si>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</si>
  <si>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</si>
  <si>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</si>
  <si>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</si>
  <si>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</si>
  <si>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</si>
  <si>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</si>
  <si>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</si>
  <si>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</si>
  <si>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</si>
  <si>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</si>
  <si>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</si>
  <si>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</si>
  <si>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</si>
  <si>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</si>
  <si>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</si>
  <si>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</si>
  <si>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</si>
  <si>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</si>
  <si>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</si>
  <si>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</si>
  <si>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</si>
  <si>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</si>
  <si>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</si>
  <si>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</si>
  <si>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</si>
  <si>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</si>
  <si>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</si>
  <si>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</si>
  <si>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</si>
  <si>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</si>
  <si>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</si>
  <si>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</si>
  <si>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</si>
  <si>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</si>
  <si>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</si>
  <si>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</si>
  <si>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</si>
  <si>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</si>
  <si>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</si>
  <si>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</si>
  <si>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</si>
  <si>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</si>
  <si>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</si>
  <si>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</si>
  <si>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</si>
  <si>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</si>
  <si>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</si>
  <si>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</si>
  <si>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</si>
  <si>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</si>
  <si>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</si>
  <si>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</si>
  <si>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</si>
  <si>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</si>
  <si>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</si>
  <si>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</si>
  <si>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</si>
  <si>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</si>
  <si>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</si>
  <si>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</si>
  <si>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</si>
  <si>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</si>
  <si>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</si>
  <si>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</si>
  <si>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</si>
  <si>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</si>
  <si>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</si>
  <si>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</si>
  <si>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</si>
  <si>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</si>
  <si>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</si>
  <si>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</si>
  <si>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</si>
  <si>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</si>
  <si>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</si>
  <si>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</si>
  <si>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</si>
  <si>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</si>
  <si>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</si>
  <si>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</si>
  <si>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</si>
  <si>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</si>
  <si>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</si>
  <si>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</si>
  <si>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</si>
  <si>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</si>
  <si>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</si>
  <si>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</si>
  <si>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</si>
  <si>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</si>
  <si>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</si>
  <si>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</si>
  <si>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</si>
  <si>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</si>
  <si>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</si>
  <si>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</si>
  <si>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</si>
  <si>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</si>
  <si>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</si>
  <si>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</si>
  <si>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</si>
  <si>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</si>
  <si>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</si>
  <si>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</si>
  <si>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</si>
  <si>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</si>
  <si>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</si>
  <si>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</si>
  <si>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</si>
  <si>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</si>
  <si>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</si>
  <si>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</si>
  <si>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</si>
  <si>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</si>
  <si>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</si>
  <si>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</si>
  <si>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</si>
  <si>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</si>
  <si>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</si>
  <si>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</si>
  <si>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</si>
  <si>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</si>
  <si>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</si>
  <si>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</si>
  <si>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</si>
  <si>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</si>
  <si>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</si>
  <si>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</si>
  <si>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</si>
  <si>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</si>
  <si>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</si>
  <si>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</si>
  <si>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</si>
  <si>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</si>
  <si>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</si>
  <si>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</si>
  <si>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</si>
  <si>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</si>
  <si>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</si>
  <si>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</si>
  <si>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</si>
  <si>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</si>
  <si>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</si>
  <si>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</si>
  <si>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</si>
  <si>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</si>
  <si>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</si>
  <si>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</si>
  <si>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</si>
  <si>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</si>
  <si>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</si>
  <si>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</si>
  <si>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</si>
  <si>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</si>
  <si>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</si>
  <si>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</si>
  <si>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</si>
  <si>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</si>
  <si>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</si>
  <si>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</si>
  <si>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</si>
  <si>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</si>
  <si>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</si>
  <si>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</si>
  <si>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</si>
  <si>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</si>
  <si>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</si>
  <si>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</si>
  <si>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</si>
  <si>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</si>
  <si>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</si>
  <si>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</si>
  <si>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</si>
  <si>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</si>
  <si>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</si>
  <si>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</si>
  <si>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</si>
  <si>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</si>
  <si>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</si>
  <si>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</si>
  <si>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</si>
  <si>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</si>
  <si>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</si>
  <si>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</si>
  <si>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</si>
  <si>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</si>
  <si>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</si>
  <si>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</si>
  <si>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</si>
  <si>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</si>
  <si>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</si>
  <si>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</si>
  <si>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</si>
  <si>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</si>
  <si>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</si>
  <si>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</si>
  <si>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</si>
  <si>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</si>
  <si>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</si>
  <si>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</si>
  <si>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</si>
  <si>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</si>
  <si>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</si>
  <si>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</si>
  <si>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</si>
  <si>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</si>
  <si>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</si>
  <si>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</si>
  <si>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</si>
  <si>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</si>
  <si>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</si>
  <si>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</si>
  <si>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</si>
  <si>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</si>
  <si>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</si>
  <si>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</si>
  <si>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</si>
  <si>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</si>
  <si>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</si>
  <si>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</si>
  <si>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</si>
  <si>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</si>
  <si>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</si>
  <si>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</si>
  <si>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</si>
  <si>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</si>
  <si>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</si>
  <si>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</si>
  <si>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</si>
  <si>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</si>
  <si>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</si>
  <si>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</si>
  <si>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</si>
  <si>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</si>
  <si>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</si>
  <si>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</si>
  <si>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</si>
  <si>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</si>
  <si>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</si>
  <si>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</si>
  <si>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</si>
  <si>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</si>
  <si>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</si>
  <si>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</si>
  <si>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</si>
  <si>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</si>
  <si>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</si>
  <si>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</si>
  <si>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</si>
  <si>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</si>
  <si>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</si>
  <si>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</si>
  <si>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</si>
  <si>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</si>
  <si>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</si>
  <si>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</si>
  <si>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</si>
  <si>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</si>
  <si>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</si>
  <si>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</si>
  <si>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</si>
  <si>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</si>
  <si>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</si>
  <si>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</si>
  <si>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</si>
  <si>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</si>
  <si>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</si>
  <si>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</si>
  <si>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</si>
  <si>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</si>
  <si>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</si>
  <si>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</si>
  <si>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</si>
  <si>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</si>
  <si>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</si>
  <si>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</si>
  <si>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</si>
  <si>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</si>
  <si>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</si>
  <si>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</si>
  <si>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</si>
  <si>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</si>
  <si>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</si>
  <si>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</si>
  <si>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</si>
  <si>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</si>
  <si>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</si>
  <si>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</si>
  <si>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</si>
  <si>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</si>
  <si>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</si>
  <si>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</si>
  <si>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</si>
  <si>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</si>
  <si>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</si>
  <si>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</si>
  <si>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</si>
  <si>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</si>
  <si>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</si>
  <si>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</si>
  <si>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</si>
  <si>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</si>
  <si>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</si>
  <si>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</si>
  <si>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</si>
  <si>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</si>
  <si>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</si>
  <si>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</si>
  <si>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</si>
  <si>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</si>
  <si>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</si>
  <si>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</si>
  <si>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</si>
  <si>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</si>
  <si>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</si>
  <si>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</si>
  <si>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</si>
  <si>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</si>
  <si>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</si>
  <si>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</si>
  <si>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</si>
  <si>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</si>
  <si>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</si>
  <si>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</si>
  <si>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</si>
  <si>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</si>
  <si>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</si>
  <si>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</si>
  <si>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</si>
  <si>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</si>
  <si>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</si>
  <si>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</si>
  <si>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</si>
  <si>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</si>
  <si>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</si>
  <si>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</si>
  <si>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</si>
  <si>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</si>
  <si>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</si>
  <si>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</si>
  <si>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</si>
  <si>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</si>
  <si>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</si>
  <si>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</si>
  <si>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</si>
  <si>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</si>
  <si>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</si>
  <si>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</si>
  <si>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</si>
  <si>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</si>
  <si>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</si>
  <si>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</si>
  <si>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</si>
  <si>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</si>
  <si>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</si>
  <si>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</si>
  <si>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</si>
  <si>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</si>
  <si>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</si>
  <si>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</si>
  <si>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</si>
  <si>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</si>
  <si>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</si>
  <si>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</si>
  <si>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</si>
  <si>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</si>
  <si>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</si>
  <si>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</si>
  <si>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</si>
  <si>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</si>
  <si>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</si>
  <si>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</si>
  <si>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</si>
  <si>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</si>
  <si>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</si>
  <si>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</si>
  <si>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</si>
  <si>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</si>
  <si>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</si>
  <si>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</si>
  <si>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</si>
  <si>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</si>
  <si>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</si>
  <si>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</si>
  <si>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</si>
  <si>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</si>
  <si>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</si>
  <si>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</si>
  <si>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</si>
  <si>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</si>
  <si>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</si>
  <si>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</si>
  <si>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</si>
  <si>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</si>
  <si>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</si>
  <si>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</si>
  <si>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</si>
  <si>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</si>
  <si>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</si>
  <si>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</si>
  <si>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</si>
  <si>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</si>
  <si>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</si>
  <si>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</si>
  <si>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</si>
  <si>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</si>
  <si>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</si>
  <si>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</si>
  <si>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</si>
  <si>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</si>
  <si>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</si>
  <si>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</si>
  <si>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</si>
  <si>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</si>
  <si>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</si>
  <si>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</si>
  <si>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</si>
  <si>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</si>
  <si>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</si>
  <si>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</si>
  <si>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</si>
  <si>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Paying out Complete</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</si>
  <si>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</si>
  <si>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</si>
  <si>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</si>
  <si>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</si>
  <si>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</si>
  <si>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</si>
  <si>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</si>
  <si>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</si>
  <si>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</si>
  <si>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</si>
  <si>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</si>
  <si>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</si>
  <si>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</si>
  <si>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</si>
  <si>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</si>
  <si>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</si>
  <si>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</si>
  <si>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</si>
  <si>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</si>
  <si>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</si>
  <si>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</si>
  <si>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</si>
  <si>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</si>
  <si>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</si>
  <si>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</si>
  <si>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</si>
  <si>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</si>
  <si>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</si>
  <si>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</si>
  <si>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Insulator Hosting WIP</t>
  </si>
  <si>
    <t>Ecavation WIP</t>
  </si>
  <si>
    <t>PCC Next: Steel binding, Frustum</t>
  </si>
  <si>
    <t>UCS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</si>
</sst>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7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4">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37" fillId="0" borderId="0" applyFont="0" applyFill="0" applyBorder="0" applyAlignment="0" applyProtection="0"/>
    <xf numFmtId="44" fontId="237" fillId="0" borderId="0" applyFont="0" applyFill="0" applyBorder="0" applyAlignment="0" applyProtection="0"/>
    <xf numFmtId="9" fontId="237" fillId="0" borderId="0" applyFont="0" applyFill="0" applyBorder="0" applyAlignment="0" applyProtection="0"/>
    <xf numFmtId="0" fontId="238" fillId="26" borderId="54" applyNumberFormat="0" applyAlignment="0" applyProtection="0"/>
    <xf numFmtId="0" fontId="239" fillId="16" borderId="0" applyNumberFormat="0" applyBorder="0" applyAlignment="0" applyProtection="0"/>
    <xf numFmtId="0" fontId="237" fillId="17" borderId="0" applyNumberFormat="0" applyBorder="0" applyAlignment="0" applyProtection="0"/>
    <xf numFmtId="43" fontId="211" fillId="0" borderId="0" applyFont="0" applyFill="0" applyBorder="0" applyAlignment="0" applyProtection="0"/>
    <xf numFmtId="164" fontId="211" fillId="0" borderId="0" applyFont="0" applyFill="0" applyBorder="0" applyAlignment="0" applyProtection="0"/>
    <xf numFmtId="164" fontId="237" fillId="0" borderId="0" applyFont="0" applyFill="0" applyBorder="0" applyAlignment="0" applyProtection="0"/>
    <xf numFmtId="0" fontId="211" fillId="0" borderId="0"/>
    <xf numFmtId="0" fontId="211" fillId="0" borderId="0"/>
    <xf numFmtId="0" fontId="211" fillId="0" borderId="0"/>
    <xf numFmtId="0" fontId="211" fillId="0" borderId="0" applyNumberFormat="0" applyFont="0" applyFill="0" applyBorder="0" applyAlignment="0" applyProtection="0">
      <alignment vertical="top"/>
    </xf>
    <xf numFmtId="0" fontId="237" fillId="0" borderId="0"/>
    <xf numFmtId="0" fontId="240" fillId="0" borderId="0" applyNumberFormat="0" applyFill="0" applyBorder="0" applyProtection="0">
      <alignment vertical="top" wrapText="1"/>
    </xf>
    <xf numFmtId="0" fontId="211" fillId="0" borderId="0"/>
    <xf numFmtId="0" fontId="211" fillId="0" borderId="0"/>
    <xf numFmtId="0" fontId="211" fillId="0" borderId="0"/>
    <xf numFmtId="0" fontId="211" fillId="0" borderId="0"/>
    <xf numFmtId="0" fontId="237" fillId="0" borderId="0"/>
    <xf numFmtId="0" fontId="211" fillId="0" borderId="0"/>
    <xf numFmtId="0" fontId="237" fillId="0" borderId="0"/>
    <xf numFmtId="0" fontId="211" fillId="0" borderId="0"/>
    <xf numFmtId="0" fontId="211" fillId="0" borderId="0"/>
    <xf numFmtId="0" fontId="211" fillId="0" borderId="0"/>
    <xf numFmtId="0" fontId="211" fillId="0" borderId="0"/>
    <xf numFmtId="0" fontId="211" fillId="0" borderId="0"/>
    <xf numFmtId="0" fontId="211" fillId="0" borderId="0"/>
    <xf numFmtId="9" fontId="211" fillId="0" borderId="0" applyFont="0" applyFill="0" applyBorder="0" applyAlignment="0" applyProtection="0"/>
    <xf numFmtId="0" fontId="99" fillId="0" borderId="0"/>
    <xf numFmtId="0" fontId="99" fillId="0" borderId="0"/>
    <xf numFmtId="0" fontId="99" fillId="0" borderId="0"/>
    <xf numFmtId="0" fontId="99" fillId="0" borderId="0"/>
    <xf numFmtId="0" fontId="99" fillId="0" borderId="0"/>
    <xf numFmtId="0" fontId="211" fillId="0" borderId="0"/>
    <xf numFmtId="0" fontId="306" fillId="0" borderId="0"/>
    <xf numFmtId="0" fontId="99" fillId="0" borderId="0"/>
    <xf numFmtId="0" fontId="306" fillId="0" borderId="0"/>
    <xf numFmtId="0" fontId="99" fillId="0" borderId="0"/>
    <xf numFmtId="0" fontId="99" fillId="0" borderId="0"/>
    <xf numFmtId="0" fontId="99" fillId="0" borderId="0"/>
    <xf numFmtId="0" fontId="99" fillId="0" borderId="0"/>
    <xf numFmtId="0" fontId="99" fillId="0" borderId="0"/>
    <xf numFmtId="0" fontId="211" fillId="0" borderId="0"/>
    <xf numFmtId="0" fontId="211" fillId="0" borderId="0" applyNumberFormat="0" applyFill="0" applyBorder="0" applyAlignment="0" applyProtection="0"/>
    <xf numFmtId="0" fontId="307" fillId="32" borderId="73" applyNumberFormat="0" applyAlignment="0" applyProtection="0"/>
    <xf numFmtId="43" fontId="211" fillId="0" borderId="0" applyFont="0" applyFill="0" applyBorder="0" applyAlignment="0" applyProtection="0"/>
    <xf numFmtId="0" fontId="211" fillId="0" borderId="0"/>
    <xf numFmtId="0" fontId="211" fillId="0" borderId="0"/>
    <xf numFmtId="0" fontId="308" fillId="0" borderId="0" applyNumberFormat="0" applyFill="0" applyBorder="0" applyAlignment="0" applyProtection="0"/>
    <xf numFmtId="0" fontId="87" fillId="0" borderId="0"/>
    <xf numFmtId="43" fontId="85" fillId="0" borderId="0" applyFont="0" applyFill="0" applyBorder="0" applyAlignment="0" applyProtection="0"/>
    <xf numFmtId="44" fontId="85" fillId="0" borderId="0" applyFont="0" applyFill="0" applyBorder="0" applyAlignment="0" applyProtection="0"/>
    <xf numFmtId="9" fontId="85" fillId="0" borderId="0" applyFont="0" applyFill="0" applyBorder="0" applyAlignment="0" applyProtection="0"/>
    <xf numFmtId="0" fontId="85" fillId="17" borderId="0" applyNumberFormat="0" applyBorder="0" applyAlignment="0" applyProtection="0"/>
    <xf numFmtId="43" fontId="211" fillId="0" borderId="0" applyFont="0" applyFill="0" applyBorder="0" applyAlignment="0" applyProtection="0"/>
    <xf numFmtId="43" fontId="211" fillId="0" borderId="0" applyFont="0" applyFill="0" applyBorder="0" applyAlignment="0" applyProtection="0"/>
    <xf numFmtId="43" fontId="85" fillId="0" borderId="0" applyFont="0" applyFill="0" applyBorder="0" applyAlignment="0" applyProtection="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43" fontId="211" fillId="0" borderId="0" applyFont="0" applyFill="0" applyBorder="0" applyAlignment="0" applyProtection="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85"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7" borderId="0" applyNumberFormat="0" applyBorder="0" applyAlignment="0" applyProtection="0"/>
    <xf numFmtId="43" fontId="211"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211" fillId="0" borderId="0" applyFont="0" applyFill="0" applyBorder="0" applyAlignment="0" applyProtection="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7" borderId="0" applyNumberFormat="0" applyBorder="0" applyAlignment="0" applyProtection="0"/>
    <xf numFmtId="43" fontId="211" fillId="0" borderId="0" applyFont="0" applyFill="0" applyBorder="0" applyAlignment="0" applyProtection="0"/>
    <xf numFmtId="43" fontId="211"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211"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cellStyleXfs>
  <cellXfs count="2227">
    <xf numFmtId="0" fontId="0" fillId="0" borderId="0" xfId="0"/>
    <xf numFmtId="0" fontId="180" fillId="2" borderId="1" xfId="0" applyFont="1" applyFill="1" applyBorder="1" applyAlignment="1" applyProtection="1">
      <alignment horizontal="center" vertical="center" wrapText="1"/>
      <protection hidden="1"/>
    </xf>
    <xf numFmtId="0" fontId="180" fillId="3" borderId="1" xfId="0" applyFont="1" applyFill="1" applyBorder="1" applyAlignment="1" applyProtection="1">
      <alignment horizontal="center" vertical="center" wrapText="1"/>
      <protection hidden="1"/>
    </xf>
    <xf numFmtId="165" fontId="181" fillId="4" borderId="2" xfId="0" applyNumberFormat="1" applyFont="1" applyFill="1" applyBorder="1" applyAlignment="1">
      <alignment horizontal="center" vertical="center"/>
    </xf>
    <xf numFmtId="0" fontId="182" fillId="0" borderId="2" xfId="0" applyFont="1" applyBorder="1" applyAlignment="1" applyProtection="1">
      <alignment vertical="center" wrapText="1"/>
      <protection hidden="1"/>
    </xf>
    <xf numFmtId="0" fontId="183" fillId="3" borderId="2" xfId="0" applyFont="1" applyFill="1" applyBorder="1" applyAlignment="1">
      <alignment horizontal="right" vertical="top" wrapText="1"/>
    </xf>
    <xf numFmtId="0" fontId="183" fillId="3" borderId="2" xfId="0" applyFont="1" applyFill="1" applyBorder="1" applyAlignment="1">
      <alignment horizontal="left" vertical="top" wrapText="1"/>
    </xf>
    <xf numFmtId="0" fontId="183" fillId="3" borderId="2" xfId="0" applyFont="1" applyFill="1" applyBorder="1" applyAlignment="1">
      <alignment horizontal="center" vertical="top" wrapText="1"/>
    </xf>
    <xf numFmtId="0" fontId="182" fillId="5" borderId="2" xfId="0" applyFont="1" applyFill="1" applyBorder="1" applyAlignment="1" applyProtection="1">
      <alignment vertical="center" wrapText="1"/>
      <protection hidden="1"/>
    </xf>
    <xf numFmtId="0" fontId="183" fillId="3" borderId="2" xfId="0" applyFont="1" applyFill="1" applyBorder="1" applyAlignment="1">
      <alignment horizontal="center" vertical="top"/>
    </xf>
    <xf numFmtId="0" fontId="184" fillId="0" borderId="0" xfId="0" applyFont="1"/>
    <xf numFmtId="1" fontId="181" fillId="4" borderId="3" xfId="0" applyNumberFormat="1" applyFont="1" applyFill="1" applyBorder="1" applyAlignment="1">
      <alignment horizontal="center" vertical="center" wrapText="1"/>
    </xf>
    <xf numFmtId="1" fontId="183" fillId="4" borderId="4" xfId="0" applyNumberFormat="1" applyFont="1" applyFill="1" applyBorder="1"/>
    <xf numFmtId="0" fontId="181" fillId="3" borderId="2" xfId="0" applyFont="1" applyFill="1" applyBorder="1" applyAlignment="1">
      <alignment horizontal="center" vertical="center" wrapText="1"/>
    </xf>
    <xf numFmtId="1" fontId="181" fillId="3" borderId="2" xfId="0" applyNumberFormat="1" applyFont="1" applyFill="1" applyBorder="1" applyAlignment="1">
      <alignment horizontal="left" vertical="center" wrapText="1"/>
    </xf>
    <xf numFmtId="1" fontId="184" fillId="3" borderId="2" xfId="0" applyNumberFormat="1" applyFont="1" applyFill="1" applyBorder="1" applyAlignment="1">
      <alignment horizontal="left" vertical="center" wrapText="1"/>
    </xf>
    <xf numFmtId="166" fontId="183" fillId="3" borderId="2" xfId="0" applyNumberFormat="1" applyFont="1" applyFill="1" applyBorder="1" applyAlignment="1">
      <alignment horizontal="center" vertical="center" wrapText="1"/>
    </xf>
    <xf numFmtId="1" fontId="183" fillId="3" borderId="2" xfId="0" applyNumberFormat="1" applyFont="1" applyFill="1" applyBorder="1" applyAlignment="1">
      <alignment horizontal="center" vertical="center" wrapText="1"/>
    </xf>
    <xf numFmtId="0" fontId="183" fillId="3" borderId="2" xfId="0" applyFont="1" applyFill="1" applyBorder="1" applyAlignment="1">
      <alignment horizontal="center" vertical="center" wrapText="1"/>
    </xf>
    <xf numFmtId="2" fontId="185" fillId="3" borderId="2" xfId="0" applyNumberFormat="1" applyFont="1" applyFill="1" applyBorder="1" applyAlignment="1">
      <alignment horizontal="center" vertical="center" wrapText="1"/>
    </xf>
    <xf numFmtId="0" fontId="185" fillId="3" borderId="2" xfId="0" applyFont="1" applyFill="1" applyBorder="1" applyAlignment="1">
      <alignment horizontal="left" vertical="center" wrapText="1"/>
    </xf>
    <xf numFmtId="0" fontId="184" fillId="3" borderId="2" xfId="0" applyFont="1" applyFill="1" applyBorder="1" applyAlignment="1">
      <alignment horizontal="left" vertical="center" wrapText="1"/>
    </xf>
    <xf numFmtId="2" fontId="184" fillId="3" borderId="2" xfId="0" applyNumberFormat="1" applyFont="1" applyFill="1" applyBorder="1" applyAlignment="1">
      <alignment horizontal="center" vertical="center" wrapText="1"/>
    </xf>
    <xf numFmtId="0" fontId="184" fillId="3" borderId="2" xfId="0" applyFont="1" applyFill="1" applyBorder="1" applyAlignment="1">
      <alignment horizontal="center" vertical="center" wrapText="1"/>
    </xf>
    <xf numFmtId="2" fontId="183" fillId="3" borderId="2" xfId="0" applyNumberFormat="1" applyFont="1" applyFill="1" applyBorder="1" applyAlignment="1">
      <alignment horizontal="left" vertical="center" wrapText="1"/>
    </xf>
    <xf numFmtId="166" fontId="183" fillId="3" borderId="2" xfId="16" applyNumberFormat="1" applyFont="1" applyFill="1" applyBorder="1" applyAlignment="1">
      <alignment horizontal="center" vertical="center" wrapText="1"/>
    </xf>
    <xf numFmtId="2" fontId="183" fillId="3" borderId="2" xfId="0" applyNumberFormat="1" applyFont="1" applyFill="1" applyBorder="1" applyAlignment="1">
      <alignment horizontal="center" vertical="top" wrapText="1"/>
    </xf>
    <xf numFmtId="2" fontId="183" fillId="3" borderId="2" xfId="16" applyNumberFormat="1" applyFont="1" applyFill="1" applyBorder="1" applyAlignment="1">
      <alignment horizontal="left" vertical="center" wrapText="1"/>
    </xf>
    <xf numFmtId="2" fontId="183" fillId="3" borderId="2" xfId="0" applyNumberFormat="1" applyFont="1" applyFill="1" applyBorder="1" applyAlignment="1">
      <alignment horizontal="center" vertical="center" wrapText="1"/>
    </xf>
    <xf numFmtId="2" fontId="183" fillId="3" borderId="2" xfId="16" applyNumberFormat="1" applyFont="1" applyFill="1" applyBorder="1" applyAlignment="1">
      <alignment horizontal="left" vertical="center"/>
    </xf>
    <xf numFmtId="0" fontId="184" fillId="3" borderId="0" xfId="0" applyFont="1" applyFill="1" applyAlignment="1">
      <alignment vertical="center"/>
    </xf>
    <xf numFmtId="1" fontId="184" fillId="3" borderId="0" xfId="0" applyNumberFormat="1" applyFont="1" applyFill="1" applyAlignment="1">
      <alignment vertical="center"/>
    </xf>
    <xf numFmtId="0" fontId="184" fillId="3" borderId="0" xfId="0" applyFont="1" applyFill="1" applyAlignment="1">
      <alignment horizontal="center" vertical="center"/>
    </xf>
    <xf numFmtId="0" fontId="186" fillId="0" borderId="0" xfId="0" applyFont="1" applyAlignment="1">
      <alignment horizontal="left" vertical="center" indent="1"/>
    </xf>
    <xf numFmtId="0" fontId="185" fillId="0" borderId="0" xfId="0" applyFont="1"/>
    <xf numFmtId="0" fontId="187" fillId="3" borderId="0" xfId="0" applyFont="1" applyFill="1" applyAlignment="1">
      <alignment horizontal="left" vertical="center"/>
    </xf>
    <xf numFmtId="0" fontId="183" fillId="3" borderId="2" xfId="0" applyFont="1" applyFill="1" applyBorder="1" applyAlignment="1">
      <alignment horizontal="left"/>
    </xf>
    <xf numFmtId="17" fontId="183" fillId="3" borderId="2" xfId="0" applyNumberFormat="1" applyFont="1" applyFill="1" applyBorder="1" applyAlignment="1">
      <alignment horizontal="center" vertical="center"/>
    </xf>
    <xf numFmtId="9" fontId="184" fillId="3" borderId="2" xfId="0" applyNumberFormat="1" applyFont="1" applyFill="1" applyBorder="1" applyAlignment="1">
      <alignment horizontal="center" vertical="center"/>
    </xf>
    <xf numFmtId="9" fontId="184" fillId="3" borderId="2" xfId="0" applyNumberFormat="1" applyFont="1" applyFill="1" applyBorder="1" applyAlignment="1">
      <alignment vertical="center" wrapText="1"/>
    </xf>
    <xf numFmtId="9" fontId="184" fillId="3" borderId="2" xfId="0" applyNumberFormat="1" applyFont="1" applyFill="1" applyBorder="1" applyAlignment="1">
      <alignment horizontal="center" vertical="center" wrapText="1"/>
    </xf>
    <xf numFmtId="0" fontId="184" fillId="3" borderId="2" xfId="0" applyFont="1" applyFill="1" applyBorder="1" applyAlignment="1">
      <alignment vertical="center" wrapText="1"/>
    </xf>
    <xf numFmtId="0" fontId="188" fillId="3" borderId="0" xfId="0" applyFont="1" applyFill="1" applyAlignment="1">
      <alignment horizontal="center" vertical="center"/>
    </xf>
    <xf numFmtId="0" fontId="188" fillId="3" borderId="0" xfId="0" applyFont="1" applyFill="1" applyAlignment="1">
      <alignment vertical="center"/>
    </xf>
    <xf numFmtId="9" fontId="183" fillId="3" borderId="2" xfId="0" applyNumberFormat="1" applyFont="1" applyFill="1" applyBorder="1" applyAlignment="1">
      <alignment horizontal="center" vertical="top" wrapText="1"/>
    </xf>
    <xf numFmtId="0" fontId="183" fillId="3" borderId="0" xfId="0" applyFont="1" applyFill="1" applyAlignment="1">
      <alignment vertical="center"/>
    </xf>
    <xf numFmtId="0" fontId="0" fillId="0" borderId="0" xfId="0" applyAlignment="1">
      <alignment horizontal="left" vertical="top"/>
    </xf>
    <xf numFmtId="1" fontId="193" fillId="9" borderId="6" xfId="0" applyNumberFormat="1" applyFont="1" applyFill="1" applyBorder="1" applyAlignment="1">
      <alignment horizontal="center" vertical="center" shrinkToFit="1"/>
    </xf>
    <xf numFmtId="0" fontId="194"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93"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95"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93" fillId="0" borderId="8" xfId="0" applyNumberFormat="1" applyFont="1" applyBorder="1" applyAlignment="1">
      <alignment horizontal="center" vertical="center" shrinkToFit="1"/>
    </xf>
    <xf numFmtId="0" fontId="194" fillId="0" borderId="2" xfId="0" applyFont="1" applyBorder="1" applyAlignment="1">
      <alignment horizontal="center" vertical="center" wrapText="1"/>
    </xf>
    <xf numFmtId="1" fontId="193" fillId="0" borderId="2" xfId="0" applyNumberFormat="1" applyFont="1" applyBorder="1" applyAlignment="1">
      <alignment horizontal="center" vertical="center" shrinkToFit="1"/>
    </xf>
    <xf numFmtId="1" fontId="193" fillId="9" borderId="8" xfId="0" applyNumberFormat="1" applyFont="1" applyFill="1" applyBorder="1" applyAlignment="1">
      <alignment horizontal="center" vertical="center" shrinkToFit="1"/>
    </xf>
    <xf numFmtId="0" fontId="194"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93" fillId="9" borderId="2" xfId="0" applyNumberFormat="1" applyFont="1" applyFill="1" applyBorder="1" applyAlignment="1">
      <alignment horizontal="center" vertical="center" shrinkToFit="1"/>
    </xf>
    <xf numFmtId="168" fontId="195" fillId="0" borderId="2" xfId="1" applyNumberFormat="1" applyFont="1" applyBorder="1" applyAlignment="1">
      <alignment horizontal="center" vertical="center" shrinkToFit="1"/>
    </xf>
    <xf numFmtId="168" fontId="195" fillId="9" borderId="2" xfId="1" applyNumberFormat="1" applyFont="1" applyFill="1" applyBorder="1" applyAlignment="1">
      <alignment horizontal="center" vertical="center" shrinkToFit="1"/>
    </xf>
    <xf numFmtId="1" fontId="192"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97" fillId="9" borderId="7" xfId="0" applyFont="1" applyFill="1" applyBorder="1" applyAlignment="1">
      <alignment horizontal="center" vertical="top" wrapText="1"/>
    </xf>
    <xf numFmtId="0" fontId="198" fillId="9" borderId="7" xfId="0" applyFont="1" applyFill="1" applyBorder="1" applyAlignment="1">
      <alignment horizontal="center" vertical="center" wrapText="1"/>
    </xf>
    <xf numFmtId="2" fontId="193"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97" fillId="0" borderId="2" xfId="0" applyFont="1" applyBorder="1" applyAlignment="1">
      <alignment horizontal="left" wrapText="1"/>
    </xf>
    <xf numFmtId="2" fontId="193"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93" fillId="9" borderId="2" xfId="0" applyNumberFormat="1" applyFont="1" applyFill="1" applyBorder="1" applyAlignment="1">
      <alignment horizontal="center" vertical="top" shrinkToFit="1"/>
    </xf>
    <xf numFmtId="0" fontId="197" fillId="3" borderId="2" xfId="0" applyFont="1" applyFill="1" applyBorder="1" applyAlignment="1">
      <alignment horizontal="center" vertical="top" wrapText="1"/>
    </xf>
    <xf numFmtId="167" fontId="195" fillId="9" borderId="7" xfId="0" applyNumberFormat="1" applyFont="1" applyFill="1" applyBorder="1" applyAlignment="1">
      <alignment horizontal="center" vertical="top" shrinkToFit="1"/>
    </xf>
    <xf numFmtId="1" fontId="195" fillId="9" borderId="7" xfId="0" applyNumberFormat="1" applyFont="1" applyFill="1" applyBorder="1" applyAlignment="1">
      <alignment horizontal="center" vertical="top" shrinkToFit="1"/>
    </xf>
    <xf numFmtId="1" fontId="193" fillId="9" borderId="7" xfId="0" applyNumberFormat="1" applyFont="1" applyFill="1" applyBorder="1" applyAlignment="1">
      <alignment horizontal="center" vertical="top" shrinkToFit="1"/>
    </xf>
    <xf numFmtId="167" fontId="195" fillId="0" borderId="2" xfId="0" applyNumberFormat="1" applyFont="1" applyBorder="1" applyAlignment="1">
      <alignment horizontal="center" vertical="top" shrinkToFit="1"/>
    </xf>
    <xf numFmtId="1" fontId="195" fillId="0" borderId="2" xfId="0" applyNumberFormat="1" applyFont="1" applyBorder="1" applyAlignment="1">
      <alignment horizontal="center" vertical="top" shrinkToFit="1"/>
    </xf>
    <xf numFmtId="1" fontId="193" fillId="0" borderId="2" xfId="0" applyNumberFormat="1" applyFont="1" applyBorder="1" applyAlignment="1">
      <alignment horizontal="center" vertical="top" shrinkToFit="1"/>
    </xf>
    <xf numFmtId="167" fontId="195" fillId="9" borderId="2" xfId="0" applyNumberFormat="1" applyFont="1" applyFill="1" applyBorder="1" applyAlignment="1">
      <alignment horizontal="center" vertical="top" shrinkToFit="1"/>
    </xf>
    <xf numFmtId="1" fontId="195" fillId="9" borderId="2" xfId="0" applyNumberFormat="1" applyFont="1" applyFill="1" applyBorder="1" applyAlignment="1">
      <alignment horizontal="center" vertical="top" shrinkToFit="1"/>
    </xf>
    <xf numFmtId="1" fontId="193"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92" fillId="8" borderId="11" xfId="0" applyNumberFormat="1" applyFont="1" applyFill="1" applyBorder="1" applyAlignment="1">
      <alignment horizontal="center" vertical="center"/>
    </xf>
    <xf numFmtId="169" fontId="192" fillId="8" borderId="16" xfId="0" applyNumberFormat="1" applyFont="1" applyFill="1" applyBorder="1" applyAlignment="1">
      <alignment horizontal="center" vertical="center"/>
    </xf>
    <xf numFmtId="0" fontId="197" fillId="9" borderId="7" xfId="0" applyFont="1" applyFill="1" applyBorder="1" applyAlignment="1">
      <alignment horizontal="left" wrapText="1"/>
    </xf>
    <xf numFmtId="169" fontId="199" fillId="9" borderId="7" xfId="0" applyNumberFormat="1" applyFont="1" applyFill="1" applyBorder="1" applyAlignment="1">
      <alignment horizontal="center" vertical="top" shrinkToFit="1"/>
    </xf>
    <xf numFmtId="169" fontId="195" fillId="9" borderId="13" xfId="0" applyNumberFormat="1" applyFont="1" applyFill="1" applyBorder="1" applyAlignment="1">
      <alignment horizontal="center" vertical="top" shrinkToFit="1"/>
    </xf>
    <xf numFmtId="0" fontId="194" fillId="0" borderId="2" xfId="0" applyFont="1" applyBorder="1" applyAlignment="1">
      <alignment horizontal="center" vertical="top" wrapText="1"/>
    </xf>
    <xf numFmtId="0" fontId="200" fillId="0" borderId="2" xfId="0" applyFont="1" applyBorder="1" applyAlignment="1">
      <alignment horizontal="left" wrapText="1"/>
    </xf>
    <xf numFmtId="0" fontId="197" fillId="0" borderId="14" xfId="0" applyFont="1" applyBorder="1" applyAlignment="1">
      <alignment horizontal="left" wrapText="1"/>
    </xf>
    <xf numFmtId="169" fontId="199" fillId="0" borderId="2" xfId="0" applyNumberFormat="1" applyFont="1" applyBorder="1" applyAlignment="1">
      <alignment horizontal="center" vertical="top" shrinkToFit="1"/>
    </xf>
    <xf numFmtId="169" fontId="195" fillId="0" borderId="14" xfId="0" applyNumberFormat="1" applyFont="1" applyBorder="1" applyAlignment="1">
      <alignment horizontal="center" vertical="top" shrinkToFit="1"/>
    </xf>
    <xf numFmtId="0" fontId="197" fillId="9" borderId="2" xfId="0" applyFont="1" applyFill="1" applyBorder="1" applyAlignment="1">
      <alignment horizontal="left" wrapText="1"/>
    </xf>
    <xf numFmtId="169" fontId="199" fillId="9" borderId="2" xfId="0" applyNumberFormat="1" applyFont="1" applyFill="1" applyBorder="1" applyAlignment="1">
      <alignment horizontal="center" vertical="top" shrinkToFit="1"/>
    </xf>
    <xf numFmtId="169" fontId="195"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93" fillId="9" borderId="10" xfId="0" applyNumberFormat="1" applyFont="1" applyFill="1" applyBorder="1" applyAlignment="1">
      <alignment horizontal="center" vertical="center" shrinkToFit="1"/>
    </xf>
    <xf numFmtId="0" fontId="194"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93" fillId="9" borderId="11" xfId="0" applyNumberFormat="1" applyFont="1" applyFill="1" applyBorder="1" applyAlignment="1">
      <alignment horizontal="center" vertical="center" shrinkToFit="1"/>
    </xf>
    <xf numFmtId="0" fontId="201" fillId="0" borderId="0" xfId="0" applyFont="1" applyAlignment="1">
      <alignment horizontal="left" vertical="top"/>
    </xf>
    <xf numFmtId="168" fontId="0" fillId="9" borderId="11" xfId="1" applyNumberFormat="1" applyFont="1" applyFill="1" applyBorder="1" applyAlignment="1">
      <alignment horizontal="center" vertical="center"/>
    </xf>
    <xf numFmtId="0" fontId="198" fillId="9" borderId="11" xfId="0" applyFont="1" applyFill="1" applyBorder="1" applyAlignment="1">
      <alignment horizontal="center" vertical="center" wrapText="1"/>
    </xf>
    <xf numFmtId="2" fontId="193" fillId="9" borderId="11" xfId="0" applyNumberFormat="1" applyFont="1" applyFill="1" applyBorder="1" applyAlignment="1">
      <alignment horizontal="center" vertical="top" shrinkToFit="1"/>
    </xf>
    <xf numFmtId="167" fontId="195" fillId="9" borderId="11" xfId="0" applyNumberFormat="1" applyFont="1" applyFill="1" applyBorder="1" applyAlignment="1">
      <alignment horizontal="center" vertical="top" shrinkToFit="1"/>
    </xf>
    <xf numFmtId="1" fontId="195" fillId="9" borderId="11" xfId="0" applyNumberFormat="1" applyFont="1" applyFill="1" applyBorder="1" applyAlignment="1">
      <alignment horizontal="center" vertical="top" shrinkToFit="1"/>
    </xf>
    <xf numFmtId="1" fontId="193" fillId="9" borderId="11" xfId="0" applyNumberFormat="1" applyFont="1" applyFill="1" applyBorder="1" applyAlignment="1">
      <alignment horizontal="center" vertical="top" shrinkToFit="1"/>
    </xf>
    <xf numFmtId="0" fontId="197" fillId="0" borderId="2" xfId="0" applyFont="1" applyBorder="1" applyAlignment="1">
      <alignment horizontal="center" vertical="top" wrapText="1"/>
    </xf>
    <xf numFmtId="0" fontId="197" fillId="9" borderId="11" xfId="0" applyFont="1" applyFill="1" applyBorder="1" applyAlignment="1">
      <alignment horizontal="left" wrapText="1"/>
    </xf>
    <xf numFmtId="169" fontId="199" fillId="9" borderId="11" xfId="0" applyNumberFormat="1" applyFont="1" applyFill="1" applyBorder="1" applyAlignment="1">
      <alignment horizontal="center" vertical="top" shrinkToFit="1"/>
    </xf>
    <xf numFmtId="169" fontId="195" fillId="9" borderId="16" xfId="0" applyNumberFormat="1" applyFont="1" applyFill="1" applyBorder="1" applyAlignment="1">
      <alignment horizontal="center" vertical="top" shrinkToFit="1"/>
    </xf>
    <xf numFmtId="0" fontId="205" fillId="0" borderId="21" xfId="0" applyFont="1" applyBorder="1" applyAlignment="1">
      <alignment horizontal="center" vertical="center"/>
    </xf>
    <xf numFmtId="0" fontId="205" fillId="0" borderId="22" xfId="0" applyFont="1" applyBorder="1" applyAlignment="1">
      <alignment horizontal="center" vertical="center"/>
    </xf>
    <xf numFmtId="0" fontId="205" fillId="0" borderId="0" xfId="0" applyFont="1" applyAlignment="1">
      <alignment horizontal="center" vertical="center"/>
    </xf>
    <xf numFmtId="0" fontId="205" fillId="11" borderId="2" xfId="0" applyFont="1" applyFill="1" applyBorder="1" applyAlignment="1">
      <alignment horizontal="center" vertical="center"/>
    </xf>
    <xf numFmtId="0" fontId="205" fillId="0" borderId="20" xfId="0" applyFont="1" applyBorder="1" applyAlignment="1">
      <alignment horizontal="center" vertical="center"/>
    </xf>
    <xf numFmtId="0" fontId="205" fillId="0" borderId="2" xfId="0" applyFont="1" applyBorder="1" applyAlignment="1">
      <alignment horizontal="center" vertical="center"/>
    </xf>
    <xf numFmtId="167" fontId="205" fillId="0" borderId="2" xfId="0" applyNumberFormat="1" applyFont="1" applyBorder="1" applyAlignment="1">
      <alignment horizontal="center" vertical="center"/>
    </xf>
    <xf numFmtId="0" fontId="207" fillId="0" borderId="20" xfId="0" applyFont="1" applyBorder="1" applyAlignment="1">
      <alignment horizontal="center" vertical="center"/>
    </xf>
    <xf numFmtId="0" fontId="207" fillId="0" borderId="0" xfId="0" applyFont="1" applyAlignment="1">
      <alignment horizontal="center" vertical="center"/>
    </xf>
    <xf numFmtId="2" fontId="207" fillId="0" borderId="20" xfId="0" applyNumberFormat="1" applyFont="1" applyBorder="1" applyAlignment="1">
      <alignment horizontal="center" vertical="center"/>
    </xf>
    <xf numFmtId="2" fontId="207" fillId="0" borderId="0" xfId="0" applyNumberFormat="1" applyFont="1" applyAlignment="1">
      <alignment horizontal="center" vertical="center"/>
    </xf>
    <xf numFmtId="0" fontId="208" fillId="0" borderId="20" xfId="0" applyFont="1" applyBorder="1" applyAlignment="1">
      <alignment horizontal="center" vertical="center"/>
    </xf>
    <xf numFmtId="0" fontId="207" fillId="0" borderId="29" xfId="0" applyFont="1" applyBorder="1" applyAlignment="1">
      <alignment horizontal="center" vertical="center"/>
    </xf>
    <xf numFmtId="0" fontId="209" fillId="0" borderId="30" xfId="0" applyFont="1" applyBorder="1" applyAlignment="1">
      <alignment horizontal="center" vertical="center"/>
    </xf>
    <xf numFmtId="0" fontId="207" fillId="0" borderId="31" xfId="0" applyFont="1" applyBorder="1" applyAlignment="1">
      <alignment horizontal="center" vertical="center"/>
    </xf>
    <xf numFmtId="0" fontId="208" fillId="0" borderId="30" xfId="0" applyFont="1" applyBorder="1" applyAlignment="1">
      <alignment horizontal="center" vertical="center"/>
    </xf>
    <xf numFmtId="0" fontId="207" fillId="0" borderId="30" xfId="0" applyFont="1" applyBorder="1" applyAlignment="1">
      <alignment horizontal="center" vertical="center"/>
    </xf>
    <xf numFmtId="0" fontId="209" fillId="0" borderId="20" xfId="0" applyFont="1" applyBorder="1" applyAlignment="1">
      <alignment horizontal="center" vertical="center"/>
    </xf>
    <xf numFmtId="0" fontId="210" fillId="0" borderId="0" xfId="0" applyFont="1"/>
    <xf numFmtId="0" fontId="209" fillId="0" borderId="0" xfId="0" applyFont="1" applyAlignment="1">
      <alignment horizontal="center" vertical="center"/>
    </xf>
    <xf numFmtId="44" fontId="207" fillId="0" borderId="0" xfId="2" applyFont="1" applyFill="1" applyBorder="1" applyAlignment="1">
      <alignment horizontal="center" vertical="center"/>
    </xf>
    <xf numFmtId="0" fontId="209" fillId="3" borderId="20" xfId="0" applyFont="1" applyFill="1" applyBorder="1" applyAlignment="1">
      <alignment horizontal="center" vertical="center"/>
    </xf>
    <xf numFmtId="0" fontId="209" fillId="3" borderId="0" xfId="0" applyFont="1" applyFill="1" applyAlignment="1">
      <alignment horizontal="center" vertical="center"/>
    </xf>
    <xf numFmtId="44" fontId="207" fillId="3" borderId="0" xfId="2" applyFont="1" applyFill="1" applyBorder="1" applyAlignment="1">
      <alignment horizontal="center" vertical="center"/>
    </xf>
    <xf numFmtId="0" fontId="207" fillId="3" borderId="0" xfId="0" applyFont="1" applyFill="1" applyAlignment="1">
      <alignment horizontal="center" vertical="center"/>
    </xf>
    <xf numFmtId="0" fontId="207" fillId="3" borderId="26" xfId="0" applyFont="1" applyFill="1" applyBorder="1" applyAlignment="1">
      <alignment horizontal="center" vertical="center"/>
    </xf>
    <xf numFmtId="0" fontId="207" fillId="3" borderId="32" xfId="0" applyFont="1" applyFill="1" applyBorder="1" applyAlignment="1">
      <alignment horizontal="center" vertical="center"/>
    </xf>
    <xf numFmtId="0" fontId="207" fillId="0" borderId="23" xfId="0" applyFont="1" applyBorder="1" applyAlignment="1">
      <alignment horizontal="center" vertical="center"/>
    </xf>
    <xf numFmtId="0" fontId="207" fillId="3" borderId="5" xfId="0" applyFont="1" applyFill="1" applyBorder="1" applyAlignment="1">
      <alignment horizontal="center" vertical="center"/>
    </xf>
    <xf numFmtId="0" fontId="209" fillId="0" borderId="0" xfId="0" applyFont="1" applyAlignment="1">
      <alignment vertical="center"/>
    </xf>
    <xf numFmtId="0" fontId="207" fillId="0" borderId="0" xfId="0" applyFont="1" applyAlignment="1">
      <alignment vertical="center"/>
    </xf>
    <xf numFmtId="2" fontId="207" fillId="3" borderId="0" xfId="0" applyNumberFormat="1" applyFont="1" applyFill="1" applyAlignment="1">
      <alignment horizontal="center" vertical="center"/>
    </xf>
    <xf numFmtId="0" fontId="211" fillId="12" borderId="30" xfId="0" applyFont="1" applyFill="1" applyBorder="1" applyAlignment="1">
      <alignment horizontal="center" vertical="center"/>
    </xf>
    <xf numFmtId="0" fontId="207" fillId="12" borderId="30" xfId="0" applyFont="1" applyFill="1" applyBorder="1" applyAlignment="1">
      <alignment horizontal="center" vertical="center"/>
    </xf>
    <xf numFmtId="0" fontId="209" fillId="0" borderId="32" xfId="0" applyFont="1" applyBorder="1" applyAlignment="1">
      <alignment horizontal="center" vertical="center"/>
    </xf>
    <xf numFmtId="0" fontId="212" fillId="0" borderId="0" xfId="0" applyFont="1" applyAlignment="1">
      <alignment horizontal="center" vertical="center"/>
    </xf>
    <xf numFmtId="0" fontId="207" fillId="0" borderId="0" xfId="0" applyFont="1" applyAlignment="1">
      <alignment horizontal="center" vertical="top"/>
    </xf>
    <xf numFmtId="0" fontId="207" fillId="0" borderId="34" xfId="0" applyFont="1" applyBorder="1" applyAlignment="1">
      <alignment horizontal="center" vertical="center"/>
    </xf>
    <xf numFmtId="0" fontId="213" fillId="3" borderId="22" xfId="0" applyFont="1" applyFill="1" applyBorder="1" applyAlignment="1">
      <alignment horizontal="center" vertical="center"/>
    </xf>
    <xf numFmtId="0" fontId="0" fillId="0" borderId="24" xfId="0" applyBorder="1"/>
    <xf numFmtId="0" fontId="205" fillId="3" borderId="0" xfId="0" applyFont="1" applyFill="1" applyAlignment="1">
      <alignment horizontal="center" vertical="center"/>
    </xf>
    <xf numFmtId="0" fontId="213" fillId="3" borderId="0" xfId="0" applyFont="1" applyFill="1" applyAlignment="1">
      <alignment horizontal="center" vertical="center"/>
    </xf>
    <xf numFmtId="0" fontId="0" fillId="0" borderId="35" xfId="0" applyBorder="1"/>
    <xf numFmtId="1" fontId="205" fillId="0" borderId="2" xfId="0" applyNumberFormat="1" applyFont="1" applyBorder="1" applyAlignment="1">
      <alignment horizontal="center" vertical="center"/>
    </xf>
    <xf numFmtId="1" fontId="205" fillId="3" borderId="0" xfId="0" applyNumberFormat="1" applyFont="1" applyFill="1" applyAlignment="1">
      <alignment horizontal="center" vertical="center"/>
    </xf>
    <xf numFmtId="0" fontId="214" fillId="3" borderId="0" xfId="0" applyFont="1" applyFill="1" applyAlignment="1">
      <alignment horizontal="center" vertical="center"/>
    </xf>
    <xf numFmtId="2" fontId="214" fillId="3" borderId="0" xfId="0" applyNumberFormat="1" applyFont="1" applyFill="1" applyAlignment="1">
      <alignment horizontal="center" vertical="center"/>
    </xf>
    <xf numFmtId="0" fontId="207" fillId="0" borderId="32" xfId="0" applyFont="1" applyBorder="1" applyAlignment="1">
      <alignment horizontal="center" vertical="center"/>
    </xf>
    <xf numFmtId="0" fontId="214" fillId="3" borderId="32" xfId="0" applyFont="1" applyFill="1" applyBorder="1" applyAlignment="1">
      <alignment horizontal="center" vertical="center"/>
    </xf>
    <xf numFmtId="0" fontId="0" fillId="0" borderId="27" xfId="0" applyBorder="1"/>
    <xf numFmtId="0" fontId="207" fillId="0" borderId="5" xfId="0" applyFont="1" applyBorder="1" applyAlignment="1">
      <alignment horizontal="center" vertical="center"/>
    </xf>
    <xf numFmtId="0" fontId="214" fillId="3" borderId="24" xfId="0" applyFont="1" applyFill="1" applyBorder="1" applyAlignment="1">
      <alignment horizontal="center" vertical="center"/>
    </xf>
    <xf numFmtId="0" fontId="214" fillId="3" borderId="35" xfId="0" applyFont="1" applyFill="1" applyBorder="1" applyAlignment="1">
      <alignment horizontal="center" vertical="center"/>
    </xf>
    <xf numFmtId="2" fontId="214" fillId="3" borderId="35" xfId="0" applyNumberFormat="1" applyFont="1" applyFill="1" applyBorder="1" applyAlignment="1">
      <alignment horizontal="center" vertical="center"/>
    </xf>
    <xf numFmtId="0" fontId="209" fillId="0" borderId="35" xfId="0" applyFont="1" applyBorder="1" applyAlignment="1">
      <alignment horizontal="center" vertical="center"/>
    </xf>
    <xf numFmtId="44" fontId="207" fillId="0" borderId="35" xfId="2" applyFont="1" applyFill="1" applyBorder="1" applyAlignment="1">
      <alignment horizontal="center" vertical="center"/>
    </xf>
    <xf numFmtId="0" fontId="208" fillId="0" borderId="36" xfId="0" applyFont="1" applyBorder="1" applyAlignment="1">
      <alignment horizontal="center" vertical="center"/>
    </xf>
    <xf numFmtId="0" fontId="207" fillId="0" borderId="37" xfId="0" applyFont="1" applyBorder="1" applyAlignment="1">
      <alignment horizontal="center" vertical="center"/>
    </xf>
    <xf numFmtId="0" fontId="209" fillId="3" borderId="35" xfId="0" applyFont="1" applyFill="1" applyBorder="1" applyAlignment="1">
      <alignment horizontal="center" vertical="center"/>
    </xf>
    <xf numFmtId="44" fontId="215" fillId="3" borderId="0" xfId="2" applyFont="1" applyFill="1" applyBorder="1" applyAlignment="1">
      <alignment horizontal="center" vertical="center"/>
    </xf>
    <xf numFmtId="0" fontId="207" fillId="12" borderId="38" xfId="0" applyFont="1" applyFill="1" applyBorder="1" applyAlignment="1">
      <alignment horizontal="center" vertical="center"/>
    </xf>
    <xf numFmtId="0" fontId="207"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07" fillId="0" borderId="39" xfId="0" applyFont="1" applyBorder="1" applyAlignment="1">
      <alignment horizontal="center" vertical="center"/>
    </xf>
    <xf numFmtId="0" fontId="209" fillId="9" borderId="30" xfId="0" applyFont="1" applyFill="1" applyBorder="1" applyAlignment="1">
      <alignment horizontal="center" vertical="center"/>
    </xf>
    <xf numFmtId="0" fontId="216" fillId="0" borderId="0" xfId="0" applyFont="1" applyAlignment="1">
      <alignment horizontal="center"/>
    </xf>
    <xf numFmtId="0" fontId="207" fillId="3" borderId="0" xfId="0" applyFont="1" applyFill="1" applyAlignment="1">
      <alignment vertical="center"/>
    </xf>
    <xf numFmtId="44" fontId="207" fillId="0" borderId="0" xfId="2" applyFont="1" applyFill="1" applyBorder="1" applyAlignment="1">
      <alignment vertical="center"/>
    </xf>
    <xf numFmtId="0" fontId="211" fillId="3" borderId="35" xfId="0" applyFont="1" applyFill="1" applyBorder="1" applyAlignment="1">
      <alignment horizontal="center" vertical="center"/>
    </xf>
    <xf numFmtId="0" fontId="207" fillId="0" borderId="35" xfId="0" applyFont="1" applyBorder="1" applyAlignment="1">
      <alignment horizontal="center" vertical="center"/>
    </xf>
    <xf numFmtId="2" fontId="207" fillId="0" borderId="35" xfId="0" applyNumberFormat="1" applyFont="1" applyBorder="1" applyAlignment="1">
      <alignment horizontal="center" vertical="center"/>
    </xf>
    <xf numFmtId="0" fontId="208" fillId="0" borderId="40" xfId="0" applyFont="1" applyBorder="1" applyAlignment="1">
      <alignment horizontal="center" vertical="center"/>
    </xf>
    <xf numFmtId="0" fontId="207" fillId="0" borderId="40" xfId="0" applyFont="1" applyBorder="1" applyAlignment="1">
      <alignment horizontal="center" vertical="center"/>
    </xf>
    <xf numFmtId="44" fontId="207" fillId="3" borderId="35" xfId="2" applyFont="1" applyFill="1" applyBorder="1" applyAlignment="1">
      <alignment horizontal="center" vertical="center"/>
    </xf>
    <xf numFmtId="0" fontId="207" fillId="0" borderId="35" xfId="0" applyFont="1" applyBorder="1" applyAlignment="1">
      <alignment horizontal="center" vertical="top"/>
    </xf>
    <xf numFmtId="44" fontId="209" fillId="3" borderId="0" xfId="2" applyFont="1" applyFill="1" applyBorder="1" applyAlignment="1">
      <alignment horizontal="center" vertical="center"/>
    </xf>
    <xf numFmtId="0" fontId="208" fillId="0" borderId="41" xfId="0" applyFont="1" applyBorder="1" applyAlignment="1">
      <alignment horizontal="center" vertical="center"/>
    </xf>
    <xf numFmtId="0" fontId="207" fillId="0" borderId="42" xfId="0" applyFont="1" applyBorder="1" applyAlignment="1">
      <alignment horizontal="center" vertical="center"/>
    </xf>
    <xf numFmtId="44" fontId="209" fillId="3" borderId="35" xfId="2" applyFont="1" applyFill="1" applyBorder="1" applyAlignment="1">
      <alignment horizontal="center" vertical="center"/>
    </xf>
    <xf numFmtId="0" fontId="215" fillId="0" borderId="2" xfId="0" applyFont="1" applyBorder="1" applyAlignment="1">
      <alignment horizontal="center" vertical="center"/>
    </xf>
    <xf numFmtId="0" fontId="207" fillId="0" borderId="2" xfId="0" applyFont="1" applyBorder="1" applyAlignment="1">
      <alignment horizontal="center" vertical="center"/>
    </xf>
    <xf numFmtId="0" fontId="216" fillId="13" borderId="26" xfId="0" applyFont="1" applyFill="1" applyBorder="1" applyAlignment="1">
      <alignment horizontal="center"/>
    </xf>
    <xf numFmtId="0" fontId="216" fillId="13" borderId="32" xfId="0" applyFont="1" applyFill="1" applyBorder="1" applyAlignment="1">
      <alignment horizontal="center"/>
    </xf>
    <xf numFmtId="0" fontId="207" fillId="0" borderId="43" xfId="0" applyFont="1" applyBorder="1" applyAlignment="1">
      <alignment horizontal="center" vertical="center"/>
    </xf>
    <xf numFmtId="0" fontId="207" fillId="0" borderId="0" xfId="0" applyFont="1"/>
    <xf numFmtId="0" fontId="207" fillId="0" borderId="0" xfId="0" applyFont="1" applyAlignment="1">
      <alignment horizontal="left" vertical="center"/>
    </xf>
    <xf numFmtId="0" fontId="207" fillId="9" borderId="30" xfId="0" applyFont="1" applyFill="1" applyBorder="1" applyAlignment="1">
      <alignment horizontal="center" vertical="center"/>
    </xf>
    <xf numFmtId="0" fontId="207" fillId="14" borderId="30" xfId="0" applyFont="1" applyFill="1" applyBorder="1" applyAlignment="1">
      <alignment horizontal="center" vertical="center"/>
    </xf>
    <xf numFmtId="0" fontId="211" fillId="3" borderId="30" xfId="0" applyFont="1" applyFill="1" applyBorder="1" applyAlignment="1">
      <alignment horizontal="center" vertical="center"/>
    </xf>
    <xf numFmtId="0" fontId="210" fillId="0" borderId="0" xfId="0" applyFont="1" applyAlignment="1">
      <alignment horizontal="center"/>
    </xf>
    <xf numFmtId="0" fontId="210" fillId="0" borderId="0" xfId="0" applyFont="1" applyAlignment="1">
      <alignment horizontal="left"/>
    </xf>
    <xf numFmtId="0" fontId="210" fillId="0" borderId="0" xfId="0" applyFont="1" applyAlignment="1">
      <alignment horizontal="center" vertical="center"/>
    </xf>
    <xf numFmtId="0" fontId="214" fillId="15" borderId="30" xfId="0" applyFont="1" applyFill="1" applyBorder="1" applyAlignment="1">
      <alignment horizontal="center" vertical="center"/>
    </xf>
    <xf numFmtId="0" fontId="210" fillId="0" borderId="0" xfId="0" applyFont="1" applyAlignment="1">
      <alignment horizontal="right"/>
    </xf>
    <xf numFmtId="49" fontId="210" fillId="0" borderId="0" xfId="0" applyNumberFormat="1" applyFont="1"/>
    <xf numFmtId="0" fontId="211" fillId="0" borderId="0" xfId="12"/>
    <xf numFmtId="0" fontId="211" fillId="0" borderId="0" xfId="27" applyAlignment="1">
      <alignment horizontal="left"/>
    </xf>
    <xf numFmtId="0" fontId="207" fillId="0" borderId="44" xfId="0" applyFont="1" applyBorder="1" applyAlignment="1">
      <alignment horizontal="center" vertical="center"/>
    </xf>
    <xf numFmtId="0" fontId="207" fillId="0" borderId="45" xfId="0" applyFont="1" applyBorder="1" applyAlignment="1">
      <alignment horizontal="center" vertical="center"/>
    </xf>
    <xf numFmtId="0" fontId="210" fillId="0" borderId="45" xfId="0" applyFont="1" applyBorder="1"/>
    <xf numFmtId="0" fontId="210" fillId="0" borderId="45" xfId="0" applyFont="1" applyBorder="1" applyAlignment="1">
      <alignment horizontal="left"/>
    </xf>
    <xf numFmtId="0" fontId="210" fillId="0" borderId="45" xfId="0" applyFont="1" applyBorder="1" applyAlignment="1">
      <alignment horizontal="center" vertical="center"/>
    </xf>
    <xf numFmtId="169" fontId="207" fillId="0" borderId="2" xfId="0" applyNumberFormat="1" applyFont="1" applyBorder="1" applyAlignment="1">
      <alignment horizontal="center" vertical="center"/>
    </xf>
    <xf numFmtId="169" fontId="207" fillId="0" borderId="0" xfId="0" applyNumberFormat="1" applyFont="1" applyAlignment="1">
      <alignment horizontal="center" vertical="center"/>
    </xf>
    <xf numFmtId="0" fontId="211" fillId="0" borderId="0" xfId="21" applyAlignment="1">
      <alignment horizontal="center"/>
    </xf>
    <xf numFmtId="0" fontId="217" fillId="16" borderId="0" xfId="5" applyFont="1" applyBorder="1"/>
    <xf numFmtId="0" fontId="211" fillId="0" borderId="0" xfId="10" applyAlignment="1">
      <alignment horizontal="left" vertical="center"/>
    </xf>
    <xf numFmtId="0" fontId="211" fillId="0" borderId="0" xfId="28" applyAlignment="1">
      <alignment horizontal="left"/>
    </xf>
    <xf numFmtId="0" fontId="210" fillId="0" borderId="45" xfId="0" applyFont="1" applyBorder="1" applyAlignment="1">
      <alignment horizontal="center"/>
    </xf>
    <xf numFmtId="0" fontId="216" fillId="13" borderId="27" xfId="0" applyFont="1" applyFill="1" applyBorder="1" applyAlignment="1">
      <alignment horizontal="center"/>
    </xf>
    <xf numFmtId="0" fontId="214" fillId="3" borderId="47" xfId="0" applyFont="1" applyFill="1" applyBorder="1" applyAlignment="1">
      <alignment horizontal="center" vertical="center"/>
    </xf>
    <xf numFmtId="0" fontId="215" fillId="0" borderId="0" xfId="0" applyFont="1" applyAlignment="1">
      <alignment horizontal="left" vertical="center"/>
    </xf>
    <xf numFmtId="0" fontId="211" fillId="0" borderId="0" xfId="26"/>
    <xf numFmtId="0" fontId="211" fillId="0" borderId="0" xfId="23" applyAlignment="1">
      <alignment horizontal="left"/>
    </xf>
    <xf numFmtId="0" fontId="211" fillId="0" borderId="0" xfId="24" applyAlignment="1">
      <alignment horizontal="left"/>
    </xf>
    <xf numFmtId="0" fontId="211" fillId="0" borderId="0" xfId="26" applyAlignment="1">
      <alignment horizontal="center"/>
    </xf>
    <xf numFmtId="0" fontId="210" fillId="17" borderId="0" xfId="6" applyFont="1" applyBorder="1" applyAlignment="1">
      <alignment horizontal="center"/>
    </xf>
    <xf numFmtId="0" fontId="211" fillId="0" borderId="0" xfId="11" applyAlignment="1">
      <alignment horizontal="left" vertical="center"/>
    </xf>
    <xf numFmtId="0" fontId="214" fillId="3" borderId="48" xfId="0" applyFont="1" applyFill="1" applyBorder="1" applyAlignment="1">
      <alignment horizontal="center" vertical="center"/>
    </xf>
    <xf numFmtId="0" fontId="216" fillId="0" borderId="49" xfId="0" applyFont="1" applyBorder="1" applyAlignment="1">
      <alignment horizontal="center" vertical="center"/>
    </xf>
    <xf numFmtId="0" fontId="216" fillId="0" borderId="22" xfId="0" applyFont="1" applyBorder="1" applyAlignment="1">
      <alignment horizontal="center" vertical="center"/>
    </xf>
    <xf numFmtId="0" fontId="216" fillId="0" borderId="43" xfId="0" applyFont="1" applyBorder="1" applyAlignment="1">
      <alignment horizontal="center" vertical="center"/>
    </xf>
    <xf numFmtId="0" fontId="218" fillId="0" borderId="0" xfId="0" applyFont="1" applyAlignment="1">
      <alignment horizontal="center" vertical="center"/>
    </xf>
    <xf numFmtId="0" fontId="208" fillId="3" borderId="30" xfId="0" applyFont="1" applyFill="1" applyBorder="1" applyAlignment="1">
      <alignment horizontal="center" vertical="center"/>
    </xf>
    <xf numFmtId="0" fontId="207" fillId="3" borderId="31" xfId="0" applyFont="1" applyFill="1" applyBorder="1" applyAlignment="1">
      <alignment horizontal="center" vertical="center"/>
    </xf>
    <xf numFmtId="0" fontId="207" fillId="3" borderId="30" xfId="0" applyFont="1" applyFill="1" applyBorder="1" applyAlignment="1">
      <alignment horizontal="center" vertical="center"/>
    </xf>
    <xf numFmtId="0" fontId="215" fillId="0" borderId="0" xfId="0" applyFont="1" applyAlignment="1">
      <alignment horizontal="center" vertical="center"/>
    </xf>
    <xf numFmtId="0" fontId="208" fillId="0" borderId="2" xfId="0" applyFont="1" applyBorder="1" applyAlignment="1">
      <alignment horizontal="center" vertical="center"/>
    </xf>
    <xf numFmtId="0" fontId="217" fillId="0" borderId="0" xfId="5" applyFont="1" applyFill="1" applyBorder="1"/>
    <xf numFmtId="0" fontId="207" fillId="3" borderId="45" xfId="0" applyFont="1" applyFill="1" applyBorder="1" applyAlignment="1">
      <alignment horizontal="center" vertical="center"/>
    </xf>
    <xf numFmtId="0" fontId="207" fillId="0" borderId="49" xfId="0" applyFont="1" applyBorder="1" applyAlignment="1">
      <alignment horizontal="center" vertical="center"/>
    </xf>
    <xf numFmtId="0" fontId="207" fillId="0" borderId="22" xfId="0" applyFont="1" applyBorder="1" applyAlignment="1">
      <alignment horizontal="center" vertical="center"/>
    </xf>
    <xf numFmtId="49" fontId="207" fillId="3" borderId="0" xfId="0" applyNumberFormat="1" applyFont="1" applyFill="1" applyAlignment="1">
      <alignment horizontal="center" vertical="center"/>
    </xf>
    <xf numFmtId="0" fontId="211" fillId="0" borderId="0" xfId="0" applyFont="1" applyAlignment="1">
      <alignment horizontal="center" vertical="center"/>
    </xf>
    <xf numFmtId="0" fontId="215" fillId="3" borderId="0" xfId="0" applyFont="1" applyFill="1" applyAlignment="1">
      <alignment horizontal="center" vertical="center"/>
    </xf>
    <xf numFmtId="0" fontId="219" fillId="0" borderId="31" xfId="0" applyFont="1" applyBorder="1" applyAlignment="1">
      <alignment horizontal="center" vertical="center"/>
    </xf>
    <xf numFmtId="0" fontId="213" fillId="3" borderId="50" xfId="0" applyFont="1" applyFill="1" applyBorder="1" applyAlignment="1">
      <alignment horizontal="center" vertical="center"/>
    </xf>
    <xf numFmtId="0" fontId="210" fillId="0" borderId="22" xfId="0" applyFont="1" applyBorder="1" applyAlignment="1">
      <alignment horizontal="center" vertical="center"/>
    </xf>
    <xf numFmtId="0" fontId="213" fillId="3" borderId="47" xfId="0" applyFont="1" applyFill="1" applyBorder="1" applyAlignment="1">
      <alignment horizontal="center" vertical="center"/>
    </xf>
    <xf numFmtId="2" fontId="214" fillId="3" borderId="47" xfId="0" applyNumberFormat="1" applyFont="1" applyFill="1" applyBorder="1" applyAlignment="1">
      <alignment horizontal="center" vertical="center"/>
    </xf>
    <xf numFmtId="0" fontId="207" fillId="0" borderId="22" xfId="0" applyFont="1" applyBorder="1" applyAlignment="1">
      <alignment horizontal="center" vertical="top"/>
    </xf>
    <xf numFmtId="0" fontId="214" fillId="3" borderId="50" xfId="0" applyFont="1" applyFill="1" applyBorder="1" applyAlignment="1">
      <alignment horizontal="center" vertical="center"/>
    </xf>
    <xf numFmtId="0" fontId="214" fillId="3" borderId="30" xfId="0" applyFont="1" applyFill="1" applyBorder="1" applyAlignment="1">
      <alignment horizontal="center" vertical="center"/>
    </xf>
    <xf numFmtId="0" fontId="207" fillId="3" borderId="34" xfId="0" applyFont="1" applyFill="1" applyBorder="1" applyAlignment="1">
      <alignment horizontal="center" vertical="center"/>
    </xf>
    <xf numFmtId="9" fontId="207" fillId="0" borderId="0" xfId="3" applyFont="1" applyAlignment="1">
      <alignment horizontal="center" vertical="center"/>
    </xf>
    <xf numFmtId="0" fontId="214" fillId="0" borderId="30" xfId="0" applyFont="1" applyBorder="1" applyAlignment="1">
      <alignment horizontal="center" vertical="center"/>
    </xf>
    <xf numFmtId="0" fontId="207" fillId="0" borderId="26" xfId="0" applyFont="1" applyBorder="1" applyAlignment="1">
      <alignment horizontal="center" vertical="center"/>
    </xf>
    <xf numFmtId="0" fontId="207" fillId="0" borderId="41" xfId="0" applyFont="1" applyBorder="1" applyAlignment="1">
      <alignment horizontal="center" vertical="center"/>
    </xf>
    <xf numFmtId="0" fontId="214" fillId="3" borderId="27" xfId="0" applyFont="1" applyFill="1" applyBorder="1" applyAlignment="1">
      <alignment horizontal="center" vertical="center"/>
    </xf>
    <xf numFmtId="0" fontId="209" fillId="18" borderId="0" xfId="0" applyFont="1" applyFill="1" applyAlignment="1">
      <alignment horizontal="center" vertical="center"/>
    </xf>
    <xf numFmtId="0" fontId="207" fillId="18" borderId="0" xfId="0" applyFont="1" applyFill="1" applyAlignment="1">
      <alignment horizontal="center" vertical="center"/>
    </xf>
    <xf numFmtId="44" fontId="207" fillId="18" borderId="0" xfId="2" applyFont="1" applyFill="1" applyBorder="1" applyAlignment="1">
      <alignment horizontal="center" vertical="center"/>
    </xf>
    <xf numFmtId="0" fontId="212" fillId="18" borderId="0" xfId="0" applyFont="1" applyFill="1" applyAlignment="1">
      <alignment horizontal="center" vertical="center"/>
    </xf>
    <xf numFmtId="0" fontId="207" fillId="0" borderId="5" xfId="0" applyFont="1" applyBorder="1" applyAlignment="1">
      <alignment horizontal="center" vertical="top"/>
    </xf>
    <xf numFmtId="0" fontId="214" fillId="0" borderId="35" xfId="0" applyFont="1" applyBorder="1" applyAlignment="1">
      <alignment horizontal="center" vertical="center"/>
    </xf>
    <xf numFmtId="2" fontId="214" fillId="0" borderId="35" xfId="0" applyNumberFormat="1" applyFont="1" applyBorder="1" applyAlignment="1">
      <alignment horizontal="center" vertical="center"/>
    </xf>
    <xf numFmtId="44" fontId="215" fillId="0" borderId="0" xfId="2" applyFont="1" applyFill="1" applyBorder="1" applyAlignment="1">
      <alignment horizontal="center" vertical="center"/>
    </xf>
    <xf numFmtId="44" fontId="207" fillId="3" borderId="0" xfId="2" applyFont="1" applyFill="1" applyAlignment="1">
      <alignment horizontal="center" vertical="center"/>
    </xf>
    <xf numFmtId="0" fontId="192" fillId="19" borderId="2" xfId="0" applyFont="1" applyFill="1" applyBorder="1" applyAlignment="1">
      <alignment horizontal="center" vertical="center" wrapText="1"/>
    </xf>
    <xf numFmtId="0" fontId="192" fillId="19" borderId="2" xfId="0" applyFont="1" applyFill="1" applyBorder="1" applyAlignment="1">
      <alignment horizontal="center" vertical="center"/>
    </xf>
    <xf numFmtId="0" fontId="220" fillId="0" borderId="2" xfId="0" applyFont="1" applyBorder="1" applyAlignment="1">
      <alignment horizontal="left" vertical="center" wrapText="1"/>
    </xf>
    <xf numFmtId="0" fontId="215" fillId="19" borderId="2" xfId="0" applyFont="1" applyFill="1" applyBorder="1" applyAlignment="1">
      <alignment horizontal="center" vertical="center"/>
    </xf>
    <xf numFmtId="0" fontId="216" fillId="13" borderId="43" xfId="0" applyFont="1" applyFill="1" applyBorder="1" applyAlignment="1">
      <alignment horizontal="center"/>
    </xf>
    <xf numFmtId="0" fontId="216" fillId="13" borderId="0" xfId="0" applyFont="1" applyFill="1" applyAlignment="1">
      <alignment horizontal="center"/>
    </xf>
    <xf numFmtId="0" fontId="208" fillId="0" borderId="0" xfId="0" applyFont="1" applyAlignment="1">
      <alignment horizontal="center" vertical="center"/>
    </xf>
    <xf numFmtId="0" fontId="207" fillId="9" borderId="28" xfId="0" applyFont="1" applyFill="1" applyBorder="1" applyAlignment="1">
      <alignment horizontal="center" vertical="center"/>
    </xf>
    <xf numFmtId="0" fontId="216" fillId="13" borderId="47" xfId="0" applyFont="1" applyFill="1" applyBorder="1" applyAlignment="1">
      <alignment horizontal="center"/>
    </xf>
    <xf numFmtId="1" fontId="207" fillId="0" borderId="0" xfId="0" applyNumberFormat="1" applyFont="1" applyAlignment="1">
      <alignment horizontal="center" vertical="center"/>
    </xf>
    <xf numFmtId="0" fontId="207" fillId="9" borderId="2" xfId="0" applyFont="1" applyFill="1" applyBorder="1" applyAlignment="1">
      <alignment horizontal="center" vertical="center"/>
    </xf>
    <xf numFmtId="0" fontId="207" fillId="0" borderId="2" xfId="0" applyFont="1" applyBorder="1" applyAlignment="1">
      <alignment vertical="center"/>
    </xf>
    <xf numFmtId="0" fontId="205" fillId="0" borderId="49" xfId="0" applyFont="1" applyBorder="1" applyAlignment="1">
      <alignment horizontal="center" vertical="center"/>
    </xf>
    <xf numFmtId="0" fontId="205" fillId="0" borderId="43" xfId="0" applyFont="1" applyBorder="1" applyAlignment="1">
      <alignment horizontal="center" vertical="center"/>
    </xf>
    <xf numFmtId="2" fontId="207" fillId="0" borderId="43" xfId="0" applyNumberFormat="1" applyFont="1" applyBorder="1" applyAlignment="1">
      <alignment horizontal="center" vertical="center"/>
    </xf>
    <xf numFmtId="0" fontId="208" fillId="0" borderId="43" xfId="0" applyFont="1" applyBorder="1" applyAlignment="1">
      <alignment horizontal="center" vertical="center"/>
    </xf>
    <xf numFmtId="0" fontId="209" fillId="0" borderId="43" xfId="0" applyFont="1" applyBorder="1" applyAlignment="1">
      <alignment horizontal="center" vertical="center"/>
    </xf>
    <xf numFmtId="0" fontId="209" fillId="3" borderId="43" xfId="0" applyFont="1" applyFill="1" applyBorder="1" applyAlignment="1">
      <alignment horizontal="center" vertical="center"/>
    </xf>
    <xf numFmtId="0" fontId="207" fillId="3" borderId="44" xfId="0" applyFont="1" applyFill="1" applyBorder="1" applyAlignment="1">
      <alignment horizontal="center" vertical="center"/>
    </xf>
    <xf numFmtId="0" fontId="207" fillId="0" borderId="21" xfId="0" applyFont="1" applyBorder="1" applyAlignment="1">
      <alignment horizontal="center" vertical="center"/>
    </xf>
    <xf numFmtId="44" fontId="207" fillId="0" borderId="0" xfId="2" applyFont="1" applyFill="1" applyAlignment="1">
      <alignment horizontal="center" vertical="center"/>
    </xf>
    <xf numFmtId="0" fontId="211" fillId="0" borderId="30" xfId="0" applyFont="1" applyBorder="1" applyAlignment="1">
      <alignment horizontal="center" vertical="center"/>
    </xf>
    <xf numFmtId="0" fontId="209" fillId="0" borderId="45" xfId="0" applyFont="1" applyBorder="1" applyAlignment="1">
      <alignment horizontal="center" vertical="center"/>
    </xf>
    <xf numFmtId="0" fontId="211" fillId="3" borderId="0" xfId="0" applyFont="1" applyFill="1" applyAlignment="1">
      <alignment horizontal="center" vertical="center"/>
    </xf>
    <xf numFmtId="12" fontId="207" fillId="3" borderId="0" xfId="2" applyNumberFormat="1" applyFont="1" applyFill="1" applyAlignment="1">
      <alignment horizontal="center" vertical="center"/>
    </xf>
    <xf numFmtId="0" fontId="222" fillId="0" borderId="2" xfId="0" applyFont="1" applyBorder="1" applyAlignment="1">
      <alignment horizontal="center" vertical="center" wrapText="1"/>
    </xf>
    <xf numFmtId="0" fontId="0" fillId="0" borderId="2" xfId="0" applyBorder="1"/>
    <xf numFmtId="0" fontId="222" fillId="0" borderId="3" xfId="0" applyFont="1" applyBorder="1" applyAlignment="1">
      <alignment horizontal="center" vertical="center" wrapText="1"/>
    </xf>
    <xf numFmtId="171" fontId="222"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23" fillId="0" borderId="2" xfId="0" applyFont="1" applyBorder="1" applyAlignment="1">
      <alignment horizontal="center"/>
    </xf>
    <xf numFmtId="0" fontId="224" fillId="0" borderId="0" xfId="0" applyFont="1" applyAlignment="1">
      <alignment horizontal="justify" vertical="center" wrapText="1"/>
    </xf>
    <xf numFmtId="0" fontId="225" fillId="0" borderId="0" xfId="0" applyFont="1" applyAlignment="1">
      <alignment horizontal="justify" vertical="center" wrapText="1"/>
    </xf>
    <xf numFmtId="0" fontId="0" fillId="0" borderId="0" xfId="0" applyAlignment="1">
      <alignment vertical="center" wrapText="1"/>
    </xf>
    <xf numFmtId="3" fontId="225" fillId="0" borderId="0" xfId="0" applyNumberFormat="1" applyFont="1" applyAlignment="1">
      <alignment horizontal="justify" vertical="center" wrapText="1"/>
    </xf>
    <xf numFmtId="0" fontId="223" fillId="0" borderId="0" xfId="0" applyFont="1"/>
    <xf numFmtId="0" fontId="223" fillId="0" borderId="0" xfId="0" applyFont="1" applyAlignment="1">
      <alignment horizontal="center"/>
    </xf>
    <xf numFmtId="0" fontId="226"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23" fillId="0" borderId="2" xfId="0" applyFont="1" applyBorder="1" applyAlignment="1">
      <alignment horizontal="center" vertical="center"/>
    </xf>
    <xf numFmtId="0" fontId="221" fillId="0" borderId="2" xfId="0" applyFont="1" applyBorder="1" applyAlignment="1">
      <alignment horizontal="center" vertical="center"/>
    </xf>
    <xf numFmtId="0" fontId="223" fillId="0" borderId="2" xfId="0" applyFont="1" applyBorder="1"/>
    <xf numFmtId="0" fontId="221" fillId="9" borderId="3" xfId="0" applyFont="1" applyFill="1" applyBorder="1" applyAlignment="1">
      <alignment horizontal="center" vertical="center"/>
    </xf>
    <xf numFmtId="0" fontId="221" fillId="9" borderId="2" xfId="0" applyFont="1" applyFill="1" applyBorder="1" applyAlignment="1">
      <alignment horizontal="center" vertical="center"/>
    </xf>
    <xf numFmtId="0" fontId="221" fillId="3" borderId="2" xfId="0" applyFont="1" applyFill="1" applyBorder="1" applyAlignment="1">
      <alignment horizontal="center" vertical="center"/>
    </xf>
    <xf numFmtId="0" fontId="221" fillId="0" borderId="3" xfId="0" applyFont="1" applyBorder="1" applyAlignment="1">
      <alignment horizontal="center" vertical="center"/>
    </xf>
    <xf numFmtId="0" fontId="221" fillId="3" borderId="3" xfId="0" applyFont="1" applyFill="1" applyBorder="1" applyAlignment="1">
      <alignment horizontal="center" vertical="center"/>
    </xf>
    <xf numFmtId="14" fontId="222" fillId="0" borderId="2" xfId="0" applyNumberFormat="1" applyFont="1" applyBorder="1" applyAlignment="1">
      <alignment horizontal="center" vertical="center" wrapText="1"/>
    </xf>
    <xf numFmtId="0" fontId="189" fillId="3" borderId="0" xfId="0" applyFont="1" applyFill="1" applyAlignment="1">
      <alignment horizontal="left" vertical="center" wrapText="1"/>
    </xf>
    <xf numFmtId="0" fontId="227" fillId="0" borderId="0" xfId="0" applyFont="1" applyAlignment="1">
      <alignment horizontal="justify" vertical="center"/>
    </xf>
    <xf numFmtId="0" fontId="226" fillId="0" borderId="2" xfId="0" applyFont="1" applyBorder="1" applyAlignment="1">
      <alignment horizontal="left" vertical="center"/>
    </xf>
    <xf numFmtId="0" fontId="221" fillId="20" borderId="2" xfId="0" applyFont="1" applyFill="1" applyBorder="1" applyAlignment="1">
      <alignment horizontal="center" vertical="center"/>
    </xf>
    <xf numFmtId="0" fontId="223" fillId="20" borderId="2" xfId="0" applyFont="1" applyFill="1" applyBorder="1"/>
    <xf numFmtId="0" fontId="222" fillId="20" borderId="2" xfId="0" applyFont="1" applyFill="1" applyBorder="1" applyAlignment="1">
      <alignment horizontal="center" vertical="center" wrapText="1"/>
    </xf>
    <xf numFmtId="14" fontId="222" fillId="20" borderId="2" xfId="0" applyNumberFormat="1" applyFont="1" applyFill="1" applyBorder="1" applyAlignment="1">
      <alignment horizontal="center" vertical="center" wrapText="1"/>
    </xf>
    <xf numFmtId="0" fontId="223" fillId="20" borderId="2" xfId="0" applyFont="1" applyFill="1" applyBorder="1" applyAlignment="1">
      <alignment horizontal="center" vertical="center"/>
    </xf>
    <xf numFmtId="0" fontId="223" fillId="20" borderId="2" xfId="0" applyFont="1" applyFill="1" applyBorder="1" applyAlignment="1">
      <alignment horizontal="center"/>
    </xf>
    <xf numFmtId="171" fontId="222" fillId="0" borderId="2" xfId="0" applyNumberFormat="1" applyFont="1" applyBorder="1" applyAlignment="1">
      <alignment horizontal="center" vertical="center" wrapText="1"/>
    </xf>
    <xf numFmtId="0" fontId="223" fillId="12" borderId="2" xfId="0" applyFont="1" applyFill="1" applyBorder="1"/>
    <xf numFmtId="171" fontId="226" fillId="0" borderId="2" xfId="0" applyNumberFormat="1" applyFont="1" applyBorder="1" applyAlignment="1">
      <alignment vertical="center"/>
    </xf>
    <xf numFmtId="0" fontId="226" fillId="0" borderId="2" xfId="0" applyFont="1" applyBorder="1" applyAlignment="1">
      <alignment vertical="center"/>
    </xf>
    <xf numFmtId="0" fontId="223" fillId="9" borderId="2" xfId="0" applyFont="1" applyFill="1" applyBorder="1"/>
    <xf numFmtId="0" fontId="0" fillId="20" borderId="2" xfId="0" applyFill="1" applyBorder="1"/>
    <xf numFmtId="0" fontId="0" fillId="20" borderId="0" xfId="0" applyFill="1"/>
    <xf numFmtId="15" fontId="228" fillId="22" borderId="2" xfId="0" applyNumberFormat="1" applyFont="1" applyFill="1" applyBorder="1" applyAlignment="1">
      <alignment vertical="center"/>
    </xf>
    <xf numFmtId="0" fontId="196" fillId="23" borderId="2" xfId="0" applyFont="1" applyFill="1" applyBorder="1" applyAlignment="1">
      <alignment horizontal="center" vertical="center"/>
    </xf>
    <xf numFmtId="0" fontId="192" fillId="24" borderId="2" xfId="0" applyFont="1" applyFill="1" applyBorder="1" applyAlignment="1">
      <alignment horizontal="center" vertical="center" wrapText="1"/>
    </xf>
    <xf numFmtId="0" fontId="196" fillId="0" borderId="2" xfId="0" applyFont="1" applyBorder="1" applyAlignment="1">
      <alignment horizontal="center" vertical="center"/>
    </xf>
    <xf numFmtId="0" fontId="229" fillId="25" borderId="2" xfId="0" applyFont="1" applyFill="1" applyBorder="1" applyAlignment="1">
      <alignment vertical="center" wrapText="1"/>
    </xf>
    <xf numFmtId="14" fontId="221" fillId="0" borderId="28" xfId="0" applyNumberFormat="1" applyFont="1" applyBorder="1" applyAlignment="1">
      <alignment horizontal="center" vertical="center" wrapText="1"/>
    </xf>
    <xf numFmtId="0" fontId="192"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29" fillId="25" borderId="48" xfId="0" applyFont="1" applyFill="1" applyBorder="1" applyAlignment="1">
      <alignment vertical="center" wrapText="1"/>
    </xf>
    <xf numFmtId="0" fontId="229" fillId="0" borderId="48" xfId="0" applyFont="1" applyBorder="1" applyAlignment="1">
      <alignment vertical="center" wrapText="1"/>
    </xf>
    <xf numFmtId="0" fontId="196" fillId="0" borderId="2" xfId="0" applyFont="1" applyBorder="1" applyAlignment="1">
      <alignment horizontal="center"/>
    </xf>
    <xf numFmtId="0" fontId="196" fillId="0" borderId="0" xfId="0" applyFont="1" applyAlignment="1">
      <alignment horizontal="left" vertical="top"/>
    </xf>
    <xf numFmtId="0" fontId="196" fillId="0" borderId="2" xfId="0" applyFont="1" applyBorder="1" applyAlignment="1">
      <alignment horizontal="left" vertical="top"/>
    </xf>
    <xf numFmtId="167" fontId="230" fillId="2" borderId="2" xfId="4" applyNumberFormat="1" applyFont="1" applyFill="1" applyBorder="1" applyAlignment="1" applyProtection="1">
      <alignment vertical="center"/>
      <protection hidden="1"/>
    </xf>
    <xf numFmtId="167" fontId="230" fillId="2" borderId="2" xfId="4" applyNumberFormat="1" applyFont="1" applyFill="1" applyBorder="1" applyAlignment="1" applyProtection="1">
      <alignment horizontal="left" vertical="center"/>
      <protection hidden="1"/>
    </xf>
    <xf numFmtId="15" fontId="230" fillId="2" borderId="2" xfId="4" applyNumberFormat="1" applyFont="1" applyFill="1" applyBorder="1" applyAlignment="1" applyProtection="1">
      <alignment horizontal="center" vertical="center"/>
      <protection hidden="1"/>
    </xf>
    <xf numFmtId="1" fontId="230" fillId="2" borderId="2" xfId="4" applyNumberFormat="1" applyFont="1" applyFill="1" applyBorder="1" applyAlignment="1" applyProtection="1">
      <alignment horizontal="center" vertical="center"/>
      <protection hidden="1"/>
    </xf>
    <xf numFmtId="0" fontId="226" fillId="0" borderId="2" xfId="0" applyFont="1" applyBorder="1"/>
    <xf numFmtId="15" fontId="236" fillId="2" borderId="2" xfId="0" applyNumberFormat="1" applyFont="1" applyFill="1" applyBorder="1" applyAlignment="1" applyProtection="1">
      <alignment horizontal="center" vertical="center"/>
      <protection hidden="1"/>
    </xf>
    <xf numFmtId="15" fontId="235" fillId="5" borderId="2" xfId="0" applyNumberFormat="1" applyFont="1" applyFill="1" applyBorder="1" applyAlignment="1" applyProtection="1">
      <alignment horizontal="center" vertical="center" wrapText="1"/>
      <protection hidden="1"/>
    </xf>
    <xf numFmtId="0" fontId="221" fillId="0" borderId="0" xfId="0" applyFont="1" applyAlignment="1">
      <alignment horizontal="center" vertical="center"/>
    </xf>
    <xf numFmtId="0" fontId="0" fillId="0" borderId="2" xfId="0" quotePrefix="1" applyBorder="1" applyAlignment="1">
      <alignment horizontal="center" vertical="center"/>
    </xf>
    <xf numFmtId="44" fontId="207" fillId="0" borderId="0" xfId="2" quotePrefix="1" applyFont="1" applyFill="1" applyBorder="1" applyAlignment="1">
      <alignment horizontal="center" vertical="center"/>
    </xf>
    <xf numFmtId="44" fontId="207" fillId="0" borderId="0" xfId="2" quotePrefix="1" applyFont="1" applyFill="1" applyAlignment="1">
      <alignment horizontal="center" vertical="center"/>
    </xf>
    <xf numFmtId="44" fontId="207" fillId="3" borderId="0" xfId="2" quotePrefix="1" applyFont="1" applyFill="1" applyAlignment="1">
      <alignment horizontal="center" vertical="center"/>
    </xf>
    <xf numFmtId="12" fontId="207" fillId="3" borderId="0" xfId="2" quotePrefix="1" applyNumberFormat="1" applyFont="1" applyFill="1" applyAlignment="1">
      <alignment horizontal="center" vertical="center"/>
    </xf>
    <xf numFmtId="16" fontId="211" fillId="0" borderId="0" xfId="0" quotePrefix="1" applyNumberFormat="1" applyFont="1" applyAlignment="1">
      <alignment horizontal="center" vertical="center"/>
    </xf>
    <xf numFmtId="0" fontId="211" fillId="0" borderId="0" xfId="0" quotePrefix="1" applyFont="1" applyAlignment="1">
      <alignment horizontal="center" vertical="center"/>
    </xf>
    <xf numFmtId="16" fontId="207" fillId="0" borderId="0" xfId="0" quotePrefix="1" applyNumberFormat="1" applyFont="1" applyAlignment="1">
      <alignment horizontal="center" vertical="center"/>
    </xf>
    <xf numFmtId="16" fontId="209" fillId="3" borderId="0" xfId="0" quotePrefix="1" applyNumberFormat="1" applyFont="1" applyFill="1" applyAlignment="1">
      <alignment horizontal="center" vertical="center"/>
    </xf>
    <xf numFmtId="0" fontId="207" fillId="3" borderId="0" xfId="0" quotePrefix="1" applyFont="1" applyFill="1" applyAlignment="1">
      <alignment horizontal="center" vertical="center"/>
    </xf>
    <xf numFmtId="16" fontId="207" fillId="3" borderId="0" xfId="0" quotePrefix="1" applyNumberFormat="1" applyFont="1" applyFill="1" applyAlignment="1">
      <alignment horizontal="center" vertical="center"/>
    </xf>
    <xf numFmtId="0" fontId="207" fillId="0" borderId="0" xfId="0" quotePrefix="1" applyFont="1" applyAlignment="1">
      <alignment horizontal="center" vertical="center"/>
    </xf>
    <xf numFmtId="44" fontId="207" fillId="3" borderId="0" xfId="2" quotePrefix="1" applyFont="1" applyFill="1" applyBorder="1" applyAlignment="1">
      <alignment horizontal="center" vertical="center"/>
    </xf>
    <xf numFmtId="44" fontId="207" fillId="3" borderId="35" xfId="2" quotePrefix="1" applyFont="1" applyFill="1" applyBorder="1" applyAlignment="1">
      <alignment horizontal="center" vertical="center"/>
    </xf>
    <xf numFmtId="12" fontId="207" fillId="3" borderId="0" xfId="2" quotePrefix="1" applyNumberFormat="1" applyFont="1" applyFill="1" applyBorder="1" applyAlignment="1">
      <alignment horizontal="center" vertical="center"/>
    </xf>
    <xf numFmtId="12" fontId="207" fillId="3" borderId="35" xfId="2" quotePrefix="1" applyNumberFormat="1" applyFont="1" applyFill="1" applyBorder="1" applyAlignment="1">
      <alignment horizontal="center" vertical="center"/>
    </xf>
    <xf numFmtId="0" fontId="181" fillId="6" borderId="2" xfId="0" quotePrefix="1" applyFont="1" applyFill="1" applyBorder="1" applyAlignment="1">
      <alignment horizontal="center" vertical="center"/>
    </xf>
    <xf numFmtId="44" fontId="243" fillId="0" borderId="0" xfId="2" quotePrefix="1" applyFont="1" applyFill="1" applyBorder="1" applyAlignment="1">
      <alignment horizontal="center" vertical="center"/>
    </xf>
    <xf numFmtId="44" fontId="243" fillId="0" borderId="0" xfId="2" applyFont="1" applyFill="1" applyBorder="1" applyAlignment="1">
      <alignment horizontal="center" vertical="center"/>
    </xf>
    <xf numFmtId="0" fontId="179" fillId="0" borderId="0" xfId="0" applyFont="1"/>
    <xf numFmtId="0" fontId="214" fillId="0" borderId="0" xfId="0" applyFont="1" applyAlignment="1">
      <alignment horizontal="center" vertical="center"/>
    </xf>
    <xf numFmtId="2" fontId="214" fillId="0" borderId="0" xfId="0" applyNumberFormat="1" applyFont="1" applyAlignment="1">
      <alignment horizontal="center" vertical="center"/>
    </xf>
    <xf numFmtId="0" fontId="214" fillId="0" borderId="32" xfId="0" applyFont="1" applyBorder="1" applyAlignment="1">
      <alignment horizontal="center" vertical="center"/>
    </xf>
    <xf numFmtId="0" fontId="214" fillId="0" borderId="24" xfId="0" applyFont="1" applyBorder="1" applyAlignment="1">
      <alignment horizontal="center" vertical="center"/>
    </xf>
    <xf numFmtId="0" fontId="211" fillId="0" borderId="35" xfId="0" applyFont="1" applyBorder="1" applyAlignment="1">
      <alignment horizontal="center" vertical="center"/>
    </xf>
    <xf numFmtId="44" fontId="207" fillId="0" borderId="35" xfId="2" quotePrefix="1" applyFont="1" applyFill="1" applyBorder="1" applyAlignment="1">
      <alignment horizontal="center" vertical="center"/>
    </xf>
    <xf numFmtId="44" fontId="209" fillId="0" borderId="0" xfId="2" applyFont="1" applyFill="1" applyBorder="1" applyAlignment="1">
      <alignment horizontal="center" vertical="center"/>
    </xf>
    <xf numFmtId="12" fontId="207" fillId="0" borderId="0" xfId="2" quotePrefix="1" applyNumberFormat="1" applyFont="1" applyFill="1" applyBorder="1" applyAlignment="1">
      <alignment horizontal="center" vertical="center"/>
    </xf>
    <xf numFmtId="44" fontId="209" fillId="0" borderId="35" xfId="2" applyFont="1" applyFill="1" applyBorder="1" applyAlignment="1">
      <alignment horizontal="center" vertical="center"/>
    </xf>
    <xf numFmtId="12" fontId="207" fillId="0" borderId="35" xfId="2" quotePrefix="1" applyNumberFormat="1" applyFont="1" applyFill="1" applyBorder="1" applyAlignment="1">
      <alignment horizontal="center" vertical="center"/>
    </xf>
    <xf numFmtId="0" fontId="179" fillId="0" borderId="2" xfId="0" applyFont="1" applyBorder="1"/>
    <xf numFmtId="0" fontId="179" fillId="27" borderId="2" xfId="0" applyFont="1" applyFill="1" applyBorder="1"/>
    <xf numFmtId="0" fontId="179" fillId="27" borderId="25" xfId="0" applyFont="1" applyFill="1" applyBorder="1"/>
    <xf numFmtId="0" fontId="0" fillId="9" borderId="2" xfId="0" applyFill="1" applyBorder="1"/>
    <xf numFmtId="0" fontId="0" fillId="28" borderId="0" xfId="0" applyFill="1"/>
    <xf numFmtId="0" fontId="0" fillId="12" borderId="0" xfId="0" applyFill="1"/>
    <xf numFmtId="0" fontId="179" fillId="0" borderId="2" xfId="0" quotePrefix="1" applyFont="1" applyBorder="1"/>
    <xf numFmtId="0" fontId="196" fillId="0" borderId="2" xfId="0" applyFont="1" applyBorder="1" applyAlignment="1">
      <alignment horizontal="left" vertical="center"/>
    </xf>
    <xf numFmtId="0" fontId="0" fillId="0" borderId="2" xfId="0" applyBorder="1" applyAlignment="1">
      <alignment horizontal="left" vertical="center"/>
    </xf>
    <xf numFmtId="0" fontId="245" fillId="0" borderId="2" xfId="0" applyFont="1" applyBorder="1" applyAlignment="1">
      <alignment horizontal="center" vertical="center"/>
    </xf>
    <xf numFmtId="0" fontId="245" fillId="0" borderId="2" xfId="0" applyFont="1" applyBorder="1" applyAlignment="1">
      <alignment horizontal="left" vertical="center"/>
    </xf>
    <xf numFmtId="0" fontId="245" fillId="0" borderId="2" xfId="0" quotePrefix="1" applyFont="1" applyBorder="1" applyAlignment="1">
      <alignment horizontal="center" vertical="center"/>
    </xf>
    <xf numFmtId="0" fontId="179" fillId="27" borderId="0" xfId="0" applyFont="1" applyFill="1"/>
    <xf numFmtId="0" fontId="0" fillId="0" borderId="46" xfId="0" applyBorder="1"/>
    <xf numFmtId="0" fontId="176" fillId="0" borderId="2" xfId="0" applyFont="1" applyBorder="1" applyAlignment="1">
      <alignment horizontal="center"/>
    </xf>
    <xf numFmtId="0" fontId="176" fillId="0" borderId="0" xfId="0" applyFont="1" applyAlignment="1">
      <alignment horizontal="left" vertical="top"/>
    </xf>
    <xf numFmtId="0" fontId="175"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23" fillId="0" borderId="25" xfId="0" applyFont="1" applyBorder="1" applyAlignment="1">
      <alignment horizontal="center"/>
    </xf>
    <xf numFmtId="0" fontId="175" fillId="0" borderId="2" xfId="0" applyFont="1" applyBorder="1"/>
    <xf numFmtId="0" fontId="0" fillId="28" borderId="2" xfId="0" applyFill="1" applyBorder="1"/>
    <xf numFmtId="0" fontId="196"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2" fillId="0" borderId="2" xfId="0" applyFont="1" applyBorder="1" applyAlignment="1">
      <alignment horizontal="center"/>
    </xf>
    <xf numFmtId="0" fontId="247" fillId="3" borderId="0" xfId="24" applyFont="1" applyFill="1"/>
    <xf numFmtId="0" fontId="247" fillId="3" borderId="0" xfId="24" applyFont="1" applyFill="1" applyAlignment="1">
      <alignment vertical="center"/>
    </xf>
    <xf numFmtId="49" fontId="248" fillId="0" borderId="0" xfId="0" applyNumberFormat="1" applyFont="1" applyAlignment="1">
      <alignment horizontal="center" vertical="center" wrapText="1"/>
    </xf>
    <xf numFmtId="43" fontId="248" fillId="0" borderId="0" xfId="1" applyFont="1" applyFill="1" applyBorder="1" applyAlignment="1">
      <alignment horizontal="center" vertical="center"/>
    </xf>
    <xf numFmtId="1" fontId="248" fillId="15" borderId="42" xfId="1" applyNumberFormat="1" applyFont="1" applyFill="1" applyBorder="1" applyAlignment="1">
      <alignment horizontal="center" vertical="center"/>
    </xf>
    <xf numFmtId="1" fontId="248" fillId="0" borderId="42" xfId="1" applyNumberFormat="1" applyFont="1" applyFill="1" applyBorder="1" applyAlignment="1">
      <alignment horizontal="center" vertical="center"/>
    </xf>
    <xf numFmtId="1" fontId="248" fillId="21" borderId="42" xfId="1" applyNumberFormat="1" applyFont="1" applyFill="1" applyBorder="1" applyAlignment="1">
      <alignment horizontal="center" vertical="center"/>
    </xf>
    <xf numFmtId="49" fontId="248" fillId="0" borderId="22" xfId="0" applyNumberFormat="1" applyFont="1" applyBorder="1" applyAlignment="1">
      <alignment horizontal="center" vertical="center" wrapText="1"/>
    </xf>
    <xf numFmtId="49" fontId="248" fillId="0" borderId="0" xfId="0" applyNumberFormat="1" applyFont="1" applyAlignment="1">
      <alignment horizontal="center" vertical="center"/>
    </xf>
    <xf numFmtId="0" fontId="247" fillId="0" borderId="0" xfId="0" applyFont="1"/>
    <xf numFmtId="1" fontId="248" fillId="20" borderId="42" xfId="1" applyNumberFormat="1" applyFont="1" applyFill="1" applyBorder="1" applyAlignment="1">
      <alignment horizontal="center" vertical="center"/>
    </xf>
    <xf numFmtId="1" fontId="248" fillId="0" borderId="0" xfId="1" applyNumberFormat="1" applyFont="1" applyFill="1" applyBorder="1" applyAlignment="1">
      <alignment horizontal="center" vertical="center"/>
    </xf>
    <xf numFmtId="0" fontId="249" fillId="0" borderId="22" xfId="0" applyFont="1" applyBorder="1"/>
    <xf numFmtId="0" fontId="249" fillId="0" borderId="50" xfId="0" applyFont="1" applyBorder="1"/>
    <xf numFmtId="0" fontId="249" fillId="0" borderId="0" xfId="0" applyFont="1"/>
    <xf numFmtId="0" fontId="247" fillId="3" borderId="56" xfId="0" applyFont="1" applyFill="1" applyBorder="1" applyAlignment="1">
      <alignment horizontal="left" vertical="center"/>
    </xf>
    <xf numFmtId="0" fontId="249" fillId="0" borderId="47" xfId="0" applyFont="1" applyBorder="1"/>
    <xf numFmtId="0" fontId="247" fillId="3" borderId="0" xfId="24" applyFont="1" applyFill="1" applyAlignment="1">
      <alignment vertical="center" wrapText="1"/>
    </xf>
    <xf numFmtId="0" fontId="248" fillId="3" borderId="0" xfId="0" applyFont="1" applyFill="1"/>
    <xf numFmtId="0" fontId="248" fillId="3" borderId="0" xfId="0" applyFont="1" applyFill="1" applyAlignment="1">
      <alignment horizontal="center"/>
    </xf>
    <xf numFmtId="0" fontId="248" fillId="3" borderId="35" xfId="0" applyFont="1" applyFill="1" applyBorder="1" applyAlignment="1">
      <alignment horizontal="center"/>
    </xf>
    <xf numFmtId="0" fontId="248" fillId="3" borderId="0" xfId="0" applyFont="1" applyFill="1" applyAlignment="1">
      <alignment horizontal="center" vertical="center"/>
    </xf>
    <xf numFmtId="0" fontId="248" fillId="3" borderId="35" xfId="0" applyFont="1" applyFill="1" applyBorder="1" applyAlignment="1">
      <alignment horizontal="left"/>
    </xf>
    <xf numFmtId="0" fontId="247" fillId="3" borderId="0" xfId="24" applyFont="1" applyFill="1" applyAlignment="1">
      <alignment horizontal="left" vertical="center"/>
    </xf>
    <xf numFmtId="0" fontId="247" fillId="3" borderId="32" xfId="24" applyFont="1" applyFill="1" applyBorder="1" applyAlignment="1">
      <alignment vertical="center" wrapText="1"/>
    </xf>
    <xf numFmtId="0" fontId="248" fillId="3" borderId="32" xfId="0" applyFont="1" applyFill="1" applyBorder="1" applyAlignment="1">
      <alignment horizontal="center"/>
    </xf>
    <xf numFmtId="0" fontId="249" fillId="0" borderId="43" xfId="0" applyFont="1" applyBorder="1"/>
    <xf numFmtId="49" fontId="247" fillId="0" borderId="0" xfId="0" applyNumberFormat="1" applyFont="1" applyAlignment="1">
      <alignment horizontal="center" vertical="center" wrapText="1"/>
    </xf>
    <xf numFmtId="49" fontId="247" fillId="0" borderId="0" xfId="0" quotePrefix="1" applyNumberFormat="1" applyFont="1" applyAlignment="1">
      <alignment horizontal="center" vertical="center" wrapText="1"/>
    </xf>
    <xf numFmtId="0" fontId="250" fillId="0" borderId="2" xfId="0" applyFont="1" applyBorder="1" applyAlignment="1">
      <alignment horizontal="center" vertical="center"/>
    </xf>
    <xf numFmtId="0" fontId="250" fillId="0" borderId="14" xfId="0" applyFont="1" applyBorder="1" applyAlignment="1">
      <alignment horizontal="center" vertical="center"/>
    </xf>
    <xf numFmtId="0" fontId="248" fillId="0" borderId="0" xfId="0" applyFont="1" applyAlignment="1">
      <alignment horizontal="center" vertical="center"/>
    </xf>
    <xf numFmtId="0" fontId="248" fillId="0" borderId="0" xfId="0" applyFont="1"/>
    <xf numFmtId="0" fontId="250" fillId="0" borderId="20" xfId="0" applyFont="1" applyBorder="1" applyAlignment="1">
      <alignment horizontal="center" vertical="center"/>
    </xf>
    <xf numFmtId="0" fontId="250" fillId="0" borderId="0" xfId="0" applyFont="1" applyAlignment="1">
      <alignment horizontal="center" vertical="center"/>
    </xf>
    <xf numFmtId="0" fontId="250" fillId="0" borderId="47" xfId="0" applyFont="1" applyBorder="1" applyAlignment="1">
      <alignment horizontal="center" vertical="center"/>
    </xf>
    <xf numFmtId="0" fontId="247" fillId="0" borderId="0" xfId="0" applyFont="1" applyAlignment="1">
      <alignment horizontal="center"/>
    </xf>
    <xf numFmtId="0" fontId="248" fillId="15" borderId="42" xfId="0" applyFont="1" applyFill="1" applyBorder="1" applyAlignment="1">
      <alignment horizontal="center" vertical="center"/>
    </xf>
    <xf numFmtId="0" fontId="248" fillId="0" borderId="42" xfId="0" applyFont="1" applyBorder="1" applyAlignment="1">
      <alignment horizontal="center" vertical="center"/>
    </xf>
    <xf numFmtId="1" fontId="247" fillId="0" borderId="0" xfId="0" quotePrefix="1" applyNumberFormat="1" applyFont="1" applyAlignment="1">
      <alignment horizontal="center" vertical="center" wrapText="1"/>
    </xf>
    <xf numFmtId="0" fontId="247" fillId="0" borderId="0" xfId="0" applyFont="1" applyAlignment="1">
      <alignment vertical="center"/>
    </xf>
    <xf numFmtId="1" fontId="247" fillId="0" borderId="0" xfId="0" applyNumberFormat="1" applyFont="1" applyAlignment="1">
      <alignment horizontal="center"/>
    </xf>
    <xf numFmtId="0" fontId="250" fillId="0" borderId="0" xfId="0" applyFont="1"/>
    <xf numFmtId="0" fontId="248" fillId="0" borderId="0" xfId="0" applyFont="1" applyAlignment="1">
      <alignment horizontal="center"/>
    </xf>
    <xf numFmtId="0" fontId="249" fillId="0" borderId="44" xfId="0" applyFont="1" applyBorder="1"/>
    <xf numFmtId="0" fontId="250" fillId="0" borderId="45" xfId="0" applyFont="1" applyBorder="1"/>
    <xf numFmtId="0" fontId="248" fillId="0" borderId="45" xfId="0" applyFont="1" applyBorder="1"/>
    <xf numFmtId="0" fontId="249" fillId="0" borderId="45" xfId="0" applyFont="1" applyBorder="1"/>
    <xf numFmtId="0" fontId="250" fillId="0" borderId="62" xfId="0" applyFont="1" applyBorder="1" applyAlignment="1">
      <alignment horizontal="center" vertical="center"/>
    </xf>
    <xf numFmtId="0" fontId="250" fillId="0" borderId="45" xfId="0" applyFont="1" applyBorder="1" applyAlignment="1">
      <alignment horizontal="center" vertical="center"/>
    </xf>
    <xf numFmtId="0" fontId="250" fillId="0" borderId="48" xfId="0" applyFont="1" applyBorder="1" applyAlignment="1">
      <alignment horizontal="center" vertical="center"/>
    </xf>
    <xf numFmtId="0" fontId="249" fillId="0" borderId="49" xfId="0" applyFont="1" applyBorder="1"/>
    <xf numFmtId="49" fontId="247" fillId="0" borderId="22" xfId="0" applyNumberFormat="1" applyFont="1" applyBorder="1" applyAlignment="1">
      <alignment horizontal="center" vertical="center" wrapText="1"/>
    </xf>
    <xf numFmtId="0" fontId="248" fillId="0" borderId="22" xfId="0" applyFont="1" applyBorder="1"/>
    <xf numFmtId="0" fontId="250" fillId="0" borderId="21" xfId="0" applyFont="1" applyBorder="1" applyAlignment="1">
      <alignment horizontal="center" vertical="center"/>
    </xf>
    <xf numFmtId="0" fontId="250" fillId="0" borderId="22" xfId="0" applyFont="1" applyBorder="1" applyAlignment="1">
      <alignment horizontal="center" vertical="center"/>
    </xf>
    <xf numFmtId="0" fontId="250" fillId="0" borderId="50" xfId="0" applyFont="1" applyBorder="1" applyAlignment="1">
      <alignment horizontal="center" vertical="center"/>
    </xf>
    <xf numFmtId="0" fontId="247" fillId="0" borderId="0" xfId="0" applyFont="1" applyAlignment="1">
      <alignment horizontal="center" vertical="center"/>
    </xf>
    <xf numFmtId="0" fontId="247" fillId="0" borderId="0" xfId="0" applyFont="1" applyAlignment="1">
      <alignment horizontal="right"/>
    </xf>
    <xf numFmtId="1" fontId="247" fillId="0" borderId="0" xfId="0" applyNumberFormat="1" applyFont="1" applyAlignment="1">
      <alignment horizontal="left"/>
    </xf>
    <xf numFmtId="49" fontId="247" fillId="0" borderId="0" xfId="0" applyNumberFormat="1" applyFont="1" applyAlignment="1">
      <alignment horizontal="center" vertical="center"/>
    </xf>
    <xf numFmtId="0" fontId="247" fillId="0" borderId="0" xfId="0" applyFont="1" applyAlignment="1">
      <alignment horizontal="left"/>
    </xf>
    <xf numFmtId="0" fontId="250" fillId="0" borderId="0" xfId="0" applyFont="1" applyAlignment="1">
      <alignment horizontal="center"/>
    </xf>
    <xf numFmtId="0" fontId="247" fillId="0" borderId="0" xfId="16" applyFont="1" applyAlignment="1">
      <alignment horizontal="center" vertical="center"/>
    </xf>
    <xf numFmtId="0" fontId="251" fillId="0" borderId="0" xfId="0" applyFont="1"/>
    <xf numFmtId="0" fontId="250" fillId="0" borderId="23" xfId="0" applyFont="1" applyBorder="1" applyAlignment="1">
      <alignment horizontal="center" vertical="center"/>
    </xf>
    <xf numFmtId="0" fontId="249" fillId="0" borderId="20" xfId="0" applyFont="1" applyBorder="1"/>
    <xf numFmtId="0" fontId="25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73" fillId="0" borderId="0" xfId="0" applyFont="1" applyAlignment="1">
      <alignment horizontal="left" vertical="top"/>
    </xf>
    <xf numFmtId="0" fontId="179" fillId="0" borderId="2" xfId="0" applyFont="1" applyBorder="1" applyAlignment="1">
      <alignment horizontal="left" vertical="top"/>
    </xf>
    <xf numFmtId="0" fontId="174" fillId="0" borderId="2" xfId="0" applyFont="1" applyBorder="1" applyAlignment="1">
      <alignment horizontal="left" vertical="top"/>
    </xf>
    <xf numFmtId="0" fontId="178" fillId="0" borderId="2" xfId="0" applyFont="1" applyBorder="1" applyAlignment="1">
      <alignment horizontal="left" vertical="top"/>
    </xf>
    <xf numFmtId="0" fontId="177" fillId="0" borderId="2" xfId="0" applyFont="1" applyBorder="1" applyAlignment="1">
      <alignment horizontal="left" vertical="top"/>
    </xf>
    <xf numFmtId="14" fontId="223" fillId="20" borderId="2" xfId="0" applyNumberFormat="1" applyFont="1" applyFill="1" applyBorder="1" applyAlignment="1">
      <alignment horizontal="center" vertical="center"/>
    </xf>
    <xf numFmtId="0" fontId="171" fillId="0" borderId="2" xfId="0" applyFont="1" applyBorder="1" applyAlignment="1">
      <alignment horizontal="center" vertical="center"/>
    </xf>
    <xf numFmtId="0" fontId="170" fillId="0" borderId="2" xfId="0" applyFont="1" applyBorder="1" applyAlignment="1">
      <alignment horizontal="center"/>
    </xf>
    <xf numFmtId="0" fontId="169" fillId="0" borderId="2" xfId="0" applyFont="1" applyBorder="1" applyAlignment="1">
      <alignment horizontal="left" vertical="top"/>
    </xf>
    <xf numFmtId="0" fontId="168" fillId="0" borderId="2" xfId="0" applyFont="1" applyBorder="1" applyAlignment="1">
      <alignment horizontal="center"/>
    </xf>
    <xf numFmtId="0" fontId="189" fillId="0" borderId="0" xfId="0" applyFont="1" applyAlignment="1">
      <alignment horizontal="left" vertical="center" wrapText="1"/>
    </xf>
    <xf numFmtId="0" fontId="167" fillId="0" borderId="2" xfId="0" applyFont="1" applyBorder="1" applyAlignment="1">
      <alignment horizontal="center" vertical="center"/>
    </xf>
    <xf numFmtId="0" fontId="166" fillId="0" borderId="2" xfId="0" applyFont="1" applyBorder="1" applyAlignment="1">
      <alignment horizontal="center"/>
    </xf>
    <xf numFmtId="173" fontId="0" fillId="0" borderId="2" xfId="0" applyNumberFormat="1" applyBorder="1" applyAlignment="1">
      <alignment horizontal="left" vertical="top"/>
    </xf>
    <xf numFmtId="14" fontId="165" fillId="0" borderId="2" xfId="0" applyNumberFormat="1" applyFont="1" applyBorder="1"/>
    <xf numFmtId="0" fontId="196"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64" fillId="20" borderId="2" xfId="0" applyFont="1" applyFill="1" applyBorder="1" applyAlignment="1">
      <alignment horizontal="left" vertical="top"/>
    </xf>
    <xf numFmtId="14" fontId="162" fillId="0" borderId="2" xfId="0" applyNumberFormat="1" applyFont="1" applyBorder="1" applyAlignment="1">
      <alignment wrapText="1"/>
    </xf>
    <xf numFmtId="0" fontId="162" fillId="0" borderId="2" xfId="0" applyFont="1" applyBorder="1" applyAlignment="1">
      <alignment horizontal="left" vertical="top"/>
    </xf>
    <xf numFmtId="14" fontId="162" fillId="0" borderId="2" xfId="0" applyNumberFormat="1" applyFont="1" applyBorder="1"/>
    <xf numFmtId="0" fontId="161" fillId="0" borderId="2" xfId="0" applyFont="1" applyBorder="1" applyAlignment="1">
      <alignment horizontal="left" vertical="top"/>
    </xf>
    <xf numFmtId="0" fontId="160"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23" fillId="0" borderId="2" xfId="0" applyFont="1" applyBorder="1" applyAlignment="1">
      <alignment vertical="center"/>
    </xf>
    <xf numFmtId="0" fontId="221" fillId="0" borderId="2" xfId="0" applyFont="1" applyBorder="1" applyAlignment="1">
      <alignment vertical="center"/>
    </xf>
    <xf numFmtId="0" fontId="221" fillId="0" borderId="3" xfId="0" applyFont="1" applyBorder="1" applyAlignment="1">
      <alignment vertical="center"/>
    </xf>
    <xf numFmtId="14" fontId="223" fillId="0" borderId="2" xfId="0" applyNumberFormat="1" applyFont="1" applyBorder="1"/>
    <xf numFmtId="0" fontId="176" fillId="9" borderId="2" xfId="0" applyFont="1" applyFill="1" applyBorder="1" applyAlignment="1">
      <alignment horizontal="left" vertical="top"/>
    </xf>
    <xf numFmtId="0" fontId="159" fillId="0" borderId="2" xfId="0" applyFont="1" applyBorder="1"/>
    <xf numFmtId="0" fontId="159" fillId="0" borderId="2" xfId="0" applyFont="1" applyBorder="1" applyAlignment="1">
      <alignment horizontal="center"/>
    </xf>
    <xf numFmtId="0" fontId="223" fillId="0" borderId="2" xfId="0" applyFont="1" applyBorder="1" applyAlignment="1">
      <alignment horizontal="left"/>
    </xf>
    <xf numFmtId="0" fontId="159" fillId="9" borderId="2" xfId="0" applyFont="1" applyFill="1" applyBorder="1" applyAlignment="1">
      <alignment horizontal="left" vertical="top"/>
    </xf>
    <xf numFmtId="0" fontId="159" fillId="0" borderId="2" xfId="0" applyFont="1" applyBorder="1" applyAlignment="1">
      <alignment horizontal="left" vertical="top"/>
    </xf>
    <xf numFmtId="14" fontId="159" fillId="0" borderId="2" xfId="0" applyNumberFormat="1" applyFont="1" applyBorder="1" applyAlignment="1">
      <alignment horizontal="left" vertical="top" wrapText="1"/>
    </xf>
    <xf numFmtId="0" fontId="158" fillId="20" borderId="2" xfId="0" applyFont="1" applyFill="1" applyBorder="1" applyAlignment="1">
      <alignment horizontal="left" vertical="top"/>
    </xf>
    <xf numFmtId="0" fontId="158" fillId="0" borderId="2" xfId="0" applyFont="1" applyBorder="1" applyAlignment="1">
      <alignment horizontal="left" vertical="top"/>
    </xf>
    <xf numFmtId="0" fontId="227" fillId="0" borderId="2" xfId="0" applyFont="1" applyBorder="1" applyAlignment="1">
      <alignment horizontal="left" vertical="center"/>
    </xf>
    <xf numFmtId="0" fontId="226" fillId="0" borderId="2" xfId="0" applyFont="1" applyBorder="1" applyAlignment="1">
      <alignment horizontal="center" vertical="center"/>
    </xf>
    <xf numFmtId="0" fontId="247" fillId="20" borderId="0" xfId="0" applyFont="1" applyFill="1"/>
    <xf numFmtId="0" fontId="157" fillId="0" borderId="2" xfId="0" applyFont="1" applyBorder="1"/>
    <xf numFmtId="0" fontId="250" fillId="9" borderId="0" xfId="0" applyFont="1" applyFill="1"/>
    <xf numFmtId="0" fontId="250" fillId="20" borderId="0" xfId="0" applyFont="1" applyFill="1"/>
    <xf numFmtId="1" fontId="255" fillId="0" borderId="42" xfId="1" applyNumberFormat="1" applyFont="1" applyFill="1" applyBorder="1" applyAlignment="1">
      <alignment horizontal="center" vertical="center"/>
    </xf>
    <xf numFmtId="0" fontId="156" fillId="0" borderId="2" xfId="0" applyFont="1" applyBorder="1" applyAlignment="1">
      <alignment horizontal="center"/>
    </xf>
    <xf numFmtId="1" fontId="256" fillId="0" borderId="42" xfId="1" applyNumberFormat="1" applyFont="1" applyFill="1" applyBorder="1" applyAlignment="1">
      <alignment horizontal="center" vertical="center"/>
    </xf>
    <xf numFmtId="0" fontId="155" fillId="0" borderId="2" xfId="0" applyFont="1" applyBorder="1" applyAlignment="1">
      <alignment horizontal="center"/>
    </xf>
    <xf numFmtId="0" fontId="154" fillId="0" borderId="2" xfId="0" applyFont="1" applyBorder="1" applyAlignment="1">
      <alignment horizontal="center"/>
    </xf>
    <xf numFmtId="0" fontId="226" fillId="20" borderId="2" xfId="0" applyFont="1" applyFill="1" applyBorder="1"/>
    <xf numFmtId="0" fontId="153" fillId="0" borderId="2" xfId="0" applyFont="1" applyBorder="1" applyAlignment="1">
      <alignment horizontal="center"/>
    </xf>
    <xf numFmtId="0" fontId="152" fillId="0" borderId="2" xfId="0" applyFont="1" applyBorder="1" applyAlignment="1">
      <alignment horizontal="center"/>
    </xf>
    <xf numFmtId="0" fontId="257" fillId="0" borderId="42" xfId="0" applyFont="1" applyBorder="1" applyAlignment="1">
      <alignment horizontal="center" vertical="center"/>
    </xf>
    <xf numFmtId="0" fontId="226" fillId="20" borderId="2" xfId="0" applyFont="1" applyFill="1" applyBorder="1" applyAlignment="1">
      <alignment horizontal="center" vertical="center"/>
    </xf>
    <xf numFmtId="14" fontId="226" fillId="0" borderId="2" xfId="0" applyNumberFormat="1" applyFont="1" applyBorder="1" applyAlignment="1">
      <alignment horizontal="center" vertical="center"/>
    </xf>
    <xf numFmtId="0" fontId="226" fillId="20" borderId="2" xfId="0" applyFont="1" applyFill="1" applyBorder="1" applyAlignment="1">
      <alignment horizontal="left" vertical="center" wrapText="1"/>
    </xf>
    <xf numFmtId="0" fontId="226" fillId="9" borderId="2" xfId="0" applyFont="1" applyFill="1" applyBorder="1" applyAlignment="1">
      <alignment horizontal="left" vertical="center" wrapText="1"/>
    </xf>
    <xf numFmtId="0" fontId="0" fillId="0" borderId="2" xfId="0" applyBorder="1" applyAlignment="1">
      <alignment horizontal="left" wrapText="1"/>
    </xf>
    <xf numFmtId="0" fontId="226" fillId="20" borderId="46" xfId="0" applyFont="1" applyFill="1" applyBorder="1" applyAlignment="1">
      <alignment horizontal="left" vertical="center" wrapText="1"/>
    </xf>
    <xf numFmtId="0" fontId="184"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22" fillId="0" borderId="2" xfId="0" applyFont="1" applyBorder="1" applyAlignment="1">
      <alignment horizontal="center" vertical="center"/>
    </xf>
    <xf numFmtId="0" fontId="247" fillId="9" borderId="0" xfId="0" applyFont="1" applyFill="1"/>
    <xf numFmtId="0" fontId="249" fillId="9" borderId="0" xfId="0" applyFont="1" applyFill="1"/>
    <xf numFmtId="0" fontId="248" fillId="9" borderId="0" xfId="0" applyFont="1" applyFill="1"/>
    <xf numFmtId="0" fontId="151" fillId="0" borderId="2" xfId="0" applyFont="1" applyBorder="1" applyAlignment="1">
      <alignment horizontal="center"/>
    </xf>
    <xf numFmtId="0" fontId="222" fillId="9" borderId="2" xfId="0" applyFont="1" applyFill="1" applyBorder="1" applyAlignment="1">
      <alignment horizontal="center" vertical="center"/>
    </xf>
    <xf numFmtId="0" fontId="0" fillId="0" borderId="0" xfId="0" applyAlignment="1">
      <alignment horizontal="left"/>
    </xf>
    <xf numFmtId="0" fontId="226" fillId="12" borderId="2" xfId="0" applyFont="1" applyFill="1" applyBorder="1" applyAlignment="1">
      <alignment horizontal="center" vertical="center"/>
    </xf>
    <xf numFmtId="0" fontId="184" fillId="12" borderId="2" xfId="0" applyFont="1" applyFill="1" applyBorder="1" applyAlignment="1">
      <alignment horizontal="center" vertical="center"/>
    </xf>
    <xf numFmtId="0" fontId="222" fillId="0" borderId="28" xfId="0" applyFont="1" applyBorder="1" applyAlignment="1">
      <alignment horizontal="left" vertical="center"/>
    </xf>
    <xf numFmtId="0" fontId="196" fillId="0" borderId="2" xfId="0" applyFont="1" applyBorder="1" applyAlignment="1">
      <alignment horizontal="center" vertical="top"/>
    </xf>
    <xf numFmtId="0" fontId="260" fillId="25" borderId="42" xfId="0" applyFont="1" applyFill="1" applyBorder="1" applyAlignment="1">
      <alignment horizontal="center" vertical="center" wrapText="1"/>
    </xf>
    <xf numFmtId="0" fontId="260" fillId="25" borderId="53" xfId="0" applyFont="1" applyFill="1" applyBorder="1" applyAlignment="1">
      <alignment horizontal="center" vertical="center" wrapText="1"/>
    </xf>
    <xf numFmtId="0" fontId="261" fillId="25" borderId="63" xfId="0" applyFont="1" applyFill="1" applyBorder="1" applyAlignment="1">
      <alignment horizontal="center" vertical="center" wrapText="1"/>
    </xf>
    <xf numFmtId="0" fontId="261" fillId="25" borderId="48" xfId="0" applyFont="1" applyFill="1" applyBorder="1" applyAlignment="1">
      <alignment vertical="center" wrapText="1"/>
    </xf>
    <xf numFmtId="0" fontId="261" fillId="25" borderId="48" xfId="0" applyFont="1" applyFill="1" applyBorder="1" applyAlignment="1">
      <alignment horizontal="center" vertical="center" wrapText="1"/>
    </xf>
    <xf numFmtId="0" fontId="262" fillId="25" borderId="48" xfId="0" applyFont="1" applyFill="1" applyBorder="1" applyAlignment="1">
      <alignment horizontal="center" vertical="center" wrapText="1"/>
    </xf>
    <xf numFmtId="0" fontId="254" fillId="25" borderId="48" xfId="0" applyFont="1" applyFill="1" applyBorder="1" applyAlignment="1">
      <alignment vertical="center" wrapText="1"/>
    </xf>
    <xf numFmtId="14" fontId="261" fillId="25" borderId="48" xfId="0" applyNumberFormat="1" applyFont="1" applyFill="1" applyBorder="1" applyAlignment="1">
      <alignment horizontal="center" vertical="center" wrapText="1"/>
    </xf>
    <xf numFmtId="0" fontId="259" fillId="25" borderId="0" xfId="0" applyFont="1" applyFill="1" applyAlignment="1">
      <alignment wrapText="1"/>
    </xf>
    <xf numFmtId="0" fontId="261" fillId="25" borderId="65" xfId="0" applyFont="1" applyFill="1" applyBorder="1" applyAlignment="1">
      <alignment vertical="center" wrapText="1"/>
    </xf>
    <xf numFmtId="0" fontId="254" fillId="9" borderId="0" xfId="0" applyFont="1" applyFill="1" applyAlignment="1">
      <alignment horizontal="right" vertical="center" wrapText="1"/>
    </xf>
    <xf numFmtId="0" fontId="264" fillId="25" borderId="42" xfId="0" applyFont="1" applyFill="1" applyBorder="1" applyAlignment="1">
      <alignment horizontal="center" vertical="center" wrapText="1"/>
    </xf>
    <xf numFmtId="0" fontId="264" fillId="25" borderId="53" xfId="0" applyFont="1" applyFill="1" applyBorder="1" applyAlignment="1">
      <alignment horizontal="center" vertical="center" wrapText="1"/>
    </xf>
    <xf numFmtId="0" fontId="264" fillId="9" borderId="53" xfId="0" applyFont="1" applyFill="1" applyBorder="1" applyAlignment="1">
      <alignment horizontal="center" vertical="center" wrapText="1"/>
    </xf>
    <xf numFmtId="0" fontId="254" fillId="25" borderId="63" xfId="0" applyFont="1" applyFill="1" applyBorder="1" applyAlignment="1">
      <alignment horizontal="center" vertical="center" wrapText="1"/>
    </xf>
    <xf numFmtId="0" fontId="260" fillId="25" borderId="48" xfId="0" applyFont="1" applyFill="1" applyBorder="1" applyAlignment="1">
      <alignment vertical="center" wrapText="1"/>
    </xf>
    <xf numFmtId="0" fontId="254" fillId="25" borderId="48" xfId="0" applyFont="1" applyFill="1" applyBorder="1" applyAlignment="1">
      <alignment horizontal="center" vertical="center" wrapText="1"/>
    </xf>
    <xf numFmtId="15" fontId="254" fillId="25" borderId="48" xfId="0" applyNumberFormat="1" applyFont="1" applyFill="1" applyBorder="1" applyAlignment="1">
      <alignment horizontal="center" vertical="center" wrapText="1"/>
    </xf>
    <xf numFmtId="0" fontId="254" fillId="20" borderId="63" xfId="0" applyFont="1" applyFill="1" applyBorder="1" applyAlignment="1">
      <alignment horizontal="center" vertical="center" wrapText="1"/>
    </xf>
    <xf numFmtId="0" fontId="254" fillId="20" borderId="48" xfId="0" applyFont="1" applyFill="1" applyBorder="1" applyAlignment="1">
      <alignment vertical="center" wrapText="1"/>
    </xf>
    <xf numFmtId="15" fontId="254" fillId="20" borderId="48" xfId="0" applyNumberFormat="1" applyFont="1" applyFill="1" applyBorder="1" applyAlignment="1">
      <alignment horizontal="center" vertical="center" wrapText="1"/>
    </xf>
    <xf numFmtId="0" fontId="254" fillId="20" borderId="48" xfId="0" applyFont="1" applyFill="1" applyBorder="1" applyAlignment="1">
      <alignment horizontal="center" vertical="center" wrapText="1"/>
    </xf>
    <xf numFmtId="0" fontId="226" fillId="28" borderId="2" xfId="0" applyFont="1" applyFill="1" applyBorder="1" applyAlignment="1">
      <alignment horizontal="center" vertical="center"/>
    </xf>
    <xf numFmtId="0" fontId="0" fillId="20" borderId="2" xfId="0" applyFill="1" applyBorder="1" applyAlignment="1">
      <alignment horizontal="center"/>
    </xf>
    <xf numFmtId="0" fontId="157" fillId="20" borderId="2" xfId="0" applyFont="1" applyFill="1" applyBorder="1" applyAlignment="1">
      <alignment horizontal="center"/>
    </xf>
    <xf numFmtId="0" fontId="159" fillId="20" borderId="2" xfId="0" applyFont="1" applyFill="1" applyBorder="1" applyAlignment="1">
      <alignment horizontal="center"/>
    </xf>
    <xf numFmtId="0" fontId="150" fillId="0" borderId="2" xfId="0" applyFont="1" applyBorder="1" applyAlignment="1">
      <alignment horizontal="center"/>
    </xf>
    <xf numFmtId="0" fontId="223" fillId="0" borderId="2" xfId="0" applyFont="1" applyBorder="1" applyAlignment="1">
      <alignment horizontal="left" vertical="center"/>
    </xf>
    <xf numFmtId="0" fontId="226" fillId="20" borderId="2" xfId="0" applyFont="1" applyFill="1" applyBorder="1" applyAlignment="1">
      <alignment horizontal="left" vertical="center"/>
    </xf>
    <xf numFmtId="1" fontId="183" fillId="3" borderId="5" xfId="0" applyNumberFormat="1" applyFont="1" applyFill="1" applyBorder="1" applyAlignment="1">
      <alignment horizontal="center" vertical="center" wrapText="1"/>
    </xf>
    <xf numFmtId="2" fontId="183" fillId="3" borderId="0" xfId="0" applyNumberFormat="1" applyFont="1" applyFill="1" applyAlignment="1">
      <alignment horizontal="left" vertical="center" wrapText="1"/>
    </xf>
    <xf numFmtId="166" fontId="183" fillId="3" borderId="0" xfId="0" applyNumberFormat="1" applyFont="1" applyFill="1" applyAlignment="1">
      <alignment horizontal="center" vertical="center" wrapText="1"/>
    </xf>
    <xf numFmtId="1" fontId="183" fillId="3" borderId="0" xfId="0" applyNumberFormat="1" applyFont="1" applyFill="1" applyAlignment="1">
      <alignment horizontal="center" vertical="center" wrapText="1"/>
    </xf>
    <xf numFmtId="2" fontId="183" fillId="3" borderId="0" xfId="0" applyNumberFormat="1" applyFont="1" applyFill="1" applyAlignment="1">
      <alignment horizontal="center" vertical="center" wrapText="1"/>
    </xf>
    <xf numFmtId="0" fontId="183" fillId="3" borderId="0" xfId="0" applyFont="1" applyFill="1" applyAlignment="1">
      <alignment horizontal="center" vertical="center" wrapText="1"/>
    </xf>
    <xf numFmtId="0" fontId="183" fillId="3" borderId="0" xfId="0" applyFont="1" applyFill="1" applyAlignment="1">
      <alignment horizontal="right" vertical="top" wrapText="1"/>
    </xf>
    <xf numFmtId="0" fontId="183" fillId="3" borderId="0" xfId="0" applyFont="1" applyFill="1" applyAlignment="1">
      <alignment horizontal="center" vertical="top" wrapText="1"/>
    </xf>
    <xf numFmtId="0" fontId="183" fillId="3" borderId="0" xfId="0" applyFont="1" applyFill="1" applyAlignment="1">
      <alignment horizontal="center" vertical="top"/>
    </xf>
    <xf numFmtId="0" fontId="223" fillId="0" borderId="2" xfId="0" applyFont="1" applyBorder="1" applyAlignment="1">
      <alignment horizontal="left" vertical="top"/>
    </xf>
    <xf numFmtId="0" fontId="149" fillId="0" borderId="2" xfId="0" applyFont="1" applyBorder="1" applyAlignment="1">
      <alignment horizontal="center"/>
    </xf>
    <xf numFmtId="0" fontId="223" fillId="3" borderId="2" xfId="0" applyFont="1" applyFill="1" applyBorder="1" applyAlignment="1">
      <alignment vertical="center"/>
    </xf>
    <xf numFmtId="0" fontId="223" fillId="3" borderId="2" xfId="0" applyFont="1" applyFill="1" applyBorder="1"/>
    <xf numFmtId="0" fontId="223" fillId="3" borderId="2" xfId="0" applyFont="1" applyFill="1" applyBorder="1" applyAlignment="1">
      <alignment horizontal="left"/>
    </xf>
    <xf numFmtId="0" fontId="223" fillId="3" borderId="2" xfId="0" applyFont="1" applyFill="1" applyBorder="1" applyAlignment="1">
      <alignment horizontal="left" vertical="center"/>
    </xf>
    <xf numFmtId="14" fontId="223" fillId="3" borderId="2" xfId="0" applyNumberFormat="1" applyFont="1" applyFill="1" applyBorder="1"/>
    <xf numFmtId="14" fontId="223" fillId="3" borderId="2" xfId="0" applyNumberFormat="1" applyFont="1" applyFill="1" applyBorder="1" applyAlignment="1">
      <alignment horizontal="right"/>
    </xf>
    <xf numFmtId="0" fontId="223" fillId="3" borderId="2" xfId="0" applyFont="1" applyFill="1" applyBorder="1" applyAlignment="1">
      <alignment horizontal="center"/>
    </xf>
    <xf numFmtId="0" fontId="223" fillId="3" borderId="2" xfId="0" applyFont="1" applyFill="1" applyBorder="1" applyAlignment="1">
      <alignment horizontal="center" vertical="center"/>
    </xf>
    <xf numFmtId="14" fontId="223" fillId="3" borderId="2" xfId="0" applyNumberFormat="1" applyFont="1" applyFill="1" applyBorder="1" applyAlignment="1">
      <alignment vertical="center"/>
    </xf>
    <xf numFmtId="0" fontId="226" fillId="0" borderId="2" xfId="0" applyFont="1" applyBorder="1" applyAlignment="1">
      <alignment horizontal="left" vertical="center" wrapText="1"/>
    </xf>
    <xf numFmtId="0" fontId="223" fillId="9" borderId="2" xfId="0" applyFont="1" applyFill="1" applyBorder="1" applyAlignment="1">
      <alignment horizontal="left" vertical="top"/>
    </xf>
    <xf numFmtId="0" fontId="223" fillId="9" borderId="2" xfId="0" applyFont="1" applyFill="1" applyBorder="1" applyAlignment="1">
      <alignment horizontal="left"/>
    </xf>
    <xf numFmtId="14" fontId="223" fillId="0" borderId="2" xfId="0" applyNumberFormat="1" applyFont="1" applyBorder="1" applyAlignment="1">
      <alignment vertical="center"/>
    </xf>
    <xf numFmtId="14" fontId="223" fillId="0" borderId="2" xfId="0" applyNumberFormat="1" applyFont="1" applyBorder="1" applyAlignment="1">
      <alignment vertical="top"/>
    </xf>
    <xf numFmtId="0" fontId="223" fillId="0" borderId="2" xfId="0" applyFont="1" applyBorder="1" applyAlignment="1">
      <alignment vertical="top"/>
    </xf>
    <xf numFmtId="14" fontId="223" fillId="0" borderId="2" xfId="0" applyNumberFormat="1" applyFont="1" applyBorder="1" applyAlignment="1">
      <alignment horizontal="right" vertical="center"/>
    </xf>
    <xf numFmtId="0" fontId="223" fillId="0" borderId="3" xfId="0" applyFont="1" applyBorder="1" applyAlignment="1">
      <alignment horizontal="left" vertical="center"/>
    </xf>
    <xf numFmtId="14" fontId="223" fillId="0" borderId="3" xfId="0" applyNumberFormat="1" applyFont="1" applyBorder="1" applyAlignment="1">
      <alignment horizontal="right" vertical="center"/>
    </xf>
    <xf numFmtId="14" fontId="223" fillId="0" borderId="2" xfId="0" applyNumberFormat="1" applyFont="1" applyBorder="1" applyAlignment="1">
      <alignment horizontal="right"/>
    </xf>
    <xf numFmtId="0" fontId="266" fillId="3" borderId="0" xfId="24" applyFont="1" applyFill="1" applyAlignment="1">
      <alignment vertical="center" wrapText="1"/>
    </xf>
    <xf numFmtId="0" fontId="266" fillId="3" borderId="0" xfId="0" applyFont="1" applyFill="1"/>
    <xf numFmtId="0" fontId="266" fillId="3" borderId="0" xfId="0" applyFont="1" applyFill="1" applyAlignment="1">
      <alignment horizontal="center"/>
    </xf>
    <xf numFmtId="0" fontId="268" fillId="3" borderId="0" xfId="0" applyFont="1" applyFill="1" applyAlignment="1">
      <alignment horizontal="center"/>
    </xf>
    <xf numFmtId="0" fontId="267" fillId="3" borderId="0" xfId="0" applyFont="1" applyFill="1" applyAlignment="1">
      <alignment horizontal="center"/>
    </xf>
    <xf numFmtId="0" fontId="268" fillId="3" borderId="0" xfId="24" applyFont="1" applyFill="1" applyAlignment="1">
      <alignment vertical="center" wrapText="1"/>
    </xf>
    <xf numFmtId="0" fontId="270" fillId="3" borderId="0" xfId="0" applyFont="1" applyFill="1" applyAlignment="1">
      <alignment horizontal="center"/>
    </xf>
    <xf numFmtId="0" fontId="268" fillId="3" borderId="0" xfId="24" applyFont="1" applyFill="1"/>
    <xf numFmtId="0" fontId="266" fillId="3" borderId="0" xfId="24" applyFont="1" applyFill="1"/>
    <xf numFmtId="0" fontId="269" fillId="3" borderId="0" xfId="24" applyFont="1" applyFill="1" applyAlignment="1">
      <alignment vertical="center"/>
    </xf>
    <xf numFmtId="0" fontId="269" fillId="3" borderId="0" xfId="24" applyFont="1" applyFill="1"/>
    <xf numFmtId="0" fontId="267" fillId="3" borderId="0" xfId="24" applyFont="1" applyFill="1" applyAlignment="1">
      <alignment vertical="center" wrapText="1"/>
    </xf>
    <xf numFmtId="0" fontId="267" fillId="3" borderId="0" xfId="0" applyFont="1" applyFill="1" applyAlignment="1">
      <alignment horizontal="center" vertical="center"/>
    </xf>
    <xf numFmtId="0" fontId="266" fillId="3" borderId="0" xfId="24" applyFont="1" applyFill="1" applyAlignment="1">
      <alignment vertical="center"/>
    </xf>
    <xf numFmtId="0" fontId="266" fillId="3" borderId="0" xfId="24" applyFont="1" applyFill="1" applyAlignment="1">
      <alignment horizontal="left" vertical="center"/>
    </xf>
    <xf numFmtId="169" fontId="273" fillId="0" borderId="0" xfId="0" applyNumberFormat="1" applyFont="1"/>
    <xf numFmtId="0" fontId="266" fillId="3" borderId="32" xfId="24" applyFont="1" applyFill="1" applyBorder="1" applyAlignment="1">
      <alignment vertical="center" wrapText="1"/>
    </xf>
    <xf numFmtId="0" fontId="266" fillId="3" borderId="32" xfId="0" applyFont="1" applyFill="1" applyBorder="1" applyAlignment="1">
      <alignment horizontal="center"/>
    </xf>
    <xf numFmtId="0" fontId="268" fillId="3" borderId="32" xfId="0" applyFont="1" applyFill="1" applyBorder="1" applyAlignment="1">
      <alignment horizontal="center"/>
    </xf>
    <xf numFmtId="0" fontId="274" fillId="3" borderId="32" xfId="0" applyFont="1" applyFill="1" applyBorder="1" applyAlignment="1">
      <alignment horizontal="left" vertical="center"/>
    </xf>
    <xf numFmtId="0" fontId="274" fillId="3" borderId="32" xfId="0" applyFont="1" applyFill="1" applyBorder="1" applyAlignment="1">
      <alignment horizontal="center" vertical="center"/>
    </xf>
    <xf numFmtId="49" fontId="275" fillId="0" borderId="0" xfId="0" quotePrefix="1" applyNumberFormat="1" applyFont="1" applyAlignment="1">
      <alignment horizontal="center" vertical="center" wrapText="1"/>
    </xf>
    <xf numFmtId="49" fontId="276" fillId="0" borderId="0" xfId="0" applyNumberFormat="1" applyFont="1" applyAlignment="1">
      <alignment horizontal="center" vertical="center" wrapText="1"/>
    </xf>
    <xf numFmtId="49" fontId="275" fillId="0" borderId="0" xfId="0" applyNumberFormat="1" applyFont="1" applyAlignment="1">
      <alignment horizontal="center" vertical="center" wrapText="1"/>
    </xf>
    <xf numFmtId="0" fontId="277" fillId="0" borderId="0" xfId="0" applyFont="1" applyAlignment="1">
      <alignment horizontal="center" vertical="center"/>
    </xf>
    <xf numFmtId="0" fontId="148" fillId="0" borderId="0" xfId="0" applyFont="1"/>
    <xf numFmtId="0" fontId="221" fillId="0" borderId="0" xfId="0" applyFont="1"/>
    <xf numFmtId="43" fontId="221" fillId="0" borderId="0" xfId="1" applyFont="1" applyFill="1" applyBorder="1" applyAlignment="1">
      <alignment horizontal="center" vertical="center"/>
    </xf>
    <xf numFmtId="1" fontId="221" fillId="29" borderId="42" xfId="1" applyNumberFormat="1" applyFont="1" applyFill="1" applyBorder="1" applyAlignment="1">
      <alignment horizontal="center" vertical="center"/>
    </xf>
    <xf numFmtId="1" fontId="275" fillId="0" borderId="0" xfId="0" applyNumberFormat="1" applyFont="1" applyAlignment="1">
      <alignment horizontal="center"/>
    </xf>
    <xf numFmtId="1" fontId="276" fillId="0" borderId="42" xfId="1" applyNumberFormat="1" applyFont="1" applyFill="1" applyBorder="1" applyAlignment="1">
      <alignment horizontal="center" vertical="center"/>
    </xf>
    <xf numFmtId="1" fontId="278" fillId="0" borderId="0" xfId="0" applyNumberFormat="1" applyFont="1" applyAlignment="1">
      <alignment horizontal="center"/>
    </xf>
    <xf numFmtId="0" fontId="221" fillId="29" borderId="42" xfId="0" applyFont="1" applyFill="1" applyBorder="1" applyAlignment="1">
      <alignment horizontal="center" vertical="center"/>
    </xf>
    <xf numFmtId="0" fontId="221" fillId="0" borderId="42" xfId="0" applyFont="1" applyBorder="1" applyAlignment="1">
      <alignment horizontal="center" vertical="center"/>
    </xf>
    <xf numFmtId="0" fontId="196" fillId="0" borderId="20" xfId="0" applyFont="1" applyBorder="1" applyAlignment="1">
      <alignment horizontal="center" vertical="center"/>
    </xf>
    <xf numFmtId="0" fontId="196" fillId="0" borderId="0" xfId="0" applyFont="1" applyAlignment="1">
      <alignment horizontal="center" vertical="center"/>
    </xf>
    <xf numFmtId="0" fontId="279" fillId="0" borderId="43" xfId="0" applyFont="1" applyBorder="1"/>
    <xf numFmtId="0" fontId="275" fillId="0" borderId="0" xfId="0" applyFont="1"/>
    <xf numFmtId="0" fontId="277" fillId="9" borderId="0" xfId="0" applyFont="1" applyFill="1" applyAlignment="1">
      <alignment horizontal="center" vertical="center"/>
    </xf>
    <xf numFmtId="0" fontId="277" fillId="3" borderId="0" xfId="0" applyFont="1" applyFill="1" applyAlignment="1">
      <alignment horizontal="center" vertical="center"/>
    </xf>
    <xf numFmtId="0" fontId="280" fillId="3" borderId="0" xfId="0" applyFont="1" applyFill="1" applyAlignment="1">
      <alignment horizontal="center" vertical="center"/>
    </xf>
    <xf numFmtId="0" fontId="276" fillId="0" borderId="0" xfId="0" applyFont="1"/>
    <xf numFmtId="0" fontId="282" fillId="0" borderId="0" xfId="0" applyFont="1"/>
    <xf numFmtId="0" fontId="255" fillId="0" borderId="0" xfId="0" applyFont="1" applyAlignment="1">
      <alignment horizontal="center" vertical="center"/>
    </xf>
    <xf numFmtId="0" fontId="255" fillId="0" borderId="0" xfId="0" applyFont="1"/>
    <xf numFmtId="43" fontId="255" fillId="0" borderId="0" xfId="1" applyFont="1" applyFill="1" applyBorder="1" applyAlignment="1">
      <alignment horizontal="center" vertical="center"/>
    </xf>
    <xf numFmtId="0" fontId="275" fillId="0" borderId="0" xfId="0" applyFont="1" applyAlignment="1">
      <alignment horizontal="center"/>
    </xf>
    <xf numFmtId="0" fontId="278" fillId="0" borderId="0" xfId="0" applyFont="1" applyAlignment="1">
      <alignment horizontal="center"/>
    </xf>
    <xf numFmtId="0" fontId="255" fillId="0" borderId="42" xfId="0" applyFont="1" applyBorder="1" applyAlignment="1">
      <alignment horizontal="center" vertical="center"/>
    </xf>
    <xf numFmtId="0" fontId="276" fillId="0" borderId="42" xfId="0" applyFont="1" applyBorder="1" applyAlignment="1">
      <alignment horizontal="center" vertical="center"/>
    </xf>
    <xf numFmtId="1" fontId="275" fillId="0" borderId="0" xfId="0" quotePrefix="1" applyNumberFormat="1" applyFont="1" applyAlignment="1">
      <alignment horizontal="center" vertical="center" wrapText="1"/>
    </xf>
    <xf numFmtId="0" fontId="276" fillId="0" borderId="0" xfId="0" applyFont="1" applyAlignment="1">
      <alignment horizontal="center" vertical="center"/>
    </xf>
    <xf numFmtId="0" fontId="275" fillId="0" borderId="0" xfId="0" applyFont="1" applyAlignment="1">
      <alignment vertical="center"/>
    </xf>
    <xf numFmtId="43" fontId="276" fillId="0" borderId="0" xfId="1" applyFont="1" applyFill="1" applyBorder="1" applyAlignment="1">
      <alignment horizontal="center" vertical="center"/>
    </xf>
    <xf numFmtId="0" fontId="280" fillId="0" borderId="0" xfId="0" applyFont="1"/>
    <xf numFmtId="0" fontId="278" fillId="0" borderId="0" xfId="0" applyFont="1"/>
    <xf numFmtId="0" fontId="283" fillId="23" borderId="0" xfId="0" applyFont="1" applyFill="1"/>
    <xf numFmtId="0" fontId="284" fillId="3" borderId="43" xfId="0" applyFont="1" applyFill="1" applyBorder="1" applyAlignment="1">
      <alignment horizontal="center" vertical="center"/>
    </xf>
    <xf numFmtId="0" fontId="284" fillId="3" borderId="0" xfId="0" applyFont="1" applyFill="1" applyAlignment="1">
      <alignment horizontal="center" vertical="center"/>
    </xf>
    <xf numFmtId="0" fontId="279" fillId="0" borderId="0" xfId="0" applyFont="1"/>
    <xf numFmtId="0" fontId="276" fillId="0" borderId="0" xfId="0" applyFont="1" applyAlignment="1">
      <alignment horizontal="center"/>
    </xf>
    <xf numFmtId="0" fontId="280" fillId="0" borderId="20" xfId="0" applyFont="1" applyBorder="1" applyAlignment="1">
      <alignment horizontal="center" vertical="center"/>
    </xf>
    <xf numFmtId="0" fontId="280" fillId="0" borderId="0" xfId="0" applyFont="1" applyAlignment="1">
      <alignment horizontal="center" vertical="center"/>
    </xf>
    <xf numFmtId="0" fontId="280" fillId="0" borderId="2" xfId="0" applyFont="1" applyBorder="1" applyAlignment="1">
      <alignment horizontal="center" vertical="center"/>
    </xf>
    <xf numFmtId="0" fontId="249" fillId="3" borderId="43" xfId="0" applyFont="1" applyFill="1" applyBorder="1"/>
    <xf numFmtId="0" fontId="278" fillId="3" borderId="0" xfId="0" applyFont="1" applyFill="1"/>
    <xf numFmtId="0" fontId="285" fillId="3" borderId="0" xfId="0" applyFont="1" applyFill="1" applyAlignment="1">
      <alignment horizontal="center" vertical="center"/>
    </xf>
    <xf numFmtId="0" fontId="277" fillId="20" borderId="0" xfId="0" applyFont="1" applyFill="1" applyAlignment="1">
      <alignment horizontal="center" vertical="center"/>
    </xf>
    <xf numFmtId="0" fontId="277" fillId="0" borderId="0" xfId="0" applyFont="1"/>
    <xf numFmtId="0" fontId="286" fillId="0" borderId="0" xfId="0" applyFont="1"/>
    <xf numFmtId="49" fontId="277" fillId="0" borderId="0" xfId="0" applyNumberFormat="1" applyFont="1" applyAlignment="1">
      <alignment horizontal="center" vertical="center" wrapText="1"/>
    </xf>
    <xf numFmtId="1" fontId="275" fillId="0" borderId="42" xfId="1" applyNumberFormat="1" applyFont="1" applyFill="1" applyBorder="1" applyAlignment="1">
      <alignment horizontal="center" vertical="center"/>
    </xf>
    <xf numFmtId="1" fontId="276" fillId="21" borderId="42" xfId="1" applyNumberFormat="1" applyFont="1" applyFill="1" applyBorder="1" applyAlignment="1">
      <alignment horizontal="center" vertical="center"/>
    </xf>
    <xf numFmtId="0" fontId="277" fillId="23" borderId="0" xfId="0" applyFont="1" applyFill="1"/>
    <xf numFmtId="0" fontId="287" fillId="3" borderId="0" xfId="0" applyFont="1" applyFill="1" applyAlignment="1">
      <alignment vertical="center"/>
    </xf>
    <xf numFmtId="0" fontId="288" fillId="0" borderId="0" xfId="0" applyFont="1"/>
    <xf numFmtId="0" fontId="275" fillId="0" borderId="0" xfId="0" applyFont="1" applyAlignment="1">
      <alignment horizontal="center" vertical="center"/>
    </xf>
    <xf numFmtId="0" fontId="275" fillId="0" borderId="0" xfId="0" applyFont="1" applyAlignment="1">
      <alignment horizontal="right"/>
    </xf>
    <xf numFmtId="1" fontId="275" fillId="0" borderId="0" xfId="0" applyNumberFormat="1" applyFont="1" applyAlignment="1">
      <alignment horizontal="left"/>
    </xf>
    <xf numFmtId="49" fontId="276" fillId="0" borderId="0" xfId="0" applyNumberFormat="1" applyFont="1" applyAlignment="1">
      <alignment horizontal="center" vertical="center"/>
    </xf>
    <xf numFmtId="49" fontId="275" fillId="0" borderId="0" xfId="0" applyNumberFormat="1" applyFont="1" applyAlignment="1">
      <alignment horizontal="center" vertical="center"/>
    </xf>
    <xf numFmtId="0" fontId="275" fillId="0" borderId="0" xfId="0" applyFont="1" applyAlignment="1">
      <alignment horizontal="left"/>
    </xf>
    <xf numFmtId="0" fontId="276" fillId="0" borderId="63" xfId="0" applyFont="1" applyBorder="1" applyAlignment="1">
      <alignment horizontal="center" vertical="center"/>
    </xf>
    <xf numFmtId="0" fontId="280" fillId="0" borderId="0" xfId="0" applyFont="1" applyAlignment="1">
      <alignment horizontal="center"/>
    </xf>
    <xf numFmtId="0" fontId="277" fillId="0" borderId="0" xfId="0" applyFont="1" applyAlignment="1">
      <alignment horizontal="center"/>
    </xf>
    <xf numFmtId="0" fontId="288" fillId="0" borderId="0" xfId="0" applyFont="1" applyAlignment="1">
      <alignment horizontal="center"/>
    </xf>
    <xf numFmtId="0" fontId="287" fillId="3" borderId="43" xfId="0" applyFont="1" applyFill="1" applyBorder="1" applyAlignment="1">
      <alignment vertical="center"/>
    </xf>
    <xf numFmtId="0" fontId="287" fillId="30" borderId="0" xfId="0" applyFont="1" applyFill="1" applyAlignment="1">
      <alignment vertical="center"/>
    </xf>
    <xf numFmtId="0" fontId="275" fillId="0" borderId="0" xfId="16" applyFont="1" applyAlignment="1">
      <alignment horizontal="center" vertical="center"/>
    </xf>
    <xf numFmtId="0" fontId="289" fillId="0" borderId="0" xfId="0" applyFont="1"/>
    <xf numFmtId="0" fontId="290" fillId="0" borderId="0" xfId="0" applyFont="1"/>
    <xf numFmtId="0" fontId="277" fillId="0" borderId="0" xfId="0" applyFont="1" applyAlignment="1">
      <alignment vertical="center"/>
    </xf>
    <xf numFmtId="0" fontId="278" fillId="0" borderId="0" xfId="0" applyFont="1" applyAlignment="1">
      <alignment vertical="center"/>
    </xf>
    <xf numFmtId="0" fontId="278" fillId="3" borderId="0" xfId="0" applyFont="1" applyFill="1" applyAlignment="1">
      <alignment vertical="center"/>
    </xf>
    <xf numFmtId="0" fontId="255" fillId="3" borderId="0" xfId="0" applyFont="1" applyFill="1" applyAlignment="1">
      <alignment vertical="center"/>
    </xf>
    <xf numFmtId="0" fontId="282" fillId="3" borderId="0" xfId="0" applyFont="1" applyFill="1" applyAlignment="1">
      <alignment vertical="center"/>
    </xf>
    <xf numFmtId="0" fontId="249" fillId="0" borderId="0" xfId="0" applyFont="1" applyAlignment="1">
      <alignment vertical="center"/>
    </xf>
    <xf numFmtId="0" fontId="285" fillId="0" borderId="0" xfId="0" applyFont="1" applyAlignment="1">
      <alignment wrapText="1"/>
    </xf>
    <xf numFmtId="0" fontId="285" fillId="0" borderId="0" xfId="0" applyFont="1" applyAlignment="1">
      <alignment vertical="center"/>
    </xf>
    <xf numFmtId="0" fontId="281" fillId="3" borderId="43" xfId="0" applyFont="1" applyFill="1" applyBorder="1" applyAlignment="1">
      <alignment vertical="center"/>
    </xf>
    <xf numFmtId="0" fontId="281" fillId="30" borderId="0" xfId="0" applyFont="1" applyFill="1" applyAlignment="1">
      <alignment vertical="center"/>
    </xf>
    <xf numFmtId="0" fontId="281" fillId="3" borderId="0" xfId="0" applyFont="1" applyFill="1" applyAlignment="1">
      <alignment vertical="center"/>
    </xf>
    <xf numFmtId="1" fontId="276" fillId="20" borderId="42" xfId="1" applyNumberFormat="1" applyFont="1" applyFill="1" applyBorder="1" applyAlignment="1">
      <alignment horizontal="center" vertical="center"/>
    </xf>
    <xf numFmtId="0" fontId="285" fillId="9" borderId="0" xfId="0" applyFont="1" applyFill="1" applyAlignment="1">
      <alignment horizontal="center" vertical="center"/>
    </xf>
    <xf numFmtId="0" fontId="283" fillId="30" borderId="0" xfId="0" applyFont="1" applyFill="1"/>
    <xf numFmtId="0" fontId="285" fillId="30" borderId="0" xfId="0" applyFont="1" applyFill="1"/>
    <xf numFmtId="1" fontId="289" fillId="0" borderId="42" xfId="1" applyNumberFormat="1" applyFont="1" applyFill="1" applyBorder="1" applyAlignment="1">
      <alignment horizontal="center" vertical="center"/>
    </xf>
    <xf numFmtId="0" fontId="277" fillId="30" borderId="0" xfId="0" applyFont="1" applyFill="1" applyAlignment="1">
      <alignment vertical="center"/>
    </xf>
    <xf numFmtId="1" fontId="275" fillId="0" borderId="0" xfId="0" applyNumberFormat="1" applyFont="1" applyAlignment="1">
      <alignment horizontal="center" vertical="top"/>
    </xf>
    <xf numFmtId="0" fontId="275" fillId="0" borderId="0" xfId="0" applyFont="1" applyAlignment="1">
      <alignment horizontal="center" vertical="top"/>
    </xf>
    <xf numFmtId="0" fontId="256" fillId="9" borderId="0" xfId="0" applyFont="1" applyFill="1" applyAlignment="1">
      <alignment horizontal="center" vertical="center"/>
    </xf>
    <xf numFmtId="0" fontId="256" fillId="0" borderId="43" xfId="0" applyFont="1" applyBorder="1" applyAlignment="1">
      <alignment horizontal="center" vertical="center"/>
    </xf>
    <xf numFmtId="0" fontId="277" fillId="9" borderId="0" xfId="0" applyFont="1" applyFill="1" applyAlignment="1">
      <alignment horizontal="center"/>
    </xf>
    <xf numFmtId="49" fontId="275" fillId="0" borderId="0" xfId="0" applyNumberFormat="1" applyFont="1" applyAlignment="1">
      <alignment horizontal="center"/>
    </xf>
    <xf numFmtId="0" fontId="277" fillId="3" borderId="42" xfId="0" applyFont="1" applyFill="1" applyBorder="1" applyAlignment="1">
      <alignment horizontal="center" vertical="center"/>
    </xf>
    <xf numFmtId="0" fontId="285" fillId="30" borderId="0" xfId="0" applyFont="1" applyFill="1" applyAlignment="1">
      <alignment horizontal="center" vertical="center"/>
    </xf>
    <xf numFmtId="1" fontId="279" fillId="0" borderId="42" xfId="1" applyNumberFormat="1" applyFont="1" applyFill="1" applyBorder="1" applyAlignment="1">
      <alignment horizontal="center" vertical="center"/>
    </xf>
    <xf numFmtId="0" fontId="279" fillId="0" borderId="0" xfId="0" applyFont="1" applyAlignment="1">
      <alignment vertical="center"/>
    </xf>
    <xf numFmtId="49" fontId="291" fillId="0" borderId="0" xfId="0" applyNumberFormat="1" applyFont="1" applyAlignment="1">
      <alignment horizontal="center" vertical="center" wrapText="1"/>
    </xf>
    <xf numFmtId="0" fontId="277" fillId="30" borderId="0" xfId="0" applyFont="1" applyFill="1"/>
    <xf numFmtId="0" fontId="148" fillId="0" borderId="20" xfId="0" applyFont="1" applyBorder="1"/>
    <xf numFmtId="0" fontId="277" fillId="30" borderId="0" xfId="0" applyFont="1" applyFill="1" applyAlignment="1">
      <alignment horizontal="center" vertical="center"/>
    </xf>
    <xf numFmtId="0" fontId="279" fillId="0" borderId="0" xfId="0" applyFont="1" applyAlignment="1">
      <alignment horizontal="left"/>
    </xf>
    <xf numFmtId="0" fontId="277" fillId="0" borderId="42" xfId="0" applyFont="1" applyBorder="1" applyAlignment="1">
      <alignment horizontal="center" vertical="center"/>
    </xf>
    <xf numFmtId="0" fontId="279" fillId="0" borderId="42" xfId="0" applyFont="1" applyBorder="1" applyAlignment="1">
      <alignment horizontal="center" vertical="center"/>
    </xf>
    <xf numFmtId="0" fontId="280" fillId="0" borderId="0" xfId="0" applyFont="1" applyAlignment="1">
      <alignment vertical="center"/>
    </xf>
    <xf numFmtId="0" fontId="280" fillId="0" borderId="0" xfId="0" applyFont="1" applyAlignment="1">
      <alignment horizontal="left"/>
    </xf>
    <xf numFmtId="0" fontId="275" fillId="0" borderId="42" xfId="0" applyFont="1" applyBorder="1" applyAlignment="1">
      <alignment horizontal="center" vertical="center"/>
    </xf>
    <xf numFmtId="0" fontId="277" fillId="9" borderId="0" xfId="0" applyFont="1" applyFill="1"/>
    <xf numFmtId="0" fontId="276" fillId="3" borderId="0" xfId="0" applyFont="1" applyFill="1" applyAlignment="1">
      <alignment horizontal="center" vertical="center"/>
    </xf>
    <xf numFmtId="0" fontId="148" fillId="0" borderId="2" xfId="0" applyFont="1" applyBorder="1"/>
    <xf numFmtId="0" fontId="275" fillId="0" borderId="2" xfId="0" applyFont="1" applyBorder="1" applyAlignment="1">
      <alignment horizontal="center" vertical="center"/>
    </xf>
    <xf numFmtId="1" fontId="275" fillId="0" borderId="2" xfId="1" applyNumberFormat="1" applyFont="1" applyFill="1" applyBorder="1" applyAlignment="1">
      <alignment horizontal="center" vertical="center"/>
    </xf>
    <xf numFmtId="1" fontId="276" fillId="29" borderId="42" xfId="1" applyNumberFormat="1" applyFont="1" applyFill="1" applyBorder="1" applyAlignment="1">
      <alignment horizontal="center" vertical="center"/>
    </xf>
    <xf numFmtId="1" fontId="276" fillId="0" borderId="0" xfId="1" applyNumberFormat="1" applyFont="1" applyFill="1" applyBorder="1" applyAlignment="1">
      <alignment horizontal="center" vertical="center"/>
    </xf>
    <xf numFmtId="0" fontId="276" fillId="29" borderId="42" xfId="0" applyFont="1" applyFill="1" applyBorder="1" applyAlignment="1">
      <alignment horizontal="center" vertical="center"/>
    </xf>
    <xf numFmtId="0" fontId="280" fillId="3" borderId="2" xfId="0" applyFont="1" applyFill="1" applyBorder="1" applyAlignment="1">
      <alignment horizontal="center" vertical="center"/>
    </xf>
    <xf numFmtId="0" fontId="148" fillId="0" borderId="0" xfId="0" applyFont="1" applyAlignment="1">
      <alignment horizontal="left" vertical="top"/>
    </xf>
    <xf numFmtId="0" fontId="148" fillId="0" borderId="2" xfId="0" applyFont="1" applyBorder="1" applyAlignment="1">
      <alignment horizontal="left" vertical="top"/>
    </xf>
    <xf numFmtId="0" fontId="148" fillId="9" borderId="2" xfId="0" applyFont="1" applyFill="1" applyBorder="1" applyAlignment="1">
      <alignment horizontal="left" vertical="top"/>
    </xf>
    <xf numFmtId="14" fontId="148" fillId="0" borderId="2" xfId="0" applyNumberFormat="1" applyFont="1" applyBorder="1" applyAlignment="1">
      <alignment horizontal="left" vertical="top" wrapText="1"/>
    </xf>
    <xf numFmtId="0" fontId="148" fillId="20" borderId="2" xfId="0" applyFont="1" applyFill="1" applyBorder="1" applyAlignment="1">
      <alignment horizontal="left" vertical="top"/>
    </xf>
    <xf numFmtId="14" fontId="148" fillId="0" borderId="2" xfId="0" applyNumberFormat="1" applyFont="1" applyBorder="1"/>
    <xf numFmtId="14" fontId="148" fillId="0" borderId="2" xfId="0" applyNumberFormat="1" applyFont="1" applyBorder="1" applyAlignment="1">
      <alignment wrapText="1"/>
    </xf>
    <xf numFmtId="0" fontId="148" fillId="20" borderId="2" xfId="0" applyFont="1" applyFill="1" applyBorder="1" applyAlignment="1">
      <alignment horizontal="center"/>
    </xf>
    <xf numFmtId="0" fontId="148" fillId="0" borderId="2" xfId="0" applyFont="1" applyBorder="1" applyAlignment="1">
      <alignment horizontal="center"/>
    </xf>
    <xf numFmtId="0" fontId="0" fillId="3" borderId="2" xfId="0" applyFill="1" applyBorder="1"/>
    <xf numFmtId="0" fontId="196" fillId="3" borderId="2" xfId="0" applyFont="1" applyFill="1" applyBorder="1" applyAlignment="1">
      <alignment horizontal="center" vertical="center"/>
    </xf>
    <xf numFmtId="0" fontId="196" fillId="3" borderId="2" xfId="0" applyFont="1" applyFill="1" applyBorder="1" applyAlignment="1">
      <alignment horizontal="center" vertical="center" wrapText="1"/>
    </xf>
    <xf numFmtId="0" fontId="226" fillId="3" borderId="2" xfId="0" applyFont="1" applyFill="1" applyBorder="1" applyAlignment="1">
      <alignment horizontal="center" vertical="center"/>
    </xf>
    <xf numFmtId="0" fontId="222" fillId="3" borderId="2" xfId="0" applyFont="1" applyFill="1" applyBorder="1" applyAlignment="1">
      <alignment horizontal="left" vertical="center"/>
    </xf>
    <xf numFmtId="169" fontId="222" fillId="3" borderId="2" xfId="0" applyNumberFormat="1"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2" xfId="0" applyFont="1" applyFill="1" applyBorder="1" applyAlignment="1">
      <alignment horizontal="left" vertical="center" wrapText="1"/>
    </xf>
    <xf numFmtId="0" fontId="226" fillId="3" borderId="2" xfId="0" applyFont="1" applyFill="1" applyBorder="1" applyAlignment="1">
      <alignment horizontal="left" vertical="center"/>
    </xf>
    <xf numFmtId="0" fontId="226" fillId="3" borderId="2" xfId="0" applyFont="1" applyFill="1" applyBorder="1" applyAlignment="1">
      <alignment horizontal="center" vertical="center" wrapText="1"/>
    </xf>
    <xf numFmtId="0" fontId="226" fillId="3" borderId="2" xfId="0" applyFont="1" applyFill="1" applyBorder="1" applyAlignment="1">
      <alignment horizontal="left" vertical="center" wrapText="1"/>
    </xf>
    <xf numFmtId="169" fontId="226" fillId="3" borderId="2" xfId="0" applyNumberFormat="1" applyFont="1" applyFill="1" applyBorder="1" applyAlignment="1">
      <alignment horizontal="center" vertical="center"/>
    </xf>
    <xf numFmtId="14" fontId="226"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22" fillId="3" borderId="2" xfId="0" applyFont="1" applyFill="1" applyBorder="1" applyAlignment="1">
      <alignment horizontal="center" vertical="center"/>
    </xf>
    <xf numFmtId="14" fontId="222" fillId="3" borderId="2" xfId="0" applyNumberFormat="1" applyFont="1" applyFill="1" applyBorder="1" applyAlignment="1">
      <alignment horizontal="center" vertical="center"/>
    </xf>
    <xf numFmtId="0" fontId="226" fillId="3" borderId="46" xfId="0" applyFont="1" applyFill="1" applyBorder="1" applyAlignment="1">
      <alignment horizontal="left" vertical="center" wrapText="1"/>
    </xf>
    <xf numFmtId="169" fontId="185" fillId="3" borderId="2" xfId="0" applyNumberFormat="1" applyFont="1" applyFill="1" applyBorder="1" applyAlignment="1">
      <alignment horizontal="center" vertical="center"/>
    </xf>
    <xf numFmtId="0" fontId="184"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22" fillId="0" borderId="2" xfId="0" applyNumberFormat="1" applyFont="1" applyBorder="1" applyAlignment="1">
      <alignment horizontal="center" vertical="center"/>
    </xf>
    <xf numFmtId="14" fontId="196"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26"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22" fillId="3" borderId="3" xfId="0" applyFont="1" applyFill="1" applyBorder="1" applyAlignment="1">
      <alignment horizontal="left" vertical="center"/>
    </xf>
    <xf numFmtId="0" fontId="222" fillId="3" borderId="3" xfId="0" applyFont="1" applyFill="1" applyBorder="1" applyAlignment="1">
      <alignment horizontal="center" vertical="center"/>
    </xf>
    <xf numFmtId="0" fontId="222" fillId="3" borderId="28" xfId="0" applyFont="1" applyFill="1" applyBorder="1" applyAlignment="1">
      <alignment horizontal="left" vertical="center"/>
    </xf>
    <xf numFmtId="0" fontId="190" fillId="3" borderId="2" xfId="0" applyFont="1" applyFill="1" applyBorder="1" applyAlignment="1">
      <alignment horizontal="center"/>
    </xf>
    <xf numFmtId="173" fontId="190" fillId="3" borderId="2" xfId="0" applyNumberFormat="1" applyFont="1" applyFill="1" applyBorder="1" applyAlignment="1">
      <alignment horizontal="center" vertical="center"/>
    </xf>
    <xf numFmtId="173" fontId="190" fillId="3" borderId="2" xfId="0" applyNumberFormat="1" applyFont="1" applyFill="1" applyBorder="1" applyAlignment="1">
      <alignment horizontal="center"/>
    </xf>
    <xf numFmtId="0" fontId="190" fillId="3" borderId="2" xfId="0" applyFont="1" applyFill="1" applyBorder="1" applyAlignment="1">
      <alignment horizontal="center" vertical="center"/>
    </xf>
    <xf numFmtId="0" fontId="281" fillId="30" borderId="2" xfId="0" applyFont="1" applyFill="1" applyBorder="1" applyAlignment="1">
      <alignment vertical="center"/>
    </xf>
    <xf numFmtId="0" fontId="281" fillId="0" borderId="0" xfId="0" applyFont="1" applyAlignment="1">
      <alignment vertical="center"/>
    </xf>
    <xf numFmtId="0" fontId="277" fillId="0" borderId="0" xfId="0" applyFont="1" applyAlignment="1">
      <alignment vertical="center" wrapText="1"/>
    </xf>
    <xf numFmtId="0" fontId="147" fillId="0" borderId="2" xfId="0" applyFont="1" applyBorder="1" applyAlignment="1">
      <alignment horizontal="center"/>
    </xf>
    <xf numFmtId="0" fontId="146" fillId="0" borderId="2" xfId="0" applyFont="1" applyBorder="1" applyAlignment="1">
      <alignment horizontal="center"/>
    </xf>
    <xf numFmtId="14" fontId="223" fillId="0" borderId="2" xfId="0" applyNumberFormat="1" applyFont="1" applyBorder="1" applyAlignment="1">
      <alignment horizontal="right" vertical="top"/>
    </xf>
    <xf numFmtId="0" fontId="145" fillId="0" borderId="2" xfId="0" applyFont="1" applyBorder="1" applyAlignment="1">
      <alignment horizontal="center"/>
    </xf>
    <xf numFmtId="0" fontId="223" fillId="0" borderId="3" xfId="0" applyFont="1" applyBorder="1" applyAlignment="1">
      <alignment horizontal="left" vertical="top"/>
    </xf>
    <xf numFmtId="0" fontId="223" fillId="0" borderId="3" xfId="0" applyFont="1" applyBorder="1" applyAlignment="1">
      <alignment horizontal="left"/>
    </xf>
    <xf numFmtId="14" fontId="223" fillId="0" borderId="3" xfId="0" applyNumberFormat="1" applyFont="1" applyBorder="1"/>
    <xf numFmtId="0" fontId="144" fillId="0" borderId="2" xfId="0" applyFont="1" applyBorder="1" applyAlignment="1">
      <alignment horizontal="center"/>
    </xf>
    <xf numFmtId="14" fontId="144" fillId="0" borderId="2" xfId="0" applyNumberFormat="1" applyFont="1" applyBorder="1" applyAlignment="1">
      <alignment horizontal="center" vertical="center"/>
    </xf>
    <xf numFmtId="169" fontId="293" fillId="0" borderId="2" xfId="14" applyNumberFormat="1" applyFont="1" applyBorder="1" applyAlignment="1">
      <alignment horizontal="center" vertical="center" wrapText="1"/>
    </xf>
    <xf numFmtId="0" fontId="223" fillId="0" borderId="2" xfId="0" applyFont="1" applyBorder="1" applyAlignment="1">
      <alignment horizontal="center" vertical="top"/>
    </xf>
    <xf numFmtId="0" fontId="223" fillId="0" borderId="3" xfId="0" applyFont="1" applyBorder="1" applyAlignment="1">
      <alignment horizontal="center" vertical="center"/>
    </xf>
    <xf numFmtId="0" fontId="223" fillId="0" borderId="3" xfId="0" applyFont="1" applyBorder="1" applyAlignment="1">
      <alignment horizontal="center"/>
    </xf>
    <xf numFmtId="0" fontId="223" fillId="3" borderId="0" xfId="0" applyFont="1" applyFill="1" applyAlignment="1">
      <alignment horizontal="center" vertical="center"/>
    </xf>
    <xf numFmtId="0" fontId="226" fillId="0" borderId="2" xfId="0" applyFont="1" applyBorder="1" applyAlignment="1">
      <alignment vertical="top"/>
    </xf>
    <xf numFmtId="0" fontId="226" fillId="0" borderId="2" xfId="0" applyFont="1" applyBorder="1" applyAlignment="1">
      <alignment horizontal="left" vertical="top"/>
    </xf>
    <xf numFmtId="0" fontId="294" fillId="3" borderId="2" xfId="0" applyFont="1" applyFill="1" applyBorder="1" applyAlignment="1">
      <alignment horizontal="center" vertical="center"/>
    </xf>
    <xf numFmtId="0" fontId="143"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42" fillId="0" borderId="2" xfId="0" applyFont="1" applyBorder="1" applyAlignment="1">
      <alignment horizontal="center"/>
    </xf>
    <xf numFmtId="0" fontId="141" fillId="0" borderId="0" xfId="0" applyFont="1"/>
    <xf numFmtId="0" fontId="223" fillId="3" borderId="3" xfId="0" applyFont="1" applyFill="1" applyBorder="1" applyAlignment="1">
      <alignment horizontal="left"/>
    </xf>
    <xf numFmtId="0" fontId="141" fillId="0" borderId="2" xfId="0" applyFont="1" applyBorder="1"/>
    <xf numFmtId="0" fontId="140" fillId="0" borderId="0" xfId="0" applyFont="1"/>
    <xf numFmtId="0" fontId="140" fillId="0" borderId="2" xfId="0" applyFont="1" applyBorder="1"/>
    <xf numFmtId="0" fontId="281" fillId="30" borderId="25" xfId="0" applyFont="1" applyFill="1" applyBorder="1" applyAlignment="1">
      <alignment vertical="center"/>
    </xf>
    <xf numFmtId="0" fontId="271" fillId="0" borderId="0" xfId="0" applyFont="1" applyAlignment="1">
      <alignment vertical="center"/>
    </xf>
    <xf numFmtId="0" fontId="139" fillId="0" borderId="2" xfId="0" applyFont="1" applyBorder="1" applyAlignment="1">
      <alignment horizontal="center"/>
    </xf>
    <xf numFmtId="0" fontId="295" fillId="0" borderId="0" xfId="0" applyFont="1"/>
    <xf numFmtId="0" fontId="139" fillId="0" borderId="0" xfId="0" applyFont="1"/>
    <xf numFmtId="1" fontId="275" fillId="20" borderId="42" xfId="1" applyNumberFormat="1" applyFont="1" applyFill="1" applyBorder="1" applyAlignment="1">
      <alignment horizontal="center" vertical="center"/>
    </xf>
    <xf numFmtId="0" fontId="138" fillId="0" borderId="0" xfId="0" applyFont="1"/>
    <xf numFmtId="0" fontId="289" fillId="0" borderId="42" xfId="0" applyFont="1" applyBorder="1" applyAlignment="1">
      <alignment horizontal="center" vertical="center"/>
    </xf>
    <xf numFmtId="168" fontId="265" fillId="0" borderId="0" xfId="0" applyNumberFormat="1" applyFont="1" applyAlignment="1">
      <alignment horizontal="center" vertical="center"/>
    </xf>
    <xf numFmtId="168" fontId="265" fillId="20" borderId="0" xfId="0" applyNumberFormat="1" applyFont="1" applyFill="1" applyAlignment="1">
      <alignment horizontal="center" vertical="center"/>
    </xf>
    <xf numFmtId="0" fontId="281" fillId="30" borderId="0" xfId="0" applyFont="1" applyFill="1" applyAlignment="1">
      <alignment horizontal="center" vertical="center"/>
    </xf>
    <xf numFmtId="0" fontId="281" fillId="3" borderId="0" xfId="0" applyFont="1" applyFill="1" applyAlignment="1">
      <alignment horizontal="center" vertical="center"/>
    </xf>
    <xf numFmtId="0" fontId="285" fillId="0" borderId="0" xfId="0" applyFont="1" applyAlignment="1">
      <alignment horizontal="left" vertical="center" wrapText="1"/>
    </xf>
    <xf numFmtId="0" fontId="281" fillId="18" borderId="0" xfId="0" applyFont="1" applyFill="1" applyAlignment="1">
      <alignment horizontal="center" vertical="center"/>
    </xf>
    <xf numFmtId="0" fontId="137" fillId="0" borderId="2" xfId="0" applyFont="1" applyBorder="1" applyAlignment="1">
      <alignment horizontal="center"/>
    </xf>
    <xf numFmtId="0" fontId="136" fillId="0" borderId="2" xfId="0" applyFont="1" applyBorder="1"/>
    <xf numFmtId="0" fontId="282" fillId="0" borderId="0" xfId="0" applyFont="1" applyAlignment="1">
      <alignment horizontal="center"/>
    </xf>
    <xf numFmtId="14" fontId="223" fillId="9" borderId="2" xfId="0" applyNumberFormat="1" applyFont="1" applyFill="1" applyBorder="1"/>
    <xf numFmtId="14" fontId="223" fillId="9" borderId="2" xfId="0" applyNumberFormat="1" applyFont="1" applyFill="1" applyBorder="1" applyAlignment="1">
      <alignment horizontal="right"/>
    </xf>
    <xf numFmtId="14" fontId="223" fillId="9" borderId="3" xfId="0" applyNumberFormat="1" applyFont="1" applyFill="1" applyBorder="1" applyAlignment="1">
      <alignment vertical="center"/>
    </xf>
    <xf numFmtId="14" fontId="223" fillId="9" borderId="2" xfId="0" applyNumberFormat="1" applyFont="1" applyFill="1" applyBorder="1" applyAlignment="1">
      <alignment horizontal="right" vertical="top"/>
    </xf>
    <xf numFmtId="0" fontId="135" fillId="0" borderId="2" xfId="0" applyFont="1" applyBorder="1" applyAlignment="1">
      <alignment horizontal="center"/>
    </xf>
    <xf numFmtId="0" fontId="226" fillId="0" borderId="2" xfId="0" applyFont="1" applyBorder="1" applyAlignment="1">
      <alignment horizontal="left"/>
    </xf>
    <xf numFmtId="0" fontId="134" fillId="0" borderId="2" xfId="0" applyFont="1" applyBorder="1" applyAlignment="1">
      <alignment horizontal="center"/>
    </xf>
    <xf numFmtId="0" fontId="133" fillId="0" borderId="2" xfId="0" applyFont="1" applyBorder="1" applyAlignment="1">
      <alignment horizontal="center"/>
    </xf>
    <xf numFmtId="169" fontId="293" fillId="9" borderId="2" xfId="14" applyNumberFormat="1" applyFont="1" applyFill="1" applyBorder="1" applyAlignment="1">
      <alignment horizontal="center" vertical="center" wrapText="1"/>
    </xf>
    <xf numFmtId="0" fontId="132" fillId="0" borderId="2" xfId="0" applyFont="1" applyBorder="1" applyAlignment="1">
      <alignment horizontal="center"/>
    </xf>
    <xf numFmtId="14" fontId="223" fillId="0" borderId="3" xfId="0" applyNumberFormat="1" applyFont="1" applyBorder="1" applyAlignment="1">
      <alignment horizontal="right" vertical="top"/>
    </xf>
    <xf numFmtId="0" fontId="226" fillId="0" borderId="3" xfId="0" applyFont="1" applyBorder="1" applyAlignment="1">
      <alignment horizontal="left" vertical="top"/>
    </xf>
    <xf numFmtId="0" fontId="223" fillId="0" borderId="2" xfId="0" applyFont="1" applyBorder="1" applyAlignment="1">
      <alignment horizontal="left" vertical="top" wrapText="1"/>
    </xf>
    <xf numFmtId="0" fontId="296" fillId="0" borderId="0" xfId="0" applyFont="1" applyAlignment="1">
      <alignment horizontal="center" vertical="center" wrapText="1"/>
    </xf>
    <xf numFmtId="0" fontId="297" fillId="0" borderId="0" xfId="0" applyFont="1" applyAlignment="1">
      <alignment vertical="center" wrapText="1"/>
    </xf>
    <xf numFmtId="0" fontId="297" fillId="0" borderId="0" xfId="0" applyFont="1" applyAlignment="1">
      <alignment horizontal="center" vertical="center" wrapText="1"/>
    </xf>
    <xf numFmtId="0" fontId="298" fillId="0" borderId="0" xfId="0" applyFont="1" applyAlignment="1">
      <alignment vertical="center" wrapText="1"/>
    </xf>
    <xf numFmtId="0" fontId="298" fillId="0" borderId="0" xfId="0" applyFont="1" applyAlignment="1">
      <alignment horizontal="center" vertical="center" wrapText="1"/>
    </xf>
    <xf numFmtId="0" fontId="131" fillId="0" borderId="2" xfId="0" applyFont="1" applyBorder="1" applyAlignment="1">
      <alignment horizontal="center"/>
    </xf>
    <xf numFmtId="0" fontId="130" fillId="0" borderId="2" xfId="0" applyFont="1" applyBorder="1" applyAlignment="1">
      <alignment horizontal="center"/>
    </xf>
    <xf numFmtId="0" fontId="202" fillId="9" borderId="69" xfId="0" applyFont="1" applyFill="1" applyBorder="1" applyAlignment="1">
      <alignment horizontal="center" vertical="center"/>
    </xf>
    <xf numFmtId="0" fontId="202" fillId="9" borderId="70" xfId="0" applyFont="1" applyFill="1" applyBorder="1" applyAlignment="1">
      <alignment horizontal="center" vertical="center" wrapText="1"/>
    </xf>
    <xf numFmtId="0" fontId="202" fillId="9" borderId="71" xfId="0" applyFont="1" applyFill="1" applyBorder="1" applyAlignment="1">
      <alignment horizontal="center" vertical="center"/>
    </xf>
    <xf numFmtId="0" fontId="226" fillId="3" borderId="6" xfId="0" applyFont="1" applyFill="1" applyBorder="1" applyAlignment="1">
      <alignment horizontal="center" vertical="center"/>
    </xf>
    <xf numFmtId="0" fontId="226" fillId="3" borderId="7" xfId="0" applyFont="1" applyFill="1" applyBorder="1" applyAlignment="1">
      <alignment horizontal="left" vertical="center"/>
    </xf>
    <xf numFmtId="169" fontId="226" fillId="3" borderId="7" xfId="0" applyNumberFormat="1" applyFont="1" applyFill="1" applyBorder="1" applyAlignment="1">
      <alignment horizontal="center" vertical="center" wrapText="1"/>
    </xf>
    <xf numFmtId="14" fontId="226" fillId="3" borderId="7" xfId="0" applyNumberFormat="1" applyFont="1" applyFill="1" applyBorder="1" applyAlignment="1">
      <alignment horizontal="center" vertical="center"/>
    </xf>
    <xf numFmtId="0" fontId="226" fillId="3" borderId="13" xfId="0" applyFont="1" applyFill="1" applyBorder="1" applyAlignment="1">
      <alignment horizontal="left" vertical="center" wrapText="1"/>
    </xf>
    <xf numFmtId="0" fontId="226" fillId="3" borderId="8" xfId="0" applyFont="1" applyFill="1" applyBorder="1" applyAlignment="1">
      <alignment horizontal="center" vertical="center"/>
    </xf>
    <xf numFmtId="0" fontId="226" fillId="3" borderId="14" xfId="0" applyFont="1" applyFill="1" applyBorder="1" applyAlignment="1">
      <alignment horizontal="left" vertical="center" wrapText="1"/>
    </xf>
    <xf numFmtId="14" fontId="226" fillId="3" borderId="2" xfId="0" applyNumberFormat="1" applyFont="1" applyFill="1" applyBorder="1" applyAlignment="1">
      <alignment horizontal="left" vertical="center"/>
    </xf>
    <xf numFmtId="0" fontId="0" fillId="0" borderId="0" xfId="0" applyAlignment="1">
      <alignment horizontal="left" vertical="center"/>
    </xf>
    <xf numFmtId="14" fontId="222" fillId="3" borderId="2" xfId="0" applyNumberFormat="1" applyFont="1" applyFill="1" applyBorder="1" applyAlignment="1">
      <alignment horizontal="left" vertical="center"/>
    </xf>
    <xf numFmtId="169" fontId="184" fillId="3" borderId="2" xfId="0" applyNumberFormat="1" applyFont="1" applyFill="1" applyBorder="1" applyAlignment="1">
      <alignment horizontal="center" vertical="center"/>
    </xf>
    <xf numFmtId="0" fontId="226" fillId="3" borderId="10" xfId="0" applyFont="1" applyFill="1" applyBorder="1" applyAlignment="1">
      <alignment horizontal="center" vertical="center"/>
    </xf>
    <xf numFmtId="0" fontId="226" fillId="3" borderId="11" xfId="0" applyFont="1" applyFill="1" applyBorder="1" applyAlignment="1">
      <alignment horizontal="left" vertical="center"/>
    </xf>
    <xf numFmtId="169" fontId="226" fillId="0" borderId="11" xfId="0" applyNumberFormat="1" applyFont="1" applyBorder="1" applyAlignment="1">
      <alignment horizontal="center" vertical="center"/>
    </xf>
    <xf numFmtId="14" fontId="226"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26" fillId="3" borderId="16" xfId="0" applyFont="1" applyFill="1" applyBorder="1" applyAlignment="1">
      <alignment horizontal="left" vertical="center" wrapText="1"/>
    </xf>
    <xf numFmtId="0" fontId="0" fillId="3" borderId="51" xfId="0" applyFill="1" applyBorder="1" applyAlignment="1">
      <alignment horizontal="center" vertical="top"/>
    </xf>
    <xf numFmtId="0" fontId="196" fillId="3" borderId="70" xfId="0" applyFont="1" applyFill="1" applyBorder="1" applyAlignment="1">
      <alignment horizontal="center" vertical="center"/>
    </xf>
    <xf numFmtId="0" fontId="129" fillId="0" borderId="2" xfId="0" applyFont="1" applyBorder="1" applyAlignment="1">
      <alignment horizontal="center"/>
    </xf>
    <xf numFmtId="14" fontId="223" fillId="0" borderId="3" xfId="0" applyNumberFormat="1" applyFont="1" applyBorder="1" applyAlignment="1">
      <alignment horizontal="right"/>
    </xf>
    <xf numFmtId="0" fontId="226" fillId="0" borderId="3" xfId="0" applyFont="1" applyBorder="1" applyAlignment="1">
      <alignment horizontal="left"/>
    </xf>
    <xf numFmtId="0" fontId="128" fillId="0" borderId="2" xfId="0" applyFont="1" applyBorder="1" applyAlignment="1">
      <alignment horizontal="center"/>
    </xf>
    <xf numFmtId="0" fontId="226" fillId="0" borderId="46" xfId="0" applyFont="1" applyBorder="1" applyAlignment="1">
      <alignment horizontal="left" vertical="center" wrapText="1"/>
    </xf>
    <xf numFmtId="0" fontId="222" fillId="0" borderId="2" xfId="0" applyFont="1" applyBorder="1" applyAlignment="1">
      <alignment horizontal="left" vertical="center"/>
    </xf>
    <xf numFmtId="169" fontId="222" fillId="0" borderId="2" xfId="0" applyNumberFormat="1" applyFont="1" applyBorder="1" applyAlignment="1">
      <alignment horizontal="center" vertical="center" wrapText="1"/>
    </xf>
    <xf numFmtId="0" fontId="222" fillId="0" borderId="2" xfId="0" applyFont="1" applyBorder="1" applyAlignment="1">
      <alignment horizontal="left" vertical="center" wrapText="1"/>
    </xf>
    <xf numFmtId="14" fontId="222" fillId="0" borderId="2" xfId="0" applyNumberFormat="1" applyFont="1" applyBorder="1" applyAlignment="1">
      <alignment horizontal="center" vertical="center"/>
    </xf>
    <xf numFmtId="169" fontId="185" fillId="0" borderId="2" xfId="0" applyNumberFormat="1" applyFont="1" applyBorder="1" applyAlignment="1">
      <alignment horizontal="center" vertical="center"/>
    </xf>
    <xf numFmtId="14" fontId="196" fillId="0" borderId="2" xfId="0" applyNumberFormat="1" applyFont="1" applyBorder="1" applyAlignment="1">
      <alignment horizontal="center" vertical="center"/>
    </xf>
    <xf numFmtId="169" fontId="196" fillId="0" borderId="2" xfId="0" applyNumberFormat="1" applyFont="1" applyBorder="1" applyAlignment="1">
      <alignment horizontal="center" vertical="center"/>
    </xf>
    <xf numFmtId="0" fontId="190" fillId="0" borderId="2" xfId="0" applyFont="1" applyBorder="1" applyAlignment="1">
      <alignment horizontal="center"/>
    </xf>
    <xf numFmtId="173" fontId="190" fillId="0" borderId="2" xfId="0" applyNumberFormat="1" applyFont="1" applyBorder="1" applyAlignment="1">
      <alignment horizontal="center" vertical="center"/>
    </xf>
    <xf numFmtId="173" fontId="190" fillId="0" borderId="2" xfId="0" applyNumberFormat="1" applyFont="1" applyBorder="1" applyAlignment="1">
      <alignment horizontal="center"/>
    </xf>
    <xf numFmtId="0" fontId="226" fillId="9" borderId="2" xfId="0" applyFont="1" applyFill="1" applyBorder="1" applyAlignment="1">
      <alignment horizontal="left" vertical="top"/>
    </xf>
    <xf numFmtId="0" fontId="223" fillId="9" borderId="3" xfId="0" applyFont="1" applyFill="1" applyBorder="1" applyAlignment="1">
      <alignment horizontal="left"/>
    </xf>
    <xf numFmtId="0" fontId="127" fillId="0" borderId="2" xfId="0" applyFont="1" applyBorder="1" applyAlignment="1">
      <alignment horizontal="center"/>
    </xf>
    <xf numFmtId="0" fontId="299" fillId="0" borderId="2" xfId="0" applyFont="1" applyBorder="1" applyAlignment="1" applyProtection="1">
      <alignment horizontal="center" vertical="center" wrapText="1"/>
      <protection hidden="1"/>
    </xf>
    <xf numFmtId="0" fontId="299" fillId="0" borderId="2" xfId="0" applyFont="1" applyBorder="1" applyAlignment="1" applyProtection="1">
      <alignment vertical="center" wrapText="1"/>
      <protection hidden="1"/>
    </xf>
    <xf numFmtId="169" fontId="299" fillId="0" borderId="2" xfId="0" applyNumberFormat="1" applyFont="1" applyBorder="1" applyAlignment="1" applyProtection="1">
      <alignment horizontal="center" vertical="center"/>
      <protection hidden="1"/>
    </xf>
    <xf numFmtId="169" fontId="299" fillId="0" borderId="2" xfId="0" applyNumberFormat="1" applyFont="1" applyBorder="1" applyAlignment="1" applyProtection="1">
      <alignment vertical="center"/>
      <protection hidden="1"/>
    </xf>
    <xf numFmtId="169" fontId="299" fillId="0" borderId="2" xfId="0" applyNumberFormat="1" applyFont="1" applyBorder="1" applyAlignment="1" applyProtection="1">
      <alignment horizontal="center" vertical="center" wrapText="1"/>
      <protection hidden="1"/>
    </xf>
    <xf numFmtId="1" fontId="299" fillId="0" borderId="2" xfId="0" applyNumberFormat="1" applyFont="1" applyBorder="1" applyAlignment="1" applyProtection="1">
      <alignment horizontal="center" vertical="center"/>
      <protection hidden="1"/>
    </xf>
    <xf numFmtId="1" fontId="299" fillId="0" borderId="2" xfId="0" applyNumberFormat="1" applyFont="1" applyBorder="1" applyAlignment="1" applyProtection="1">
      <alignment horizontal="left" vertical="center" wrapText="1"/>
      <protection hidden="1"/>
    </xf>
    <xf numFmtId="0" fontId="299" fillId="5" borderId="2" xfId="0" applyFont="1" applyFill="1" applyBorder="1" applyAlignment="1" applyProtection="1">
      <alignment horizontal="center" vertical="center" wrapText="1"/>
      <protection hidden="1"/>
    </xf>
    <xf numFmtId="0" fontId="299" fillId="5" borderId="2" xfId="0" applyFont="1" applyFill="1" applyBorder="1" applyAlignment="1" applyProtection="1">
      <alignment vertical="center" wrapText="1"/>
      <protection hidden="1"/>
    </xf>
    <xf numFmtId="1" fontId="299" fillId="5" borderId="2" xfId="0" applyNumberFormat="1" applyFont="1" applyFill="1" applyBorder="1" applyAlignment="1" applyProtection="1">
      <alignment horizontal="center" vertical="center"/>
      <protection hidden="1"/>
    </xf>
    <xf numFmtId="1" fontId="299" fillId="5" borderId="2" xfId="0" applyNumberFormat="1" applyFont="1" applyFill="1" applyBorder="1" applyAlignment="1" applyProtection="1">
      <alignment horizontal="center" vertical="center" wrapText="1"/>
      <protection hidden="1"/>
    </xf>
    <xf numFmtId="1" fontId="299" fillId="3" borderId="2" xfId="0" applyNumberFormat="1" applyFont="1" applyFill="1" applyBorder="1" applyAlignment="1" applyProtection="1">
      <alignment horizontal="center" vertical="center"/>
      <protection hidden="1"/>
    </xf>
    <xf numFmtId="0" fontId="300" fillId="0" borderId="2" xfId="0" applyFont="1" applyBorder="1" applyAlignment="1" applyProtection="1">
      <alignment horizontal="center" vertical="center"/>
      <protection hidden="1"/>
    </xf>
    <xf numFmtId="169" fontId="299" fillId="5" borderId="2" xfId="0" applyNumberFormat="1" applyFont="1" applyFill="1" applyBorder="1" applyAlignment="1" applyProtection="1">
      <alignment horizontal="center" vertical="center"/>
      <protection hidden="1"/>
    </xf>
    <xf numFmtId="169" fontId="299" fillId="3" borderId="2" xfId="0" applyNumberFormat="1" applyFont="1" applyFill="1" applyBorder="1" applyAlignment="1" applyProtection="1">
      <alignment horizontal="center" vertical="center"/>
      <protection hidden="1"/>
    </xf>
    <xf numFmtId="0" fontId="300" fillId="10" borderId="2" xfId="0" applyFont="1" applyFill="1" applyBorder="1" applyAlignment="1" applyProtection="1">
      <alignment horizontal="center" vertical="center" wrapText="1"/>
      <protection hidden="1"/>
    </xf>
    <xf numFmtId="0" fontId="302" fillId="10" borderId="25" xfId="0" applyFont="1" applyFill="1" applyBorder="1" applyAlignment="1" applyProtection="1">
      <alignment horizontal="center" vertical="center"/>
      <protection hidden="1"/>
    </xf>
    <xf numFmtId="0" fontId="302" fillId="10" borderId="33" xfId="0" applyFont="1" applyFill="1" applyBorder="1" applyAlignment="1" applyProtection="1">
      <alignment vertical="center" wrapText="1"/>
      <protection hidden="1"/>
    </xf>
    <xf numFmtId="0" fontId="302" fillId="10" borderId="33" xfId="0" applyFont="1" applyFill="1" applyBorder="1" applyAlignment="1" applyProtection="1">
      <alignment horizontal="left" vertical="center" wrapText="1"/>
      <protection hidden="1"/>
    </xf>
    <xf numFmtId="0" fontId="302" fillId="10" borderId="2" xfId="0" applyFont="1" applyFill="1" applyBorder="1" applyAlignment="1" applyProtection="1">
      <alignment horizontal="center" vertical="center"/>
      <protection hidden="1"/>
    </xf>
    <xf numFmtId="0" fontId="302" fillId="10" borderId="33" xfId="0" applyFont="1" applyFill="1" applyBorder="1" applyAlignment="1" applyProtection="1">
      <alignment horizontal="center" vertical="center"/>
      <protection hidden="1"/>
    </xf>
    <xf numFmtId="0" fontId="302" fillId="10" borderId="28" xfId="0" applyFont="1" applyFill="1" applyBorder="1" applyAlignment="1" applyProtection="1">
      <alignment horizontal="center" vertical="center"/>
      <protection hidden="1"/>
    </xf>
    <xf numFmtId="0" fontId="302" fillId="10" borderId="33" xfId="0" applyFont="1" applyFill="1" applyBorder="1" applyAlignment="1" applyProtection="1">
      <alignment vertical="center"/>
      <protection hidden="1"/>
    </xf>
    <xf numFmtId="0" fontId="196" fillId="0" borderId="2" xfId="0" applyFont="1" applyBorder="1" applyAlignment="1">
      <alignment horizontal="left" vertical="center" wrapText="1"/>
    </xf>
    <xf numFmtId="0" fontId="126" fillId="0" borderId="2" xfId="0" applyFont="1" applyBorder="1" applyAlignment="1">
      <alignment horizontal="center"/>
    </xf>
    <xf numFmtId="0" fontId="125" fillId="0" borderId="2" xfId="0" applyFont="1" applyBorder="1" applyAlignment="1">
      <alignment horizontal="center"/>
    </xf>
    <xf numFmtId="0" fontId="124" fillId="0" borderId="2" xfId="0" applyFont="1" applyBorder="1" applyAlignment="1">
      <alignment horizontal="center"/>
    </xf>
    <xf numFmtId="0" fontId="123" fillId="0" borderId="2" xfId="0" applyFont="1" applyBorder="1" applyAlignment="1">
      <alignment horizontal="center"/>
    </xf>
    <xf numFmtId="169" fontId="300" fillId="0" borderId="2" xfId="0" applyNumberFormat="1" applyFont="1" applyBorder="1" applyAlignment="1" applyProtection="1">
      <alignment horizontal="left" vertical="center" wrapText="1"/>
      <protection hidden="1"/>
    </xf>
    <xf numFmtId="0" fontId="122" fillId="0" borderId="2" xfId="0" applyFont="1" applyBorder="1" applyAlignment="1">
      <alignment horizontal="center"/>
    </xf>
    <xf numFmtId="0" fontId="121" fillId="0" borderId="2" xfId="0" applyFont="1" applyBorder="1" applyAlignment="1">
      <alignment horizontal="center"/>
    </xf>
    <xf numFmtId="0" fontId="226" fillId="0" borderId="0" xfId="0" applyFont="1"/>
    <xf numFmtId="0" fontId="120" fillId="0" borderId="2" xfId="0" applyFont="1" applyBorder="1" applyAlignment="1">
      <alignment horizontal="center"/>
    </xf>
    <xf numFmtId="0" fontId="118" fillId="0" borderId="2" xfId="0" applyFont="1" applyBorder="1" applyAlignment="1">
      <alignment horizontal="center"/>
    </xf>
    <xf numFmtId="0" fontId="119" fillId="0" borderId="2" xfId="0" applyFont="1" applyBorder="1" applyAlignment="1">
      <alignment horizontal="center"/>
    </xf>
    <xf numFmtId="0" fontId="117" fillId="0" borderId="2" xfId="0" applyFont="1" applyBorder="1" applyAlignment="1">
      <alignment horizontal="center"/>
    </xf>
    <xf numFmtId="0" fontId="116" fillId="0" borderId="2" xfId="0" applyFont="1" applyBorder="1" applyAlignment="1">
      <alignment horizontal="center"/>
    </xf>
    <xf numFmtId="0" fontId="277" fillId="23" borderId="0" xfId="0" applyFont="1" applyFill="1" applyAlignment="1">
      <alignment wrapText="1"/>
    </xf>
    <xf numFmtId="1" fontId="276" fillId="15" borderId="42" xfId="1" applyNumberFormat="1" applyFont="1" applyFill="1" applyBorder="1" applyAlignment="1">
      <alignment horizontal="center" vertical="center"/>
    </xf>
    <xf numFmtId="1" fontId="279" fillId="15" borderId="42" xfId="1" applyNumberFormat="1" applyFont="1" applyFill="1" applyBorder="1" applyAlignment="1">
      <alignment horizontal="center" vertical="center"/>
    </xf>
    <xf numFmtId="0" fontId="115" fillId="0" borderId="2" xfId="0" applyFont="1" applyBorder="1" applyAlignment="1">
      <alignment horizontal="center"/>
    </xf>
    <xf numFmtId="0" fontId="184" fillId="0" borderId="2" xfId="0" applyFont="1" applyBorder="1"/>
    <xf numFmtId="0" fontId="112" fillId="0" borderId="2" xfId="0" applyFont="1" applyBorder="1" applyAlignment="1">
      <alignment horizontal="center"/>
    </xf>
    <xf numFmtId="0" fontId="281" fillId="30" borderId="33" xfId="0" applyFont="1" applyFill="1" applyBorder="1" applyAlignment="1">
      <alignment horizontal="center" vertical="center"/>
    </xf>
    <xf numFmtId="1" fontId="279" fillId="0" borderId="2" xfId="1" applyNumberFormat="1" applyFont="1" applyFill="1" applyBorder="1" applyAlignment="1">
      <alignment horizontal="center" vertical="center"/>
    </xf>
    <xf numFmtId="0" fontId="276" fillId="0" borderId="2" xfId="0" applyFont="1" applyBorder="1" applyAlignment="1">
      <alignment horizontal="center" vertical="center"/>
    </xf>
    <xf numFmtId="0" fontId="281" fillId="18" borderId="0" xfId="0" applyFont="1" applyFill="1" applyAlignment="1">
      <alignment vertical="center"/>
    </xf>
    <xf numFmtId="0" fontId="287" fillId="0" borderId="0" xfId="0" applyFont="1" applyAlignment="1">
      <alignment vertical="center"/>
    </xf>
    <xf numFmtId="0" fontId="281" fillId="30" borderId="33" xfId="0" applyFont="1" applyFill="1" applyBorder="1" applyAlignment="1">
      <alignment vertical="center"/>
    </xf>
    <xf numFmtId="0" fontId="281" fillId="0" borderId="43" xfId="0" applyFont="1" applyBorder="1" applyAlignment="1">
      <alignment vertical="center"/>
    </xf>
    <xf numFmtId="0" fontId="281" fillId="30" borderId="46" xfId="0" applyFont="1" applyFill="1" applyBorder="1" applyAlignment="1">
      <alignment vertical="center"/>
    </xf>
    <xf numFmtId="0" fontId="281" fillId="3" borderId="46" xfId="0" applyFont="1" applyFill="1" applyBorder="1" applyAlignment="1">
      <alignment vertical="center"/>
    </xf>
    <xf numFmtId="0" fontId="281" fillId="3" borderId="35" xfId="0" applyFont="1" applyFill="1" applyBorder="1" applyAlignment="1">
      <alignment vertical="center"/>
    </xf>
    <xf numFmtId="0" fontId="281" fillId="30" borderId="35" xfId="0" applyFont="1" applyFill="1" applyBorder="1" applyAlignment="1">
      <alignment vertical="center"/>
    </xf>
    <xf numFmtId="0" fontId="281" fillId="3" borderId="20" xfId="0" applyFont="1" applyFill="1" applyBorder="1" applyAlignment="1">
      <alignment vertical="center"/>
    </xf>
    <xf numFmtId="0" fontId="280" fillId="0" borderId="4" xfId="0" applyFont="1" applyBorder="1" applyAlignment="1">
      <alignment horizontal="center" vertical="center"/>
    </xf>
    <xf numFmtId="0" fontId="111" fillId="0" borderId="2" xfId="0" applyFont="1" applyBorder="1" applyAlignment="1">
      <alignment horizontal="center"/>
    </xf>
    <xf numFmtId="0" fontId="108" fillId="0" borderId="2" xfId="0" applyFont="1" applyBorder="1" applyAlignment="1">
      <alignment horizontal="center"/>
    </xf>
    <xf numFmtId="0" fontId="107" fillId="0" borderId="2" xfId="0" applyFont="1" applyBorder="1" applyAlignment="1">
      <alignment horizontal="center"/>
    </xf>
    <xf numFmtId="0" fontId="106" fillId="0" borderId="2" xfId="0" applyFont="1" applyBorder="1" applyAlignment="1">
      <alignment horizontal="center"/>
    </xf>
    <xf numFmtId="0" fontId="104" fillId="0" borderId="2" xfId="0" applyFont="1" applyBorder="1" applyAlignment="1">
      <alignment horizontal="center"/>
    </xf>
    <xf numFmtId="1" fontId="276" fillId="0" borderId="42" xfId="1" applyNumberFormat="1" applyFont="1" applyFill="1" applyBorder="1" applyAlignment="1">
      <alignment horizontal="center" vertical="center" wrapText="1"/>
    </xf>
    <xf numFmtId="0" fontId="281" fillId="0" borderId="2" xfId="0" applyFont="1" applyBorder="1" applyAlignment="1">
      <alignment vertical="center"/>
    </xf>
    <xf numFmtId="0" fontId="99" fillId="0" borderId="2" xfId="0" applyFont="1" applyBorder="1" applyAlignment="1">
      <alignment horizontal="center"/>
    </xf>
    <xf numFmtId="0" fontId="98" fillId="0" borderId="0" xfId="0" applyFont="1"/>
    <xf numFmtId="0" fontId="98" fillId="0" borderId="2" xfId="0" applyFont="1" applyBorder="1"/>
    <xf numFmtId="0" fontId="196" fillId="0" borderId="0" xfId="0" applyFont="1"/>
    <xf numFmtId="0" fontId="196" fillId="0" borderId="2" xfId="0" applyFont="1" applyBorder="1"/>
    <xf numFmtId="169" fontId="184" fillId="0" borderId="2" xfId="0" applyNumberFormat="1" applyFont="1" applyBorder="1" applyAlignment="1">
      <alignment horizontal="center" vertical="center"/>
    </xf>
    <xf numFmtId="0" fontId="98" fillId="0" borderId="0" xfId="0" applyFont="1" applyAlignment="1">
      <alignment horizontal="center"/>
    </xf>
    <xf numFmtId="0" fontId="196" fillId="0" borderId="2" xfId="0" applyFont="1" applyBorder="1" applyAlignment="1">
      <alignment vertical="center"/>
    </xf>
    <xf numFmtId="0" fontId="96" fillId="0" borderId="2" xfId="0" applyFont="1" applyBorder="1" applyAlignment="1">
      <alignment horizontal="center"/>
    </xf>
    <xf numFmtId="0" fontId="281" fillId="30" borderId="28" xfId="0" applyFont="1" applyFill="1" applyBorder="1" applyAlignment="1">
      <alignment vertical="center"/>
    </xf>
    <xf numFmtId="1" fontId="311" fillId="0" borderId="2" xfId="0" applyNumberFormat="1" applyFont="1" applyBorder="1" applyAlignment="1" applyProtection="1">
      <alignment horizontal="left" vertical="center" wrapText="1"/>
      <protection hidden="1"/>
    </xf>
    <xf numFmtId="0" fontId="95" fillId="0" borderId="2" xfId="0" applyFont="1" applyBorder="1" applyAlignment="1">
      <alignment horizontal="center"/>
    </xf>
    <xf numFmtId="1" fontId="290" fillId="0" borderId="42" xfId="1" applyNumberFormat="1" applyFont="1" applyFill="1" applyBorder="1" applyAlignment="1">
      <alignment horizontal="center" vertical="center"/>
    </xf>
    <xf numFmtId="0" fontId="163" fillId="0" borderId="2" xfId="0" applyFont="1" applyBorder="1" applyAlignment="1">
      <alignment horizontal="center"/>
    </xf>
    <xf numFmtId="0" fontId="226" fillId="0" borderId="2" xfId="0" applyFont="1" applyBorder="1" applyAlignment="1">
      <alignment horizontal="center"/>
    </xf>
    <xf numFmtId="16" fontId="95"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92" fillId="0" borderId="2" xfId="0" applyFont="1" applyBorder="1" applyAlignment="1">
      <alignment horizontal="center" vertical="center" wrapText="1" readingOrder="1"/>
    </xf>
    <xf numFmtId="0" fontId="292" fillId="0" borderId="2" xfId="0" applyFont="1" applyBorder="1" applyAlignment="1">
      <alignment horizontal="left" vertical="center" readingOrder="1"/>
    </xf>
    <xf numFmtId="0" fontId="202" fillId="0" borderId="2" xfId="0" applyFont="1" applyBorder="1" applyAlignment="1">
      <alignment horizontal="left" vertical="center" wrapText="1"/>
    </xf>
    <xf numFmtId="0" fontId="315" fillId="0" borderId="2" xfId="0" applyFont="1" applyBorder="1" applyAlignment="1">
      <alignment horizontal="center" vertical="center" wrapText="1" readingOrder="1"/>
    </xf>
    <xf numFmtId="0" fontId="315" fillId="0" borderId="2" xfId="0" applyFont="1" applyBorder="1" applyAlignment="1">
      <alignment horizontal="left" vertical="center" readingOrder="1"/>
    </xf>
    <xf numFmtId="0" fontId="316" fillId="0" borderId="2" xfId="0" applyFont="1" applyBorder="1" applyAlignment="1">
      <alignment horizontal="center" vertical="center" wrapText="1" readingOrder="1"/>
    </xf>
    <xf numFmtId="0" fontId="316" fillId="0" borderId="2" xfId="0" applyFont="1" applyBorder="1" applyAlignment="1">
      <alignment horizontal="left" vertical="center" readingOrder="1"/>
    </xf>
    <xf numFmtId="0" fontId="317" fillId="0" borderId="2" xfId="0" applyFont="1" applyBorder="1" applyAlignment="1">
      <alignment horizontal="left" vertical="center" readingOrder="1"/>
    </xf>
    <xf numFmtId="0" fontId="318" fillId="33" borderId="2" xfId="0" applyFont="1" applyFill="1" applyBorder="1" applyAlignment="1">
      <alignment horizontal="center" vertical="center"/>
    </xf>
    <xf numFmtId="0" fontId="318" fillId="0" borderId="0" xfId="0" applyFont="1" applyAlignment="1">
      <alignment vertical="top"/>
    </xf>
    <xf numFmtId="0" fontId="318" fillId="0" borderId="0" xfId="0" applyFont="1" applyAlignment="1">
      <alignment horizontal="left" vertical="top"/>
    </xf>
    <xf numFmtId="14" fontId="318" fillId="0" borderId="0" xfId="0" applyNumberFormat="1" applyFont="1" applyAlignment="1">
      <alignment vertical="top"/>
    </xf>
    <xf numFmtId="14" fontId="0" fillId="20" borderId="2" xfId="0" applyNumberFormat="1" applyFill="1" applyBorder="1" applyAlignment="1">
      <alignment horizontal="center" vertical="center"/>
    </xf>
    <xf numFmtId="0" fontId="144" fillId="0" borderId="2" xfId="0" applyFont="1" applyBorder="1" applyAlignment="1">
      <alignment horizontal="center" vertical="center"/>
    </xf>
    <xf numFmtId="0" fontId="223"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89" fillId="0" borderId="0" xfId="0" applyFont="1" applyAlignment="1">
      <alignment horizontal="center" vertical="center"/>
    </xf>
    <xf numFmtId="0" fontId="189" fillId="3" borderId="0" xfId="0" applyFont="1" applyFill="1" applyAlignment="1">
      <alignment horizontal="center" vertical="center" wrapText="1"/>
    </xf>
    <xf numFmtId="3" fontId="225"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27" fillId="0" borderId="2" xfId="0" applyFont="1" applyBorder="1" applyAlignment="1">
      <alignment horizontal="center" vertical="center"/>
    </xf>
    <xf numFmtId="0" fontId="122" fillId="0" borderId="2" xfId="0" applyFont="1" applyBorder="1" applyAlignment="1">
      <alignment horizontal="center" vertical="center"/>
    </xf>
    <xf numFmtId="0" fontId="118" fillId="0" borderId="2" xfId="0" applyFont="1" applyBorder="1" applyAlignment="1">
      <alignment horizontal="center" vertical="center"/>
    </xf>
    <xf numFmtId="0" fontId="114" fillId="0" borderId="0" xfId="0" applyFont="1" applyAlignment="1">
      <alignment horizontal="center" vertical="center"/>
    </xf>
    <xf numFmtId="0" fontId="109" fillId="20" borderId="0" xfId="0" applyFont="1" applyFill="1" applyAlignment="1">
      <alignment horizontal="center" vertical="center"/>
    </xf>
    <xf numFmtId="0" fontId="106" fillId="0" borderId="0" xfId="0" applyFont="1" applyAlignment="1">
      <alignment horizontal="center" vertical="center"/>
    </xf>
    <xf numFmtId="14" fontId="105" fillId="0" borderId="0" xfId="0" applyNumberFormat="1" applyFont="1" applyAlignment="1">
      <alignment horizontal="center" vertical="center"/>
    </xf>
    <xf numFmtId="0" fontId="105" fillId="0" borderId="0" xfId="0" applyFont="1" applyAlignment="1">
      <alignment horizontal="center" vertical="center"/>
    </xf>
    <xf numFmtId="0" fontId="103" fillId="20" borderId="0" xfId="0" applyFont="1" applyFill="1" applyAlignment="1">
      <alignment horizontal="center" vertical="center"/>
    </xf>
    <xf numFmtId="0" fontId="101" fillId="9" borderId="0" xfId="0" applyFont="1" applyFill="1" applyAlignment="1">
      <alignment horizontal="center" vertical="center"/>
    </xf>
    <xf numFmtId="0" fontId="101" fillId="0" borderId="0" xfId="0" applyFont="1" applyAlignment="1">
      <alignment horizontal="center" vertical="center"/>
    </xf>
    <xf numFmtId="0" fontId="101" fillId="20" borderId="0" xfId="0" applyFont="1" applyFill="1" applyAlignment="1">
      <alignment horizontal="center" vertical="center"/>
    </xf>
    <xf numFmtId="14" fontId="0" fillId="0" borderId="0" xfId="0" applyNumberFormat="1" applyAlignment="1">
      <alignment horizontal="center" vertical="center"/>
    </xf>
    <xf numFmtId="0" fontId="103" fillId="9" borderId="0" xfId="0" applyFont="1" applyFill="1" applyAlignment="1">
      <alignment horizontal="center" vertical="center"/>
    </xf>
    <xf numFmtId="14" fontId="103" fillId="0" borderId="0" xfId="0" applyNumberFormat="1" applyFont="1" applyAlignment="1">
      <alignment horizontal="center" vertical="center"/>
    </xf>
    <xf numFmtId="0" fontId="100"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97" fillId="0" borderId="0" xfId="0" applyFont="1" applyAlignment="1">
      <alignment horizontal="center" vertical="center"/>
    </xf>
    <xf numFmtId="0" fontId="97" fillId="9" borderId="0" xfId="0" applyFont="1" applyFill="1" applyAlignment="1">
      <alignment horizontal="center" vertical="center"/>
    </xf>
    <xf numFmtId="14" fontId="97" fillId="0" borderId="0" xfId="0" applyNumberFormat="1" applyFont="1" applyAlignment="1">
      <alignment horizontal="center" vertical="center"/>
    </xf>
    <xf numFmtId="0" fontId="308" fillId="0" borderId="0" xfId="50" applyAlignment="1">
      <alignment horizontal="center" vertical="center"/>
    </xf>
    <xf numFmtId="0" fontId="245" fillId="0" borderId="2" xfId="0" applyFont="1" applyBorder="1" applyAlignment="1">
      <alignment horizontal="center" vertical="center" wrapText="1"/>
    </xf>
    <xf numFmtId="0" fontId="122" fillId="0" borderId="0" xfId="0" applyFont="1" applyAlignment="1">
      <alignment horizontal="center" vertical="center"/>
    </xf>
    <xf numFmtId="0" fontId="127" fillId="0" borderId="0" xfId="0" applyFont="1" applyAlignment="1">
      <alignment horizontal="center" vertical="center"/>
    </xf>
    <xf numFmtId="0" fontId="309" fillId="0" borderId="0" xfId="0" applyFont="1" applyAlignment="1">
      <alignment horizontal="center" vertical="center"/>
    </xf>
    <xf numFmtId="43" fontId="309" fillId="0" borderId="0" xfId="0" applyNumberFormat="1" applyFont="1" applyAlignment="1">
      <alignment horizontal="center" vertical="center"/>
    </xf>
    <xf numFmtId="0" fontId="94" fillId="0" borderId="0" xfId="0" applyFont="1" applyAlignment="1">
      <alignment horizontal="center" vertical="center"/>
    </xf>
    <xf numFmtId="0" fontId="97" fillId="0" borderId="0" xfId="0" applyFont="1" applyAlignment="1">
      <alignment horizontal="center" vertical="center" wrapText="1"/>
    </xf>
    <xf numFmtId="0" fontId="310" fillId="0" borderId="0" xfId="0" applyFont="1" applyAlignment="1">
      <alignment horizontal="center" vertical="center"/>
    </xf>
    <xf numFmtId="43" fontId="310" fillId="0" borderId="0" xfId="0" applyNumberFormat="1" applyFont="1" applyAlignment="1">
      <alignment horizontal="center" vertical="center"/>
    </xf>
    <xf numFmtId="0" fontId="92" fillId="0" borderId="0" xfId="0" applyFont="1" applyAlignment="1">
      <alignment horizontal="center" vertical="center"/>
    </xf>
    <xf numFmtId="0" fontId="93" fillId="0" borderId="0" xfId="0" applyFont="1" applyAlignment="1">
      <alignment horizontal="center" vertical="center"/>
    </xf>
    <xf numFmtId="0" fontId="91" fillId="0" borderId="0" xfId="0" applyFont="1" applyAlignment="1">
      <alignment horizontal="center" vertical="center"/>
    </xf>
    <xf numFmtId="0" fontId="90" fillId="0" borderId="0" xfId="0" applyFont="1" applyAlignment="1">
      <alignment horizontal="center" vertical="center"/>
    </xf>
    <xf numFmtId="0" fontId="89" fillId="0" borderId="0" xfId="0" applyFont="1" applyAlignment="1">
      <alignment horizontal="center" vertical="center"/>
    </xf>
    <xf numFmtId="0" fontId="88" fillId="0" borderId="0" xfId="0" applyFont="1" applyAlignment="1">
      <alignment horizontal="center" vertical="center"/>
    </xf>
    <xf numFmtId="0" fontId="191" fillId="0" borderId="0" xfId="51" applyFont="1" applyAlignment="1">
      <alignment horizontal="center" vertical="center"/>
    </xf>
    <xf numFmtId="0" fontId="191" fillId="3" borderId="0" xfId="51" applyFont="1" applyFill="1" applyAlignment="1">
      <alignment horizontal="center" vertical="center"/>
    </xf>
    <xf numFmtId="0" fontId="318"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86" fillId="0" borderId="2" xfId="0" applyFont="1" applyBorder="1" applyAlignment="1">
      <alignment horizontal="center"/>
    </xf>
    <xf numFmtId="14" fontId="0" fillId="0" borderId="2" xfId="0" applyNumberFormat="1" applyBorder="1" applyAlignment="1">
      <alignment horizontal="center"/>
    </xf>
    <xf numFmtId="174" fontId="112"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09" fillId="0" borderId="28" xfId="0" applyFont="1" applyBorder="1" applyAlignment="1">
      <alignment horizontal="center" vertical="center" wrapText="1"/>
    </xf>
    <xf numFmtId="0" fontId="222" fillId="0" borderId="9" xfId="0" applyFont="1" applyBorder="1" applyAlignment="1">
      <alignment horizontal="center" vertical="center" wrapText="1"/>
    </xf>
    <xf numFmtId="0" fontId="223" fillId="0" borderId="2" xfId="0" applyFont="1" applyBorder="1" applyAlignment="1">
      <alignment horizontal="center" vertical="center" wrapText="1"/>
    </xf>
    <xf numFmtId="0" fontId="196"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96" fillId="0" borderId="2" xfId="0" applyNumberFormat="1" applyFont="1" applyBorder="1" applyAlignment="1">
      <alignment horizontal="center" vertical="center"/>
    </xf>
    <xf numFmtId="0" fontId="309" fillId="9" borderId="0" xfId="0" applyFont="1" applyFill="1" applyAlignment="1">
      <alignment horizontal="center" vertical="center"/>
    </xf>
    <xf numFmtId="0" fontId="84" fillId="0" borderId="2" xfId="0" applyFont="1" applyBorder="1" applyAlignment="1">
      <alignment horizontal="center"/>
    </xf>
    <xf numFmtId="0" fontId="83" fillId="0" borderId="0" xfId="0" applyFont="1" applyAlignment="1">
      <alignment horizontal="center" vertical="center"/>
    </xf>
    <xf numFmtId="0" fontId="82" fillId="0" borderId="2" xfId="0" applyFont="1" applyBorder="1" applyAlignment="1">
      <alignment horizontal="center"/>
    </xf>
    <xf numFmtId="14" fontId="81" fillId="0" borderId="2" xfId="0" applyNumberFormat="1" applyFont="1" applyBorder="1" applyAlignment="1">
      <alignment horizontal="center" vertical="center"/>
    </xf>
    <xf numFmtId="14" fontId="221" fillId="3" borderId="2" xfId="0" applyNumberFormat="1" applyFont="1" applyFill="1" applyBorder="1" applyAlignment="1">
      <alignment horizontal="center" vertical="center"/>
    </xf>
    <xf numFmtId="14" fontId="221" fillId="0" borderId="2" xfId="0" applyNumberFormat="1" applyFont="1" applyBorder="1" applyAlignment="1">
      <alignment horizontal="center" vertical="center"/>
    </xf>
    <xf numFmtId="14" fontId="221" fillId="0" borderId="3" xfId="0" applyNumberFormat="1" applyFont="1" applyBorder="1" applyAlignment="1">
      <alignment horizontal="center" vertical="center"/>
    </xf>
    <xf numFmtId="0" fontId="81" fillId="0" borderId="0" xfId="0" applyFont="1" applyAlignment="1">
      <alignment horizontal="center" vertical="center"/>
    </xf>
    <xf numFmtId="0" fontId="80" fillId="0" borderId="8" xfId="0" applyFont="1" applyBorder="1" applyAlignment="1">
      <alignment horizontal="center" vertical="center"/>
    </xf>
    <xf numFmtId="0" fontId="80" fillId="0" borderId="2" xfId="0" applyFont="1" applyBorder="1" applyAlignment="1">
      <alignment horizontal="center" vertical="center"/>
    </xf>
    <xf numFmtId="14" fontId="80" fillId="0" borderId="2" xfId="0" applyNumberFormat="1" applyFont="1" applyBorder="1" applyAlignment="1">
      <alignment horizontal="center" vertical="center"/>
    </xf>
    <xf numFmtId="14" fontId="80" fillId="0" borderId="14" xfId="0" applyNumberFormat="1" applyFont="1" applyBorder="1" applyAlignment="1">
      <alignment horizontal="center" vertical="center"/>
    </xf>
    <xf numFmtId="0" fontId="221" fillId="0" borderId="2" xfId="0" applyFont="1" applyBorder="1" applyAlignment="1">
      <alignment horizontal="center" vertical="center" wrapText="1"/>
    </xf>
    <xf numFmtId="0" fontId="80" fillId="0" borderId="14" xfId="0" applyFont="1" applyBorder="1" applyAlignment="1">
      <alignment horizontal="center" vertical="center"/>
    </xf>
    <xf numFmtId="14" fontId="80" fillId="9" borderId="2" xfId="0" applyNumberFormat="1" applyFont="1" applyFill="1" applyBorder="1" applyAlignment="1">
      <alignment horizontal="center" vertical="center"/>
    </xf>
    <xf numFmtId="0" fontId="80" fillId="20" borderId="2" xfId="0" applyFont="1" applyFill="1" applyBorder="1" applyAlignment="1">
      <alignment horizontal="center" vertical="center"/>
    </xf>
    <xf numFmtId="14" fontId="80" fillId="20" borderId="2" xfId="0" applyNumberFormat="1" applyFont="1" applyFill="1" applyBorder="1" applyAlignment="1">
      <alignment horizontal="center" vertical="center"/>
    </xf>
    <xf numFmtId="0" fontId="80" fillId="0" borderId="0" xfId="0" applyFont="1" applyAlignment="1">
      <alignment horizontal="center" vertical="center"/>
    </xf>
    <xf numFmtId="0" fontId="80" fillId="9" borderId="2" xfId="0" applyFont="1" applyFill="1" applyBorder="1" applyAlignment="1">
      <alignment horizontal="center" vertical="center"/>
    </xf>
    <xf numFmtId="0" fontId="80" fillId="0" borderId="33" xfId="0" applyFont="1" applyBorder="1" applyAlignment="1">
      <alignment horizontal="center" vertical="center"/>
    </xf>
    <xf numFmtId="14" fontId="80" fillId="0" borderId="33" xfId="0" applyNumberFormat="1" applyFont="1" applyBorder="1" applyAlignment="1">
      <alignment horizontal="center" vertical="center"/>
    </xf>
    <xf numFmtId="0" fontId="80" fillId="9" borderId="28" xfId="0" applyFont="1" applyFill="1" applyBorder="1" applyAlignment="1">
      <alignment horizontal="center" vertical="center"/>
    </xf>
    <xf numFmtId="0" fontId="80" fillId="3" borderId="2" xfId="0" applyFont="1" applyFill="1" applyBorder="1" applyAlignment="1">
      <alignment horizontal="center" vertical="center"/>
    </xf>
    <xf numFmtId="0" fontId="79" fillId="0" borderId="2" xfId="0" applyFont="1" applyBorder="1" applyAlignment="1">
      <alignment horizontal="center" vertical="center"/>
    </xf>
    <xf numFmtId="0" fontId="79" fillId="0" borderId="2" xfId="0" applyFont="1" applyBorder="1" applyAlignment="1">
      <alignment horizontal="center"/>
    </xf>
    <xf numFmtId="14" fontId="0" fillId="0" borderId="0" xfId="0" applyNumberFormat="1"/>
    <xf numFmtId="0" fontId="78" fillId="0" borderId="2" xfId="0" applyFont="1" applyBorder="1" applyAlignment="1">
      <alignment horizontal="center" vertical="center"/>
    </xf>
    <xf numFmtId="0" fontId="77" fillId="0" borderId="2" xfId="0" applyFont="1" applyBorder="1" applyAlignment="1">
      <alignment horizontal="center" vertical="center"/>
    </xf>
    <xf numFmtId="0" fontId="76" fillId="0" borderId="2" xfId="0" applyFont="1" applyBorder="1" applyAlignment="1">
      <alignment horizontal="center" vertical="center"/>
    </xf>
    <xf numFmtId="0" fontId="75" fillId="0" borderId="2" xfId="0" applyFont="1" applyBorder="1" applyAlignment="1">
      <alignment horizontal="center" vertical="center"/>
    </xf>
    <xf numFmtId="0" fontId="320" fillId="3" borderId="2" xfId="0" applyFont="1" applyFill="1" applyBorder="1" applyAlignment="1">
      <alignment horizontal="center" vertical="center"/>
    </xf>
    <xf numFmtId="0" fontId="321" fillId="3" borderId="2" xfId="22" applyFont="1" applyFill="1" applyBorder="1" applyAlignment="1">
      <alignment horizontal="center" vertical="center"/>
    </xf>
    <xf numFmtId="0" fontId="241" fillId="3" borderId="2" xfId="0" applyFont="1" applyFill="1" applyBorder="1" applyAlignment="1">
      <alignment horizontal="center" vertical="center"/>
    </xf>
    <xf numFmtId="0" fontId="241" fillId="3" borderId="2" xfId="0" applyFont="1" applyFill="1" applyBorder="1" applyAlignment="1">
      <alignment horizontal="center" vertical="center" wrapText="1"/>
    </xf>
    <xf numFmtId="0" fontId="248" fillId="3" borderId="2" xfId="0" applyFont="1" applyFill="1" applyBorder="1" applyAlignment="1">
      <alignment horizontal="center" vertical="center"/>
    </xf>
    <xf numFmtId="0" fontId="322" fillId="3" borderId="2" xfId="0" applyFont="1" applyFill="1" applyBorder="1" applyAlignment="1">
      <alignment horizontal="center" vertical="center" wrapText="1"/>
    </xf>
    <xf numFmtId="0" fontId="246" fillId="3" borderId="2" xfId="0" applyFont="1" applyFill="1" applyBorder="1" applyAlignment="1">
      <alignment horizontal="center" vertical="center" wrapText="1"/>
    </xf>
    <xf numFmtId="0" fontId="323" fillId="3" borderId="2" xfId="0" applyFont="1" applyFill="1" applyBorder="1" applyAlignment="1">
      <alignment horizontal="center" vertical="center" wrapText="1"/>
    </xf>
    <xf numFmtId="0" fontId="196" fillId="3" borderId="2" xfId="0" applyFont="1" applyFill="1" applyBorder="1"/>
    <xf numFmtId="14" fontId="196" fillId="0" borderId="2" xfId="0" applyNumberFormat="1" applyFont="1" applyBorder="1"/>
    <xf numFmtId="0" fontId="324" fillId="3" borderId="2" xfId="0" applyFont="1" applyFill="1" applyBorder="1" applyAlignment="1">
      <alignment horizontal="center" vertical="center"/>
    </xf>
    <xf numFmtId="0" fontId="325" fillId="3" borderId="2" xfId="0" applyFont="1" applyFill="1" applyBorder="1" applyAlignment="1">
      <alignment horizontal="center" vertical="center"/>
    </xf>
    <xf numFmtId="49" fontId="325" fillId="3" borderId="2" xfId="0" applyNumberFormat="1" applyFont="1" applyFill="1" applyBorder="1" applyAlignment="1">
      <alignment horizontal="center" vertical="center"/>
    </xf>
    <xf numFmtId="0" fontId="326" fillId="3" borderId="2" xfId="0" applyFont="1" applyFill="1" applyBorder="1" applyAlignment="1">
      <alignment horizontal="center" vertical="center"/>
    </xf>
    <xf numFmtId="0" fontId="247" fillId="3" borderId="2" xfId="0" applyFont="1" applyFill="1" applyBorder="1" applyAlignment="1">
      <alignment horizontal="center" vertical="center"/>
    </xf>
    <xf numFmtId="0" fontId="327" fillId="3" borderId="2" xfId="0" applyFont="1" applyFill="1" applyBorder="1" applyAlignment="1">
      <alignment horizontal="center" vertical="center" wrapText="1"/>
    </xf>
    <xf numFmtId="0" fontId="325" fillId="3" borderId="2" xfId="0" applyFont="1" applyFill="1" applyBorder="1" applyAlignment="1">
      <alignment horizontal="center" vertical="center" wrapText="1"/>
    </xf>
    <xf numFmtId="49" fontId="247" fillId="3" borderId="2" xfId="0" applyNumberFormat="1" applyFont="1" applyFill="1" applyBorder="1" applyAlignment="1">
      <alignment horizontal="center" vertical="center"/>
    </xf>
    <xf numFmtId="0" fontId="196" fillId="3" borderId="0" xfId="0" applyFont="1" applyFill="1"/>
    <xf numFmtId="0" fontId="74" fillId="0" borderId="2" xfId="0" applyFont="1" applyBorder="1" applyAlignment="1">
      <alignment horizontal="center" vertical="center"/>
    </xf>
    <xf numFmtId="0" fontId="272" fillId="3" borderId="47" xfId="0" applyFont="1" applyFill="1" applyBorder="1" applyAlignment="1">
      <alignment horizontal="center"/>
    </xf>
    <xf numFmtId="0" fontId="272" fillId="3" borderId="45" xfId="24" applyFont="1" applyFill="1" applyBorder="1" applyAlignment="1">
      <alignment vertical="center" wrapText="1"/>
    </xf>
    <xf numFmtId="0" fontId="272" fillId="3" borderId="45" xfId="0" applyFont="1" applyFill="1" applyBorder="1" applyAlignment="1">
      <alignment horizontal="center"/>
    </xf>
    <xf numFmtId="0" fontId="272" fillId="3" borderId="22" xfId="24" applyFont="1" applyFill="1" applyBorder="1" applyAlignment="1">
      <alignment vertical="center" wrapText="1"/>
    </xf>
    <xf numFmtId="0" fontId="272" fillId="3" borderId="22" xfId="0" applyFont="1" applyFill="1" applyBorder="1"/>
    <xf numFmtId="0" fontId="331" fillId="0" borderId="2" xfId="21" applyFont="1" applyBorder="1" applyAlignment="1">
      <alignment horizontal="center" vertical="center"/>
    </xf>
    <xf numFmtId="0" fontId="331" fillId="3" borderId="2" xfId="21" applyFont="1" applyFill="1" applyBorder="1" applyAlignment="1">
      <alignment horizontal="center" vertical="center"/>
    </xf>
    <xf numFmtId="0" fontId="332" fillId="3" borderId="2" xfId="21" applyFont="1" applyFill="1" applyBorder="1" applyAlignment="1">
      <alignment horizontal="center" vertical="center"/>
    </xf>
    <xf numFmtId="14" fontId="331" fillId="20" borderId="2" xfId="21" applyNumberFormat="1" applyFont="1" applyFill="1" applyBorder="1" applyAlignment="1">
      <alignment horizontal="center" vertical="center"/>
    </xf>
    <xf numFmtId="14" fontId="333" fillId="20" borderId="2" xfId="21" applyNumberFormat="1" applyFont="1" applyFill="1" applyBorder="1" applyAlignment="1">
      <alignment horizontal="center" vertical="center"/>
    </xf>
    <xf numFmtId="14" fontId="331" fillId="3" borderId="2" xfId="21" applyNumberFormat="1" applyFont="1" applyFill="1" applyBorder="1" applyAlignment="1">
      <alignment horizontal="center" vertical="center"/>
    </xf>
    <xf numFmtId="14" fontId="333" fillId="3" borderId="2" xfId="21" applyNumberFormat="1" applyFont="1" applyFill="1" applyBorder="1" applyAlignment="1">
      <alignment horizontal="center" vertical="center"/>
    </xf>
    <xf numFmtId="0" fontId="331" fillId="20" borderId="2" xfId="21" applyFont="1" applyFill="1" applyBorder="1" applyAlignment="1">
      <alignment horizontal="center" vertical="center"/>
    </xf>
    <xf numFmtId="0" fontId="331" fillId="3" borderId="3" xfId="21" applyFont="1" applyFill="1" applyBorder="1" applyAlignment="1">
      <alignment horizontal="center" vertical="center"/>
    </xf>
    <xf numFmtId="14" fontId="331" fillId="20" borderId="3" xfId="21" applyNumberFormat="1" applyFont="1" applyFill="1" applyBorder="1" applyAlignment="1">
      <alignment horizontal="center" vertical="center"/>
    </xf>
    <xf numFmtId="0" fontId="333" fillId="20" borderId="3" xfId="21" applyFont="1" applyFill="1" applyBorder="1" applyAlignment="1">
      <alignment horizontal="center" vertical="center"/>
    </xf>
    <xf numFmtId="0" fontId="333" fillId="3" borderId="2" xfId="21" applyFont="1" applyFill="1" applyBorder="1" applyAlignment="1">
      <alignment horizontal="center" vertical="center"/>
    </xf>
    <xf numFmtId="14" fontId="331" fillId="20" borderId="28" xfId="21" applyNumberFormat="1" applyFont="1" applyFill="1" applyBorder="1" applyAlignment="1">
      <alignment horizontal="center" vertical="center"/>
    </xf>
    <xf numFmtId="14" fontId="333" fillId="20" borderId="33" xfId="21" applyNumberFormat="1" applyFont="1" applyFill="1" applyBorder="1" applyAlignment="1">
      <alignment horizontal="center" vertical="center"/>
    </xf>
    <xf numFmtId="0" fontId="331" fillId="3" borderId="28" xfId="21" applyFont="1" applyFill="1" applyBorder="1" applyAlignment="1">
      <alignment horizontal="center" vertical="center"/>
    </xf>
    <xf numFmtId="0" fontId="331" fillId="20" borderId="3" xfId="21" applyFont="1" applyFill="1" applyBorder="1" applyAlignment="1">
      <alignment horizontal="center" vertical="center"/>
    </xf>
    <xf numFmtId="0" fontId="332" fillId="20" borderId="2" xfId="21" applyFont="1" applyFill="1" applyBorder="1" applyAlignment="1">
      <alignment horizontal="center" vertical="center"/>
    </xf>
    <xf numFmtId="0" fontId="333" fillId="0" borderId="22" xfId="51" applyFont="1" applyBorder="1" applyAlignment="1">
      <alignment horizontal="center" vertical="center"/>
    </xf>
    <xf numFmtId="0" fontId="331" fillId="3" borderId="45" xfId="0" applyFont="1" applyFill="1" applyBorder="1" applyAlignment="1">
      <alignment horizontal="center" vertical="center"/>
    </xf>
    <xf numFmtId="0" fontId="335" fillId="3" borderId="45" xfId="0" applyFont="1" applyFill="1" applyBorder="1" applyAlignment="1">
      <alignment horizontal="center" vertical="center"/>
    </xf>
    <xf numFmtId="0" fontId="333" fillId="3" borderId="45" xfId="51" applyFont="1" applyFill="1" applyBorder="1" applyAlignment="1">
      <alignment horizontal="center" vertical="center"/>
    </xf>
    <xf numFmtId="0" fontId="333" fillId="3" borderId="45" xfId="0" applyFont="1" applyFill="1" applyBorder="1" applyAlignment="1">
      <alignment horizontal="center" vertical="center"/>
    </xf>
    <xf numFmtId="0" fontId="335" fillId="3" borderId="0" xfId="0" applyFont="1" applyFill="1" applyAlignment="1">
      <alignment horizontal="center" vertical="center" wrapText="1"/>
    </xf>
    <xf numFmtId="0" fontId="335" fillId="0" borderId="45" xfId="0" applyFont="1" applyBorder="1" applyAlignment="1">
      <alignment horizontal="center" vertical="center"/>
    </xf>
    <xf numFmtId="0" fontId="335" fillId="9" borderId="33" xfId="51" applyFont="1" applyFill="1" applyBorder="1" applyAlignment="1">
      <alignment horizontal="left" vertical="center"/>
    </xf>
    <xf numFmtId="0" fontId="335" fillId="3" borderId="45" xfId="51" applyFont="1" applyFill="1" applyBorder="1" applyAlignment="1">
      <alignment horizontal="center" vertical="center"/>
    </xf>
    <xf numFmtId="0" fontId="333" fillId="0" borderId="2" xfId="51" applyFont="1" applyBorder="1" applyAlignment="1">
      <alignment horizontal="center" vertical="center"/>
    </xf>
    <xf numFmtId="0" fontId="333" fillId="3" borderId="45" xfId="51" applyFont="1" applyFill="1" applyBorder="1" applyAlignment="1">
      <alignment horizontal="left" vertical="center"/>
    </xf>
    <xf numFmtId="0" fontId="333" fillId="0" borderId="45" xfId="51" applyFont="1" applyBorder="1" applyAlignment="1">
      <alignment horizontal="center" vertical="center"/>
    </xf>
    <xf numFmtId="0" fontId="333" fillId="20" borderId="25" xfId="51" applyFont="1" applyFill="1" applyBorder="1" applyAlignment="1">
      <alignment horizontal="center" vertical="center"/>
    </xf>
    <xf numFmtId="0" fontId="333" fillId="0" borderId="46" xfId="51" applyFont="1" applyBorder="1" applyAlignment="1">
      <alignment horizontal="center" vertical="center"/>
    </xf>
    <xf numFmtId="0" fontId="333" fillId="20" borderId="33" xfId="51" applyFont="1" applyFill="1" applyBorder="1" applyAlignment="1">
      <alignment horizontal="center" vertical="center"/>
    </xf>
    <xf numFmtId="0" fontId="333" fillId="20" borderId="28" xfId="51" applyFont="1" applyFill="1" applyBorder="1" applyAlignment="1">
      <alignment horizontal="center" vertical="center"/>
    </xf>
    <xf numFmtId="0" fontId="333" fillId="3" borderId="2" xfId="51" applyFont="1" applyFill="1" applyBorder="1" applyAlignment="1">
      <alignment horizontal="center" vertical="center"/>
    </xf>
    <xf numFmtId="0" fontId="333" fillId="20" borderId="2" xfId="51" applyFont="1" applyFill="1" applyBorder="1" applyAlignment="1">
      <alignment horizontal="center" vertical="center"/>
    </xf>
    <xf numFmtId="0" fontId="335" fillId="9" borderId="32" xfId="51" applyFont="1" applyFill="1" applyBorder="1" applyAlignment="1">
      <alignment horizontal="center" vertical="center"/>
    </xf>
    <xf numFmtId="0" fontId="319" fillId="0" borderId="0" xfId="51" applyFont="1" applyAlignment="1">
      <alignment horizontal="center" vertical="center"/>
    </xf>
    <xf numFmtId="0" fontId="331" fillId="3" borderId="4" xfId="21" applyFont="1" applyFill="1" applyBorder="1" applyAlignment="1">
      <alignment horizontal="center" vertical="center"/>
    </xf>
    <xf numFmtId="1" fontId="331" fillId="3" borderId="2" xfId="1" applyNumberFormat="1" applyFont="1" applyFill="1" applyBorder="1" applyAlignment="1">
      <alignment horizontal="center" vertical="center"/>
    </xf>
    <xf numFmtId="0" fontId="332" fillId="20" borderId="33" xfId="21" applyFont="1" applyFill="1" applyBorder="1" applyAlignment="1">
      <alignment horizontal="center" vertical="center"/>
    </xf>
    <xf numFmtId="1" fontId="331" fillId="20" borderId="3" xfId="1" applyNumberFormat="1" applyFont="1" applyFill="1" applyBorder="1" applyAlignment="1">
      <alignment horizontal="center" vertical="center"/>
    </xf>
    <xf numFmtId="0" fontId="335" fillId="0" borderId="45" xfId="51" applyFont="1" applyBorder="1" applyAlignment="1">
      <alignment horizontal="center" vertical="center"/>
    </xf>
    <xf numFmtId="0" fontId="331" fillId="0" borderId="28" xfId="21" applyFont="1" applyBorder="1" applyAlignment="1">
      <alignment horizontal="center" vertical="center"/>
    </xf>
    <xf numFmtId="0" fontId="333" fillId="0" borderId="28" xfId="51" applyFont="1" applyBorder="1" applyAlignment="1">
      <alignment horizontal="center" vertical="center"/>
    </xf>
    <xf numFmtId="14" fontId="331" fillId="3" borderId="28" xfId="21" applyNumberFormat="1" applyFont="1" applyFill="1" applyBorder="1" applyAlignment="1">
      <alignment horizontal="center" vertical="center"/>
    </xf>
    <xf numFmtId="14" fontId="331" fillId="20" borderId="24" xfId="21" applyNumberFormat="1" applyFont="1" applyFill="1" applyBorder="1" applyAlignment="1">
      <alignment horizontal="center" vertical="center"/>
    </xf>
    <xf numFmtId="0" fontId="333" fillId="3" borderId="28" xfId="51" applyFont="1" applyFill="1" applyBorder="1" applyAlignment="1">
      <alignment horizontal="center" vertical="center"/>
    </xf>
    <xf numFmtId="0" fontId="331" fillId="0" borderId="5" xfId="0" applyFont="1" applyBorder="1" applyAlignment="1">
      <alignment horizontal="center" vertical="center"/>
    </xf>
    <xf numFmtId="0" fontId="335" fillId="9" borderId="32" xfId="51" applyFont="1" applyFill="1" applyBorder="1" applyAlignment="1">
      <alignment horizontal="right" vertical="center"/>
    </xf>
    <xf numFmtId="0" fontId="278" fillId="3" borderId="22" xfId="24" applyFont="1" applyFill="1" applyBorder="1" applyAlignment="1">
      <alignment horizontal="center" vertical="center" wrapText="1"/>
    </xf>
    <xf numFmtId="0" fontId="278" fillId="3" borderId="22" xfId="24" applyFont="1" applyFill="1" applyBorder="1" applyAlignment="1">
      <alignment horizontal="left" vertical="center"/>
    </xf>
    <xf numFmtId="169" fontId="278" fillId="3" borderId="22" xfId="24" applyNumberFormat="1" applyFont="1" applyFill="1" applyBorder="1" applyAlignment="1">
      <alignment horizontal="center" vertical="center" wrapText="1"/>
    </xf>
    <xf numFmtId="0" fontId="269" fillId="3" borderId="22" xfId="24" applyFont="1" applyFill="1" applyBorder="1" applyAlignment="1">
      <alignment vertical="center" wrapText="1"/>
    </xf>
    <xf numFmtId="0" fontId="269" fillId="3" borderId="22" xfId="0" applyFont="1" applyFill="1" applyBorder="1" applyAlignment="1">
      <alignment horizontal="center"/>
    </xf>
    <xf numFmtId="0" fontId="191" fillId="0" borderId="45" xfId="51" applyFont="1" applyBorder="1" applyAlignment="1">
      <alignment horizontal="center" vertical="center"/>
    </xf>
    <xf numFmtId="0" fontId="191" fillId="3" borderId="45" xfId="51" applyFont="1" applyFill="1" applyBorder="1" applyAlignment="1">
      <alignment horizontal="center" vertical="center"/>
    </xf>
    <xf numFmtId="0" fontId="333" fillId="0" borderId="20" xfId="51" applyFont="1" applyBorder="1" applyAlignment="1">
      <alignment horizontal="center" vertical="center"/>
    </xf>
    <xf numFmtId="0" fontId="269" fillId="3" borderId="50" xfId="0" applyFont="1" applyFill="1" applyBorder="1" applyAlignment="1">
      <alignment horizontal="center"/>
    </xf>
    <xf numFmtId="0" fontId="333" fillId="0" borderId="47" xfId="51" applyFont="1" applyBorder="1" applyAlignment="1">
      <alignment horizontal="center" vertical="center"/>
    </xf>
    <xf numFmtId="0" fontId="333" fillId="0" borderId="48" xfId="51" applyFont="1" applyBorder="1" applyAlignment="1">
      <alignment horizontal="center" vertical="center"/>
    </xf>
    <xf numFmtId="0" fontId="331" fillId="0" borderId="47" xfId="0" applyFont="1" applyBorder="1" applyAlignment="1">
      <alignment horizontal="center" vertical="center"/>
    </xf>
    <xf numFmtId="0" fontId="191" fillId="0" borderId="47" xfId="51" applyFont="1" applyBorder="1" applyAlignment="1">
      <alignment horizontal="center" vertical="center"/>
    </xf>
    <xf numFmtId="0" fontId="191" fillId="3" borderId="47" xfId="51" applyFont="1" applyFill="1" applyBorder="1" applyAlignment="1">
      <alignment horizontal="center" vertical="center"/>
    </xf>
    <xf numFmtId="0" fontId="333" fillId="3" borderId="0" xfId="51" applyFont="1" applyFill="1" applyAlignment="1">
      <alignment horizontal="center" vertical="center"/>
    </xf>
    <xf numFmtId="0" fontId="333" fillId="0" borderId="0" xfId="51" applyFont="1" applyAlignment="1">
      <alignment horizontal="center" vertical="center"/>
    </xf>
    <xf numFmtId="14" fontId="331" fillId="0" borderId="2" xfId="21" applyNumberFormat="1" applyFont="1" applyBorder="1" applyAlignment="1">
      <alignment horizontal="center" vertical="center"/>
    </xf>
    <xf numFmtId="0" fontId="333" fillId="0" borderId="45" xfId="0" applyFont="1" applyBorder="1" applyAlignment="1">
      <alignment horizontal="center" vertical="center"/>
    </xf>
    <xf numFmtId="0" fontId="331" fillId="0" borderId="45" xfId="0" applyFont="1" applyBorder="1" applyAlignment="1">
      <alignment horizontal="center" vertical="center"/>
    </xf>
    <xf numFmtId="0" fontId="335" fillId="34" borderId="43" xfId="51" applyFont="1" applyFill="1" applyBorder="1" applyAlignment="1">
      <alignment horizontal="center" vertical="center"/>
    </xf>
    <xf numFmtId="0" fontId="73" fillId="0" borderId="2" xfId="0" applyFont="1" applyBorder="1" applyAlignment="1">
      <alignment horizontal="center" vertical="center"/>
    </xf>
    <xf numFmtId="0" fontId="331" fillId="0" borderId="0" xfId="21" applyFont="1" applyAlignment="1">
      <alignment horizontal="center" vertical="center"/>
    </xf>
    <xf numFmtId="0" fontId="335" fillId="9" borderId="0" xfId="0" applyFont="1" applyFill="1" applyAlignment="1">
      <alignment horizontal="center" vertical="center"/>
    </xf>
    <xf numFmtId="0" fontId="331" fillId="3" borderId="0" xfId="21" applyFont="1" applyFill="1" applyAlignment="1">
      <alignment horizontal="center" vertical="center"/>
    </xf>
    <xf numFmtId="0" fontId="331" fillId="3" borderId="20" xfId="21" applyFont="1" applyFill="1" applyBorder="1" applyAlignment="1">
      <alignment horizontal="center" vertical="center"/>
    </xf>
    <xf numFmtId="0" fontId="338" fillId="0" borderId="0" xfId="51" applyFont="1" applyAlignment="1">
      <alignment horizontal="center" vertical="center"/>
    </xf>
    <xf numFmtId="0" fontId="223" fillId="3" borderId="3" xfId="0" applyFont="1" applyFill="1" applyBorder="1" applyAlignment="1">
      <alignment horizontal="center" vertical="center"/>
    </xf>
    <xf numFmtId="0" fontId="144" fillId="0" borderId="0" xfId="0" applyFont="1" applyAlignment="1">
      <alignment horizontal="center" vertical="center"/>
    </xf>
    <xf numFmtId="14" fontId="221"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72" fillId="0" borderId="2" xfId="0" applyFont="1" applyBorder="1" applyAlignment="1">
      <alignment horizontal="center" vertical="center"/>
    </xf>
    <xf numFmtId="0" fontId="191" fillId="0" borderId="76" xfId="51" applyFont="1" applyBorder="1" applyAlignment="1">
      <alignment horizontal="center" vertical="center"/>
    </xf>
    <xf numFmtId="0" fontId="191" fillId="3" borderId="76" xfId="51" applyFont="1" applyFill="1" applyBorder="1" applyAlignment="1">
      <alignment horizontal="center" vertical="center"/>
    </xf>
    <xf numFmtId="0" fontId="305" fillId="0" borderId="0" xfId="51" applyFont="1" applyAlignment="1">
      <alignment horizontal="center" vertical="center"/>
    </xf>
    <xf numFmtId="0" fontId="71" fillId="0" borderId="0" xfId="0" applyFont="1" applyAlignment="1">
      <alignment horizontal="center" vertical="center"/>
    </xf>
    <xf numFmtId="0" fontId="71" fillId="0" borderId="2" xfId="0" applyFont="1" applyBorder="1" applyAlignment="1">
      <alignment horizontal="center" vertical="center"/>
    </xf>
    <xf numFmtId="0" fontId="70" fillId="0" borderId="2" xfId="0" applyFont="1" applyBorder="1" applyAlignment="1">
      <alignment horizontal="center" vertical="center"/>
    </xf>
    <xf numFmtId="0" fontId="69" fillId="3" borderId="2" xfId="0" applyFont="1" applyFill="1" applyBorder="1" applyAlignment="1">
      <alignment horizontal="center" vertical="center"/>
    </xf>
    <xf numFmtId="0" fontId="68" fillId="0" borderId="2" xfId="0" applyFont="1" applyBorder="1" applyAlignment="1">
      <alignment horizontal="center" vertical="center" wrapText="1"/>
    </xf>
    <xf numFmtId="0" fontId="68" fillId="0" borderId="2" xfId="0" applyFont="1" applyBorder="1" applyAlignment="1">
      <alignment horizontal="center" vertical="center"/>
    </xf>
    <xf numFmtId="0" fontId="68" fillId="0" borderId="0" xfId="0" applyFont="1"/>
    <xf numFmtId="0" fontId="67" fillId="0" borderId="2" xfId="0" applyFont="1" applyBorder="1" applyAlignment="1">
      <alignment horizontal="center" vertical="center"/>
    </xf>
    <xf numFmtId="0" fontId="66" fillId="0" borderId="2" xfId="0" applyFont="1" applyBorder="1" applyAlignment="1">
      <alignment horizontal="center" vertical="center"/>
    </xf>
    <xf numFmtId="0" fontId="340" fillId="35" borderId="2" xfId="0" applyFont="1" applyFill="1" applyBorder="1" applyAlignment="1">
      <alignment horizontal="center" vertical="center" wrapText="1"/>
    </xf>
    <xf numFmtId="0" fontId="65" fillId="3" borderId="2" xfId="0" applyFont="1" applyFill="1" applyBorder="1" applyAlignment="1">
      <alignment horizontal="center" vertical="center"/>
    </xf>
    <xf numFmtId="14" fontId="65"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21"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48"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23" fillId="3" borderId="2" xfId="16" applyNumberFormat="1" applyFont="1" applyFill="1" applyBorder="1" applyAlignment="1">
      <alignment horizontal="center" vertical="center" wrapText="1"/>
    </xf>
    <xf numFmtId="0" fontId="64" fillId="3" borderId="2" xfId="0" applyFont="1" applyFill="1" applyBorder="1" applyAlignment="1">
      <alignment horizontal="center" vertical="center"/>
    </xf>
    <xf numFmtId="16" fontId="63" fillId="3" borderId="0" xfId="0" quotePrefix="1" applyNumberFormat="1" applyFont="1" applyFill="1" applyAlignment="1">
      <alignment horizontal="center" vertical="center"/>
    </xf>
    <xf numFmtId="14" fontId="223" fillId="3" borderId="0" xfId="16" applyNumberFormat="1" applyFont="1" applyFill="1" applyAlignment="1">
      <alignment horizontal="center" vertical="center" wrapText="1"/>
    </xf>
    <xf numFmtId="16" fontId="63" fillId="3" borderId="2" xfId="0" quotePrefix="1" applyNumberFormat="1" applyFont="1" applyFill="1" applyBorder="1" applyAlignment="1">
      <alignment horizontal="center" vertical="center"/>
    </xf>
    <xf numFmtId="0" fontId="63" fillId="3" borderId="2" xfId="0" applyFont="1" applyFill="1" applyBorder="1" applyAlignment="1">
      <alignment horizontal="center" vertical="center"/>
    </xf>
    <xf numFmtId="0" fontId="63" fillId="0" borderId="0" xfId="0" applyFont="1" applyAlignment="1">
      <alignment horizontal="center" vertical="center"/>
    </xf>
    <xf numFmtId="0" fontId="63" fillId="3" borderId="0" xfId="0" applyFont="1" applyFill="1" applyAlignment="1">
      <alignment horizontal="center" vertical="center"/>
    </xf>
    <xf numFmtId="2" fontId="63" fillId="0" borderId="0" xfId="0" applyNumberFormat="1" applyFont="1" applyAlignment="1">
      <alignment horizontal="center" vertical="center"/>
    </xf>
    <xf numFmtId="168" fontId="349" fillId="3" borderId="0" xfId="16" applyNumberFormat="1" applyFont="1" applyFill="1" applyAlignment="1">
      <alignment horizontal="center" vertical="center"/>
    </xf>
    <xf numFmtId="0" fontId="63" fillId="0" borderId="0" xfId="0" applyFont="1" applyAlignment="1">
      <alignment horizontal="left" vertical="center" wrapText="1"/>
    </xf>
    <xf numFmtId="0" fontId="63" fillId="0" borderId="0" xfId="0" applyFont="1"/>
    <xf numFmtId="0" fontId="349" fillId="3" borderId="0" xfId="16" applyFont="1" applyFill="1" applyAlignment="1">
      <alignment horizontal="center"/>
    </xf>
    <xf numFmtId="14" fontId="63" fillId="3" borderId="0" xfId="0" applyNumberFormat="1" applyFont="1" applyFill="1" applyAlignment="1">
      <alignment horizontal="center" vertical="center"/>
    </xf>
    <xf numFmtId="17" fontId="223" fillId="3" borderId="0" xfId="16" quotePrefix="1" applyNumberFormat="1" applyFont="1" applyFill="1" applyAlignment="1">
      <alignment horizontal="center" vertical="center" wrapText="1"/>
    </xf>
    <xf numFmtId="0" fontId="221" fillId="3" borderId="0" xfId="16" applyFont="1" applyFill="1" applyAlignment="1">
      <alignment horizontal="center" vertical="center" wrapText="1"/>
    </xf>
    <xf numFmtId="0" fontId="223" fillId="3" borderId="0" xfId="16" applyFont="1" applyFill="1" applyAlignment="1">
      <alignment horizontal="center" vertical="center" wrapText="1"/>
    </xf>
    <xf numFmtId="169" fontId="63" fillId="0" borderId="0" xfId="0" applyNumberFormat="1" applyFont="1" applyAlignment="1">
      <alignment horizontal="center" vertical="center"/>
    </xf>
    <xf numFmtId="1" fontId="63" fillId="0" borderId="0" xfId="0" applyNumberFormat="1" applyFont="1" applyAlignment="1">
      <alignment horizontal="center" vertical="center"/>
    </xf>
    <xf numFmtId="14" fontId="350" fillId="3" borderId="0" xfId="0" applyNumberFormat="1" applyFont="1" applyFill="1" applyAlignment="1">
      <alignment horizontal="center" vertical="center"/>
    </xf>
    <xf numFmtId="0" fontId="63" fillId="3" borderId="0" xfId="0" applyFont="1" applyFill="1"/>
    <xf numFmtId="0" fontId="63" fillId="0" borderId="2" xfId="0" applyFont="1" applyBorder="1" applyAlignment="1">
      <alignment horizontal="center"/>
    </xf>
    <xf numFmtId="0" fontId="62" fillId="3" borderId="2" xfId="0" applyFont="1" applyFill="1" applyBorder="1" applyAlignment="1">
      <alignment horizontal="center" vertical="center"/>
    </xf>
    <xf numFmtId="0" fontId="351" fillId="0" borderId="77" xfId="0" applyFont="1" applyBorder="1" applyAlignment="1">
      <alignment horizontal="center" vertical="center" wrapText="1" readingOrder="1"/>
    </xf>
    <xf numFmtId="0" fontId="352" fillId="0" borderId="77" xfId="0" applyFont="1" applyBorder="1" applyAlignment="1">
      <alignment horizontal="center" vertical="center" wrapText="1" readingOrder="1"/>
    </xf>
    <xf numFmtId="0" fontId="315" fillId="3" borderId="2" xfId="0" applyFont="1" applyFill="1" applyBorder="1" applyAlignment="1">
      <alignment horizontal="center" vertical="center" wrapText="1" readingOrder="1"/>
    </xf>
    <xf numFmtId="0" fontId="315" fillId="3" borderId="2" xfId="0" applyFont="1" applyFill="1" applyBorder="1" applyAlignment="1">
      <alignment horizontal="left" vertical="center" readingOrder="1"/>
    </xf>
    <xf numFmtId="0" fontId="296" fillId="3" borderId="78" xfId="0" applyFont="1" applyFill="1" applyBorder="1" applyAlignment="1">
      <alignment vertical="center" wrapText="1" readingOrder="1"/>
    </xf>
    <xf numFmtId="0" fontId="296" fillId="3" borderId="79" xfId="0" applyFont="1" applyFill="1" applyBorder="1" applyAlignment="1">
      <alignment vertical="center" wrapText="1" readingOrder="1"/>
    </xf>
    <xf numFmtId="0" fontId="296" fillId="3" borderId="77" xfId="0" applyFont="1" applyFill="1" applyBorder="1" applyAlignment="1">
      <alignment horizontal="left" vertical="center" wrapText="1" readingOrder="1"/>
    </xf>
    <xf numFmtId="0" fontId="297" fillId="3" borderId="77" xfId="0" applyFont="1" applyFill="1" applyBorder="1" applyAlignment="1">
      <alignment horizontal="left" vertical="center" wrapText="1" readingOrder="1"/>
    </xf>
    <xf numFmtId="0" fontId="254" fillId="3" borderId="77" xfId="0" applyFont="1" applyFill="1" applyBorder="1" applyAlignment="1">
      <alignment horizontal="left" vertical="center" wrapText="1" readingOrder="1"/>
    </xf>
    <xf numFmtId="0" fontId="292" fillId="3" borderId="2" xfId="0" applyFont="1" applyFill="1" applyBorder="1" applyAlignment="1">
      <alignment horizontal="center" vertical="center" wrapText="1" readingOrder="1"/>
    </xf>
    <xf numFmtId="0" fontId="60" fillId="3" borderId="2" xfId="0" applyFont="1" applyFill="1" applyBorder="1" applyAlignment="1">
      <alignment horizontal="center" vertical="center"/>
    </xf>
    <xf numFmtId="0" fontId="60" fillId="0" borderId="2" xfId="0" applyFont="1" applyBorder="1" applyAlignment="1">
      <alignment horizontal="center"/>
    </xf>
    <xf numFmtId="0" fontId="59" fillId="3" borderId="2" xfId="0" applyFont="1" applyFill="1" applyBorder="1" applyAlignment="1">
      <alignment horizontal="center" vertical="center"/>
    </xf>
    <xf numFmtId="0" fontId="63" fillId="0" borderId="2" xfId="0" applyFont="1" applyBorder="1" applyAlignment="1">
      <alignment horizontal="center" vertical="center"/>
    </xf>
    <xf numFmtId="168" fontId="349" fillId="3" borderId="2" xfId="16" applyNumberFormat="1" applyFont="1" applyFill="1" applyBorder="1" applyAlignment="1">
      <alignment horizontal="center" vertical="center"/>
    </xf>
    <xf numFmtId="16" fontId="59" fillId="3" borderId="2" xfId="0" quotePrefix="1" applyNumberFormat="1" applyFont="1" applyFill="1" applyBorder="1" applyAlignment="1">
      <alignment horizontal="center" vertical="center"/>
    </xf>
    <xf numFmtId="0" fontId="58" fillId="0" borderId="2" xfId="0" applyFont="1" applyBorder="1" applyAlignment="1">
      <alignment horizontal="center"/>
    </xf>
    <xf numFmtId="0" fontId="57" fillId="0" borderId="2" xfId="0" applyFont="1" applyBorder="1" applyAlignment="1">
      <alignment horizont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0" fontId="0" fillId="31" borderId="2" xfId="0" applyFill="1" applyBorder="1"/>
    <xf numFmtId="0" fontId="234" fillId="2" borderId="2" xfId="0" applyFont="1" applyFill="1" applyBorder="1" applyProtection="1">
      <protection hidden="1"/>
    </xf>
    <xf numFmtId="0" fontId="233" fillId="2" borderId="2" xfId="0" applyFont="1" applyFill="1" applyBorder="1" applyAlignment="1" applyProtection="1">
      <alignment horizontal="left" indent="3"/>
      <protection hidden="1"/>
    </xf>
    <xf numFmtId="0" fontId="233" fillId="2" borderId="2" xfId="0" applyFont="1" applyFill="1" applyBorder="1" applyProtection="1">
      <protection hidden="1"/>
    </xf>
    <xf numFmtId="0" fontId="180" fillId="2" borderId="2" xfId="0" applyFont="1" applyFill="1" applyBorder="1" applyAlignment="1" applyProtection="1">
      <alignment horizontal="center" vertical="center" wrapText="1"/>
      <protection hidden="1"/>
    </xf>
    <xf numFmtId="49" fontId="180" fillId="2" borderId="2" xfId="0" applyNumberFormat="1" applyFont="1" applyFill="1" applyBorder="1" applyAlignment="1" applyProtection="1">
      <alignment horizontal="center" vertical="center" wrapText="1"/>
      <protection hidden="1"/>
    </xf>
    <xf numFmtId="0" fontId="180" fillId="2" borderId="2" xfId="0" applyFont="1" applyFill="1" applyBorder="1" applyAlignment="1" applyProtection="1">
      <alignment horizontal="center" vertical="center"/>
      <protection hidden="1"/>
    </xf>
    <xf numFmtId="169" fontId="299" fillId="0" borderId="2" xfId="0" applyNumberFormat="1" applyFont="1" applyBorder="1" applyAlignment="1" applyProtection="1">
      <alignment horizontal="left" vertical="center" wrapText="1"/>
      <protection hidden="1"/>
    </xf>
    <xf numFmtId="0" fontId="300" fillId="3" borderId="2" xfId="0" applyFont="1" applyFill="1" applyBorder="1" applyProtection="1">
      <protection hidden="1"/>
    </xf>
    <xf numFmtId="1" fontId="301" fillId="3" borderId="2" xfId="0" applyNumberFormat="1" applyFont="1" applyFill="1" applyBorder="1" applyAlignment="1" applyProtection="1">
      <alignment horizontal="center" vertical="center"/>
      <protection hidden="1"/>
    </xf>
    <xf numFmtId="0" fontId="302" fillId="10" borderId="2" xfId="0" applyFont="1" applyFill="1" applyBorder="1" applyAlignment="1" applyProtection="1">
      <alignment vertical="center" wrapText="1"/>
      <protection hidden="1"/>
    </xf>
    <xf numFmtId="0" fontId="302" fillId="10" borderId="2" xfId="0" applyFont="1" applyFill="1" applyBorder="1" applyAlignment="1" applyProtection="1">
      <alignment horizontal="left" vertical="center" wrapText="1"/>
      <protection hidden="1"/>
    </xf>
    <xf numFmtId="0" fontId="54" fillId="0" borderId="2" xfId="0" applyFont="1" applyBorder="1" applyAlignment="1">
      <alignment horizont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16" fontId="52" fillId="3" borderId="2" xfId="0" quotePrefix="1" applyNumberFormat="1" applyFont="1" applyFill="1" applyBorder="1" applyAlignment="1">
      <alignment horizontal="center" vertical="center"/>
    </xf>
    <xf numFmtId="0" fontId="52" fillId="3" borderId="2" xfId="0"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51" fillId="3" borderId="2" xfId="0" applyFont="1" applyFill="1" applyBorder="1" applyAlignment="1">
      <alignment horizontal="center" vertical="center"/>
    </xf>
    <xf numFmtId="0" fontId="189" fillId="0" borderId="0" xfId="0" applyFont="1" applyAlignment="1">
      <alignment horizontal="center" vertical="center" wrapText="1"/>
    </xf>
    <xf numFmtId="16" fontId="50" fillId="3" borderId="2" xfId="0" quotePrefix="1" applyNumberFormat="1" applyFont="1" applyFill="1" applyBorder="1" applyAlignment="1">
      <alignment horizontal="center" vertical="center"/>
    </xf>
    <xf numFmtId="0" fontId="50" fillId="3" borderId="2" xfId="0" applyFont="1" applyFill="1" applyBorder="1" applyAlignment="1">
      <alignment horizontal="center" vertic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48" fillId="0" borderId="2" xfId="0" applyFont="1" applyBorder="1" applyAlignment="1">
      <alignment horizontal="center"/>
    </xf>
    <xf numFmtId="16" fontId="47" fillId="3" borderId="2" xfId="0" quotePrefix="1" applyNumberFormat="1" applyFont="1" applyFill="1" applyBorder="1" applyAlignment="1">
      <alignment horizontal="center" vertical="center"/>
    </xf>
    <xf numFmtId="0" fontId="46" fillId="0" borderId="2" xfId="0" applyFont="1" applyBorder="1" applyAlignment="1">
      <alignment horizontal="center"/>
    </xf>
    <xf numFmtId="16" fontId="45" fillId="3" borderId="2" xfId="0" quotePrefix="1" applyNumberFormat="1" applyFont="1" applyFill="1" applyBorder="1" applyAlignment="1">
      <alignment horizontal="center" vertical="center"/>
    </xf>
    <xf numFmtId="0" fontId="45" fillId="3" borderId="2" xfId="0" applyFont="1" applyFill="1" applyBorder="1" applyAlignment="1">
      <alignment horizontal="center" vertical="center"/>
    </xf>
    <xf numFmtId="0" fontId="223" fillId="0" borderId="0" xfId="0" applyFont="1" applyAlignment="1">
      <alignment horizontal="center" vertical="center"/>
    </xf>
    <xf numFmtId="0" fontId="227" fillId="0" borderId="0" xfId="0" applyFont="1" applyAlignment="1">
      <alignment horizontal="center" vertical="center"/>
    </xf>
    <xf numFmtId="14" fontId="221" fillId="9" borderId="2" xfId="0" applyNumberFormat="1" applyFont="1" applyFill="1" applyBorder="1" applyAlignment="1">
      <alignment horizontal="center" vertical="center"/>
    </xf>
    <xf numFmtId="0" fontId="223" fillId="9" borderId="2" xfId="0" applyFont="1" applyFill="1" applyBorder="1" applyAlignment="1">
      <alignment horizontal="center" vertical="center"/>
    </xf>
    <xf numFmtId="0" fontId="144" fillId="9" borderId="2" xfId="0" applyFont="1" applyFill="1" applyBorder="1" applyAlignment="1">
      <alignment horizontal="center" vertical="center"/>
    </xf>
    <xf numFmtId="0" fontId="144" fillId="9" borderId="0" xfId="0" applyFont="1" applyFill="1" applyAlignment="1">
      <alignment horizontal="center" vertical="center"/>
    </xf>
    <xf numFmtId="0" fontId="223" fillId="9" borderId="3" xfId="0" applyFont="1" applyFill="1" applyBorder="1" applyAlignment="1">
      <alignment horizontal="center" vertical="center"/>
    </xf>
    <xf numFmtId="0" fontId="223" fillId="0" borderId="23" xfId="0" applyFont="1" applyBorder="1" applyAlignment="1">
      <alignment horizontal="center" vertical="center"/>
    </xf>
    <xf numFmtId="0" fontId="226" fillId="3" borderId="0" xfId="0" applyFont="1" applyFill="1" applyAlignment="1">
      <alignment horizontal="center" vertical="center"/>
    </xf>
    <xf numFmtId="0" fontId="223" fillId="9" borderId="0" xfId="0" applyFont="1" applyFill="1" applyAlignment="1">
      <alignment horizontal="center" vertical="center"/>
    </xf>
    <xf numFmtId="0" fontId="226" fillId="3" borderId="3" xfId="0" applyFont="1" applyFill="1" applyBorder="1" applyAlignment="1">
      <alignment horizontal="center" vertical="center"/>
    </xf>
    <xf numFmtId="0" fontId="223" fillId="0" borderId="28" xfId="0" applyFont="1" applyBorder="1" applyAlignment="1">
      <alignment horizontal="center" vertical="center"/>
    </xf>
    <xf numFmtId="0" fontId="223" fillId="0" borderId="24" xfId="0" applyFont="1" applyBorder="1" applyAlignment="1">
      <alignment horizontal="center" vertical="center"/>
    </xf>
    <xf numFmtId="0" fontId="113" fillId="9" borderId="2" xfId="0" applyFont="1" applyFill="1" applyBorder="1" applyAlignment="1">
      <alignment horizontal="center" vertical="center"/>
    </xf>
    <xf numFmtId="0" fontId="110" fillId="3" borderId="3" xfId="0" applyFont="1" applyFill="1" applyBorder="1" applyAlignment="1">
      <alignment horizontal="center" vertical="center"/>
    </xf>
    <xf numFmtId="0" fontId="102" fillId="3" borderId="2" xfId="0" applyFont="1" applyFill="1" applyBorder="1" applyAlignment="1">
      <alignment horizontal="center" vertical="center"/>
    </xf>
    <xf numFmtId="16" fontId="44" fillId="3" borderId="2" xfId="0" quotePrefix="1" applyNumberFormat="1" applyFont="1" applyFill="1" applyBorder="1" applyAlignment="1">
      <alignment horizontal="center" vertical="center"/>
    </xf>
    <xf numFmtId="0" fontId="44" fillId="3" borderId="2" xfId="0" applyFont="1" applyFill="1" applyBorder="1" applyAlignment="1">
      <alignment horizontal="center" vertical="center"/>
    </xf>
    <xf numFmtId="16" fontId="223" fillId="3" borderId="2" xfId="0" quotePrefix="1" applyNumberFormat="1" applyFont="1" applyFill="1" applyBorder="1" applyAlignment="1">
      <alignment horizontal="center" vertical="center"/>
    </xf>
    <xf numFmtId="0" fontId="331" fillId="0" borderId="0" xfId="0" applyFont="1" applyAlignment="1">
      <alignment horizontal="center" vertical="center"/>
    </xf>
    <xf numFmtId="0" fontId="335" fillId="3" borderId="0" xfId="0" applyFont="1" applyFill="1" applyAlignment="1">
      <alignment horizontal="center" vertical="center"/>
    </xf>
    <xf numFmtId="0" fontId="336" fillId="9" borderId="0" xfId="51" applyFont="1" applyFill="1" applyAlignment="1">
      <alignment horizontal="center" vertical="center"/>
    </xf>
    <xf numFmtId="0" fontId="331" fillId="3" borderId="0" xfId="0" applyFont="1" applyFill="1" applyAlignment="1">
      <alignment horizontal="center" vertical="center"/>
    </xf>
    <xf numFmtId="0" fontId="335" fillId="3" borderId="0" xfId="0" applyFont="1" applyFill="1" applyAlignment="1">
      <alignment horizontal="left" vertical="center" wrapText="1"/>
    </xf>
    <xf numFmtId="0" fontId="335" fillId="0" borderId="0" xfId="0" applyFont="1" applyAlignment="1">
      <alignment horizontal="center" vertical="center"/>
    </xf>
    <xf numFmtId="0" fontId="0" fillId="0" borderId="0" xfId="0" applyAlignment="1">
      <alignment horizontal="left" wrapText="1"/>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41" fillId="0" borderId="2" xfId="0" applyFont="1" applyBorder="1" applyAlignment="1">
      <alignment horizontal="center"/>
    </xf>
    <xf numFmtId="0" fontId="356"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39" fillId="0" borderId="2" xfId="0" applyFont="1" applyBorder="1" applyAlignment="1">
      <alignment horizontal="center"/>
    </xf>
    <xf numFmtId="0" fontId="336" fillId="0" borderId="45" xfId="51" applyFont="1" applyBorder="1" applyAlignment="1">
      <alignment horizontal="center" vertical="top"/>
    </xf>
    <xf numFmtId="0" fontId="330" fillId="0" borderId="45" xfId="51" applyFont="1" applyBorder="1" applyAlignment="1">
      <alignment horizontal="center" vertical="top"/>
    </xf>
    <xf numFmtId="0" fontId="288" fillId="0" borderId="45" xfId="51" applyFont="1" applyBorder="1" applyAlignment="1">
      <alignment horizontal="center" vertical="top"/>
    </xf>
    <xf numFmtId="0" fontId="358" fillId="0" borderId="0" xfId="51" applyFont="1" applyAlignment="1">
      <alignment horizontal="center" vertical="center"/>
    </xf>
    <xf numFmtId="0" fontId="359" fillId="0" borderId="45" xfId="51" applyFont="1" applyBorder="1" applyAlignment="1">
      <alignment horizontal="center" vertical="center"/>
    </xf>
    <xf numFmtId="0" fontId="358" fillId="0" borderId="0" xfId="51" applyFont="1" applyAlignment="1">
      <alignment horizontal="center" vertical="top"/>
    </xf>
    <xf numFmtId="0" fontId="359" fillId="0" borderId="45" xfId="51" applyFont="1" applyBorder="1" applyAlignment="1">
      <alignment horizontal="center" vertical="top"/>
    </xf>
    <xf numFmtId="0" fontId="357" fillId="0" borderId="45" xfId="0" applyFont="1" applyBorder="1" applyAlignment="1">
      <alignment horizontal="center" vertical="top"/>
    </xf>
    <xf numFmtId="0" fontId="358" fillId="0" borderId="45" xfId="51" applyFont="1" applyBorder="1" applyAlignment="1">
      <alignment horizontal="center" vertical="top"/>
    </xf>
    <xf numFmtId="0" fontId="359" fillId="0" borderId="0" xfId="51" applyFont="1" applyAlignment="1">
      <alignment horizontal="center" vertical="top"/>
    </xf>
    <xf numFmtId="0" fontId="360" fillId="3" borderId="45" xfId="0" applyFont="1" applyFill="1" applyBorder="1" applyAlignment="1">
      <alignment horizontal="center" vertical="center"/>
    </xf>
    <xf numFmtId="0" fontId="359" fillId="3" borderId="45" xfId="51" applyFont="1" applyFill="1" applyBorder="1" applyAlignment="1">
      <alignment horizontal="center" vertical="center"/>
    </xf>
    <xf numFmtId="0" fontId="360" fillId="3" borderId="45" xfId="0" applyFont="1" applyFill="1" applyBorder="1" applyAlignment="1">
      <alignment horizontal="center" vertical="top"/>
    </xf>
    <xf numFmtId="0" fontId="359" fillId="3" borderId="45" xfId="51" applyFont="1" applyFill="1" applyBorder="1" applyAlignment="1">
      <alignment horizontal="center" vertical="top"/>
    </xf>
    <xf numFmtId="0" fontId="357" fillId="3" borderId="45" xfId="0" applyFont="1" applyFill="1" applyBorder="1" applyAlignment="1">
      <alignment horizontal="center" vertical="top"/>
    </xf>
    <xf numFmtId="0" fontId="360" fillId="0" borderId="45" xfId="0" applyFont="1" applyBorder="1" applyAlignment="1">
      <alignment horizontal="center" vertical="top"/>
    </xf>
    <xf numFmtId="0" fontId="357" fillId="3" borderId="45" xfId="0" applyFont="1" applyFill="1" applyBorder="1" applyAlignment="1">
      <alignment horizontal="center" vertical="center"/>
    </xf>
    <xf numFmtId="0" fontId="358" fillId="3" borderId="0" xfId="51" applyFont="1" applyFill="1" applyAlignment="1">
      <alignment horizontal="center" vertical="center"/>
    </xf>
    <xf numFmtId="0" fontId="358" fillId="3" borderId="45" xfId="51" applyFont="1" applyFill="1" applyBorder="1" applyAlignment="1">
      <alignment horizontal="center" vertical="center"/>
    </xf>
    <xf numFmtId="16" fontId="38" fillId="3" borderId="2" xfId="0" quotePrefix="1" applyNumberFormat="1" applyFont="1" applyFill="1" applyBorder="1" applyAlignment="1">
      <alignment horizontal="center" vertical="center"/>
    </xf>
    <xf numFmtId="0" fontId="38" fillId="3" borderId="2" xfId="0" applyFont="1" applyFill="1" applyBorder="1" applyAlignment="1">
      <alignment horizontal="center" vertical="center"/>
    </xf>
    <xf numFmtId="0" fontId="223" fillId="3" borderId="2" xfId="0" quotePrefix="1" applyFont="1" applyFill="1" applyBorder="1" applyAlignment="1">
      <alignment horizontal="center" vertical="center"/>
    </xf>
    <xf numFmtId="16" fontId="0" fillId="0" borderId="2" xfId="0" applyNumberFormat="1" applyBorder="1" applyAlignment="1">
      <alignment horizontal="center"/>
    </xf>
    <xf numFmtId="16" fontId="40" fillId="0" borderId="2" xfId="0" quotePrefix="1" applyNumberFormat="1" applyFont="1" applyBorder="1" applyAlignment="1">
      <alignment horizontal="center"/>
    </xf>
    <xf numFmtId="0" fontId="40" fillId="0" borderId="2" xfId="0" applyFont="1" applyBorder="1" applyAlignment="1">
      <alignment horizontal="center"/>
    </xf>
    <xf numFmtId="0" fontId="0" fillId="0" borderId="3" xfId="0" applyBorder="1" applyAlignment="1">
      <alignment horizontal="center"/>
    </xf>
    <xf numFmtId="1" fontId="299" fillId="0" borderId="2" xfId="0" applyNumberFormat="1" applyFont="1" applyBorder="1" applyAlignment="1" applyProtection="1">
      <alignment horizontal="center" vertical="center" wrapText="1"/>
      <protection hidden="1"/>
    </xf>
    <xf numFmtId="0" fontId="357" fillId="3" borderId="45" xfId="51" applyFont="1" applyFill="1" applyBorder="1" applyAlignment="1">
      <alignment vertical="center"/>
    </xf>
    <xf numFmtId="0" fontId="359" fillId="0" borderId="45" xfId="0" applyFont="1" applyBorder="1" applyAlignment="1">
      <alignment horizontal="center" vertical="top"/>
    </xf>
    <xf numFmtId="43" fontId="331" fillId="0" borderId="0" xfId="1" applyFont="1" applyFill="1" applyBorder="1" applyAlignment="1">
      <alignment horizontal="center" vertical="center"/>
    </xf>
    <xf numFmtId="0" fontId="334" fillId="3" borderId="33" xfId="24" applyFont="1" applyFill="1" applyBorder="1" applyAlignment="1">
      <alignment vertical="center" wrapText="1"/>
    </xf>
    <xf numFmtId="0" fontId="334" fillId="3" borderId="58" xfId="24" applyFont="1" applyFill="1" applyBorder="1" applyAlignment="1">
      <alignment vertical="center" wrapText="1"/>
    </xf>
    <xf numFmtId="0" fontId="191" fillId="0" borderId="35" xfId="51" applyFont="1" applyBorder="1" applyAlignment="1">
      <alignment horizontal="center" vertical="center"/>
    </xf>
    <xf numFmtId="0" fontId="191" fillId="3" borderId="35" xfId="51" applyFont="1" applyFill="1" applyBorder="1" applyAlignment="1">
      <alignment horizontal="center" vertical="center"/>
    </xf>
    <xf numFmtId="0" fontId="358" fillId="0" borderId="35" xfId="51" applyFont="1" applyBorder="1" applyAlignment="1">
      <alignment horizontal="center" vertical="top"/>
    </xf>
    <xf numFmtId="0" fontId="358" fillId="0" borderId="35" xfId="51" applyFont="1" applyBorder="1" applyAlignment="1">
      <alignment horizontal="center" vertical="center"/>
    </xf>
    <xf numFmtId="0" fontId="358" fillId="3" borderId="35" xfId="51" applyFont="1" applyFill="1" applyBorder="1" applyAlignment="1">
      <alignment horizontal="center" vertical="center"/>
    </xf>
    <xf numFmtId="0" fontId="319" fillId="0" borderId="35" xfId="51" applyFont="1" applyBorder="1" applyAlignment="1">
      <alignment horizontal="center" vertical="center"/>
    </xf>
    <xf numFmtId="0" fontId="333" fillId="0" borderId="45" xfId="51" applyFont="1" applyBorder="1" applyAlignment="1">
      <alignment vertical="center"/>
    </xf>
    <xf numFmtId="0" fontId="331" fillId="3" borderId="62" xfId="0" applyFont="1" applyFill="1" applyBorder="1" applyAlignment="1">
      <alignment horizontal="center" vertical="center"/>
    </xf>
    <xf numFmtId="0" fontId="191" fillId="3" borderId="20" xfId="51" applyFont="1" applyFill="1" applyBorder="1" applyAlignment="1">
      <alignment horizontal="center" vertical="center"/>
    </xf>
    <xf numFmtId="0" fontId="336" fillId="3" borderId="0" xfId="0" applyFont="1" applyFill="1" applyAlignment="1">
      <alignment vertical="top"/>
    </xf>
    <xf numFmtId="0" fontId="272" fillId="3" borderId="0" xfId="0" applyFont="1" applyFill="1" applyAlignment="1">
      <alignment horizontal="center" vertical="center"/>
    </xf>
    <xf numFmtId="0" fontId="333" fillId="0" borderId="62" xfId="0" applyFont="1" applyBorder="1" applyAlignment="1">
      <alignment horizontal="center" vertical="center"/>
    </xf>
    <xf numFmtId="0" fontId="272" fillId="3" borderId="0" xfId="0" applyFont="1" applyFill="1" applyAlignment="1">
      <alignment horizontal="center"/>
    </xf>
    <xf numFmtId="0" fontId="271" fillId="0" borderId="0" xfId="51" applyFont="1" applyAlignment="1">
      <alignment horizontal="center" vertical="center"/>
    </xf>
    <xf numFmtId="0" fontId="191" fillId="9" borderId="0" xfId="51" applyFont="1" applyFill="1" applyAlignment="1">
      <alignment horizontal="center" vertical="center"/>
    </xf>
    <xf numFmtId="0" fontId="191" fillId="0" borderId="20" xfId="51" applyFont="1" applyBorder="1" applyAlignment="1">
      <alignment horizontal="center" vertical="center"/>
    </xf>
    <xf numFmtId="0" fontId="335" fillId="9" borderId="0" xfId="51" applyFont="1" applyFill="1" applyAlignment="1">
      <alignment horizontal="center" vertical="center"/>
    </xf>
    <xf numFmtId="0" fontId="330" fillId="0" borderId="0" xfId="51" applyFont="1" applyAlignment="1">
      <alignment horizontal="right"/>
    </xf>
    <xf numFmtId="0" fontId="336" fillId="9" borderId="0" xfId="0" applyFont="1" applyFill="1" applyAlignment="1">
      <alignment horizontal="center" vertical="center"/>
    </xf>
    <xf numFmtId="0" fontId="335" fillId="3" borderId="0" xfId="51" applyFont="1" applyFill="1" applyAlignment="1">
      <alignment horizontal="center" vertical="center"/>
    </xf>
    <xf numFmtId="0" fontId="331" fillId="3" borderId="0" xfId="51" applyFont="1" applyFill="1" applyAlignment="1">
      <alignment horizontal="center" vertical="center"/>
    </xf>
    <xf numFmtId="16" fontId="333" fillId="0" borderId="0" xfId="51" applyNumberFormat="1" applyFont="1" applyAlignment="1">
      <alignment horizontal="center" vertical="center"/>
    </xf>
    <xf numFmtId="0" fontId="335" fillId="9" borderId="0" xfId="51" applyFont="1" applyFill="1" applyAlignment="1">
      <alignment horizontal="right" vertical="center"/>
    </xf>
    <xf numFmtId="0" fontId="336" fillId="9" borderId="47" xfId="51" applyFont="1" applyFill="1" applyBorder="1" applyAlignment="1">
      <alignment horizontal="right" vertical="center"/>
    </xf>
    <xf numFmtId="0" fontId="331" fillId="0" borderId="47" xfId="21" applyFont="1" applyBorder="1" applyAlignment="1">
      <alignment horizontal="center" vertical="center"/>
    </xf>
    <xf numFmtId="0" fontId="331" fillId="3" borderId="47" xfId="21" applyFont="1" applyFill="1" applyBorder="1" applyAlignment="1">
      <alignment horizontal="center" vertical="center"/>
    </xf>
    <xf numFmtId="0" fontId="333" fillId="3" borderId="48" xfId="51" applyFont="1" applyFill="1" applyBorder="1" applyAlignment="1">
      <alignment horizontal="center" vertical="center"/>
    </xf>
    <xf numFmtId="0" fontId="331" fillId="3" borderId="47" xfId="0" applyFont="1" applyFill="1" applyBorder="1" applyAlignment="1">
      <alignment horizontal="center" vertical="center"/>
    </xf>
    <xf numFmtId="0" fontId="333" fillId="0" borderId="50" xfId="51" applyFont="1" applyBorder="1" applyAlignment="1">
      <alignment horizontal="center" vertical="center"/>
    </xf>
    <xf numFmtId="0" fontId="360" fillId="3" borderId="0" xfId="0" applyFont="1" applyFill="1" applyAlignment="1">
      <alignment horizontal="center" vertical="top"/>
    </xf>
    <xf numFmtId="0" fontId="359" fillId="3" borderId="0" xfId="51" applyFont="1" applyFill="1" applyAlignment="1">
      <alignment horizontal="center" vertical="top"/>
    </xf>
    <xf numFmtId="0" fontId="360" fillId="0" borderId="0" xfId="0" applyFont="1" applyAlignment="1">
      <alignment horizontal="center" vertical="top"/>
    </xf>
    <xf numFmtId="0" fontId="335" fillId="0" borderId="0" xfId="51" applyFont="1" applyAlignment="1">
      <alignment horizontal="center" vertical="center"/>
    </xf>
    <xf numFmtId="0" fontId="335" fillId="3" borderId="0" xfId="51" applyFont="1" applyFill="1" applyAlignment="1">
      <alignment horizontal="left" vertical="center"/>
    </xf>
    <xf numFmtId="0" fontId="333" fillId="0" borderId="0" xfId="0" applyFont="1" applyAlignment="1">
      <alignment horizontal="center" vertical="center"/>
    </xf>
    <xf numFmtId="0" fontId="359" fillId="0" borderId="48" xfId="51" applyFont="1" applyBorder="1" applyAlignment="1">
      <alignment horizontal="center" vertical="top"/>
    </xf>
    <xf numFmtId="0" fontId="335" fillId="9" borderId="0" xfId="51" applyFont="1" applyFill="1" applyAlignment="1">
      <alignment vertical="center"/>
    </xf>
    <xf numFmtId="0" fontId="333" fillId="3" borderId="0" xfId="21" applyFont="1" applyFill="1" applyAlignment="1">
      <alignment horizontal="center" vertical="center"/>
    </xf>
    <xf numFmtId="0" fontId="333" fillId="3" borderId="47" xfId="21" applyFont="1" applyFill="1" applyBorder="1" applyAlignment="1">
      <alignment horizontal="center" vertical="center"/>
    </xf>
    <xf numFmtId="0" fontId="335" fillId="9" borderId="0" xfId="21" applyFont="1" applyFill="1" applyAlignment="1">
      <alignment horizontal="center" vertical="center"/>
    </xf>
    <xf numFmtId="14" fontId="333" fillId="3" borderId="0" xfId="21" applyNumberFormat="1" applyFont="1" applyFill="1" applyAlignment="1">
      <alignment horizontal="center" vertical="center"/>
    </xf>
    <xf numFmtId="0" fontId="331" fillId="3" borderId="48" xfId="0" applyFont="1" applyFill="1" applyBorder="1" applyAlignment="1">
      <alignment horizontal="center" vertical="center"/>
    </xf>
    <xf numFmtId="0" fontId="330" fillId="0" borderId="47" xfId="51" applyFont="1" applyBorder="1" applyAlignment="1">
      <alignment horizontal="center" vertical="top"/>
    </xf>
    <xf numFmtId="0" fontId="335" fillId="0" borderId="47" xfId="51" applyFont="1" applyBorder="1" applyAlignment="1">
      <alignment horizontal="center" vertical="center"/>
    </xf>
    <xf numFmtId="0" fontId="333" fillId="3" borderId="47" xfId="51" applyFont="1" applyFill="1" applyBorder="1" applyAlignment="1">
      <alignment horizontal="center" vertical="center"/>
    </xf>
    <xf numFmtId="0" fontId="361" fillId="9" borderId="0" xfId="51" applyFont="1" applyFill="1" applyAlignment="1">
      <alignment horizontal="center" vertical="center"/>
    </xf>
    <xf numFmtId="0" fontId="335" fillId="3" borderId="48" xfId="51" applyFont="1" applyFill="1" applyBorder="1" applyAlignment="1">
      <alignment horizontal="center" vertical="center"/>
    </xf>
    <xf numFmtId="0" fontId="353" fillId="0" borderId="0" xfId="51" applyFont="1" applyAlignment="1">
      <alignment horizontal="center" vertical="center"/>
    </xf>
    <xf numFmtId="0" fontId="333" fillId="3" borderId="0" xfId="0" applyFont="1" applyFill="1" applyAlignment="1">
      <alignment horizontal="center" vertical="center"/>
    </xf>
    <xf numFmtId="0" fontId="333" fillId="3" borderId="47" xfId="0" applyFont="1" applyFill="1" applyBorder="1" applyAlignment="1">
      <alignment horizontal="center" vertical="center"/>
    </xf>
    <xf numFmtId="0" fontId="331" fillId="3" borderId="76" xfId="21" applyFont="1" applyFill="1" applyBorder="1" applyAlignment="1">
      <alignment horizontal="center" vertical="center"/>
    </xf>
    <xf numFmtId="0" fontId="333" fillId="0" borderId="48" xfId="0" applyFont="1" applyBorder="1" applyAlignment="1">
      <alignment horizontal="center" vertical="center"/>
    </xf>
    <xf numFmtId="0" fontId="333" fillId="0" borderId="47" xfId="0" applyFont="1" applyBorder="1" applyAlignment="1">
      <alignment horizontal="center" vertical="center"/>
    </xf>
    <xf numFmtId="0" fontId="335" fillId="9" borderId="0" xfId="51" applyFont="1" applyFill="1" applyAlignment="1">
      <alignment horizontal="left" vertical="center"/>
    </xf>
    <xf numFmtId="0" fontId="333" fillId="0" borderId="0" xfId="51" applyFont="1" applyAlignment="1">
      <alignment horizontal="right" vertical="center"/>
    </xf>
    <xf numFmtId="0" fontId="272" fillId="3" borderId="0" xfId="24" applyFont="1" applyFill="1" applyAlignment="1">
      <alignment vertical="center" wrapText="1"/>
    </xf>
    <xf numFmtId="0" fontId="329" fillId="3" borderId="0" xfId="0" applyFont="1" applyFill="1" applyAlignment="1">
      <alignment horizontal="center" vertical="center"/>
    </xf>
    <xf numFmtId="0" fontId="329" fillId="3" borderId="0" xfId="0" applyFont="1" applyFill="1" applyAlignment="1">
      <alignment horizontal="left" vertical="center"/>
    </xf>
    <xf numFmtId="0" fontId="272" fillId="3" borderId="0" xfId="24" applyFont="1" applyFill="1" applyAlignment="1">
      <alignment vertical="center"/>
    </xf>
    <xf numFmtId="0" fontId="272" fillId="3" borderId="0" xfId="24" applyFont="1" applyFill="1"/>
    <xf numFmtId="0" fontId="272" fillId="3" borderId="0" xfId="0" applyFont="1" applyFill="1"/>
    <xf numFmtId="0" fontId="272" fillId="3" borderId="0" xfId="24" applyFont="1" applyFill="1" applyAlignment="1">
      <alignment horizontal="left" vertical="center"/>
    </xf>
    <xf numFmtId="0" fontId="272" fillId="3" borderId="0" xfId="0" applyFont="1" applyFill="1" applyAlignment="1">
      <alignment horizontal="left"/>
    </xf>
    <xf numFmtId="0" fontId="272" fillId="3" borderId="0" xfId="0" applyFont="1" applyFill="1" applyAlignment="1">
      <alignment horizontal="left" vertical="center"/>
    </xf>
    <xf numFmtId="0" fontId="272" fillId="3" borderId="0" xfId="24" applyFont="1" applyFill="1" applyAlignment="1">
      <alignment horizontal="center"/>
    </xf>
    <xf numFmtId="0" fontId="272" fillId="22" borderId="0" xfId="24" applyFont="1" applyFill="1" applyAlignment="1">
      <alignment horizontal="center"/>
    </xf>
    <xf numFmtId="0" fontId="278" fillId="3" borderId="0" xfId="24" applyFont="1" applyFill="1" applyAlignment="1">
      <alignment horizontal="center" vertical="center" wrapText="1"/>
    </xf>
    <xf numFmtId="0" fontId="335" fillId="3" borderId="0" xfId="51" applyFont="1" applyFill="1" applyAlignment="1">
      <alignment horizontal="right" vertical="center"/>
    </xf>
    <xf numFmtId="16" fontId="333" fillId="0" borderId="0" xfId="51" quotePrefix="1" applyNumberFormat="1" applyFont="1" applyAlignment="1">
      <alignment horizontal="center" vertical="center"/>
    </xf>
    <xf numFmtId="0" fontId="333" fillId="0" borderId="0" xfId="51" applyFont="1" applyAlignment="1">
      <alignment horizontal="left" vertical="center"/>
    </xf>
    <xf numFmtId="0" fontId="336" fillId="9" borderId="0" xfId="0" applyFont="1" applyFill="1" applyAlignment="1">
      <alignment horizontal="right" vertical="center"/>
    </xf>
    <xf numFmtId="0" fontId="333" fillId="0" borderId="0" xfId="51" quotePrefix="1" applyFont="1" applyAlignment="1">
      <alignment horizontal="center" vertical="center"/>
    </xf>
    <xf numFmtId="0" fontId="359" fillId="3" borderId="0" xfId="51" applyFont="1" applyFill="1" applyAlignment="1">
      <alignment horizontal="center" vertical="center"/>
    </xf>
    <xf numFmtId="0" fontId="357" fillId="3" borderId="0" xfId="0" applyFont="1" applyFill="1" applyAlignment="1">
      <alignment horizontal="center" vertical="center"/>
    </xf>
    <xf numFmtId="0" fontId="359" fillId="3" borderId="47" xfId="51" applyFont="1" applyFill="1" applyBorder="1" applyAlignment="1">
      <alignment horizontal="center" vertical="center"/>
    </xf>
    <xf numFmtId="0" fontId="332" fillId="20" borderId="28" xfId="21" applyFont="1" applyFill="1" applyBorder="1" applyAlignment="1">
      <alignment horizontal="center" vertical="center"/>
    </xf>
    <xf numFmtId="14" fontId="333" fillId="20" borderId="28" xfId="21" applyNumberFormat="1" applyFont="1" applyFill="1" applyBorder="1" applyAlignment="1">
      <alignment horizontal="center" vertical="center"/>
    </xf>
    <xf numFmtId="14" fontId="333" fillId="3" borderId="28" xfId="21" applyNumberFormat="1" applyFont="1" applyFill="1" applyBorder="1" applyAlignment="1">
      <alignment horizontal="center" vertical="center"/>
    </xf>
    <xf numFmtId="1" fontId="331" fillId="3" borderId="28" xfId="1" applyNumberFormat="1" applyFont="1" applyFill="1" applyBorder="1" applyAlignment="1">
      <alignment horizontal="center" vertical="center"/>
    </xf>
    <xf numFmtId="0" fontId="358" fillId="0" borderId="76" xfId="51" applyFont="1" applyBorder="1" applyAlignment="1">
      <alignment horizontal="center" vertical="top"/>
    </xf>
    <xf numFmtId="0" fontId="191" fillId="0" borderId="81" xfId="51" applyFont="1" applyBorder="1" applyAlignment="1">
      <alignment horizontal="center" vertical="center"/>
    </xf>
    <xf numFmtId="0" fontId="288" fillId="0" borderId="35" xfId="51" applyFont="1" applyBorder="1" applyAlignment="1">
      <alignment horizontal="center" vertical="top"/>
    </xf>
    <xf numFmtId="0" fontId="288" fillId="0" borderId="76" xfId="51" applyFont="1" applyBorder="1" applyAlignment="1">
      <alignment horizontal="center" vertical="top"/>
    </xf>
    <xf numFmtId="0" fontId="336" fillId="3" borderId="45" xfId="0" applyFont="1" applyFill="1" applyBorder="1" applyAlignment="1">
      <alignment horizontal="center" vertical="top" wrapText="1"/>
    </xf>
    <xf numFmtId="0" fontId="362" fillId="0" borderId="45" xfId="0" applyFont="1" applyBorder="1" applyAlignment="1">
      <alignment horizontal="center" vertical="top"/>
    </xf>
    <xf numFmtId="0" fontId="330" fillId="0" borderId="48" xfId="51" applyFont="1" applyBorder="1" applyAlignment="1">
      <alignment horizontal="center" vertical="top"/>
    </xf>
    <xf numFmtId="0" fontId="288" fillId="0" borderId="0" xfId="51" applyFont="1" applyAlignment="1">
      <alignment horizontal="center" vertical="top"/>
    </xf>
    <xf numFmtId="0" fontId="330" fillId="0" borderId="0" xfId="51" applyFont="1" applyAlignment="1">
      <alignment horizontal="center" vertical="top"/>
    </xf>
    <xf numFmtId="0" fontId="359" fillId="0" borderId="62" xfId="51" applyFont="1" applyBorder="1" applyAlignment="1">
      <alignment horizontal="center" vertical="top"/>
    </xf>
    <xf numFmtId="0" fontId="359" fillId="0" borderId="45" xfId="51" applyFont="1" applyBorder="1" applyAlignment="1">
      <alignment vertical="top"/>
    </xf>
    <xf numFmtId="0" fontId="336" fillId="3" borderId="0" xfId="0" applyFont="1" applyFill="1" applyAlignment="1">
      <alignment horizontal="center" vertical="top"/>
    </xf>
    <xf numFmtId="0" fontId="362" fillId="0" borderId="0" xfId="0" applyFont="1" applyAlignment="1">
      <alignment horizontal="center" vertical="top"/>
    </xf>
    <xf numFmtId="0" fontId="336" fillId="3" borderId="45" xfId="0" applyFont="1" applyFill="1" applyBorder="1" applyAlignment="1">
      <alignment horizontal="center" vertical="center"/>
    </xf>
    <xf numFmtId="0" fontId="354" fillId="3" borderId="45" xfId="51" applyFont="1" applyFill="1" applyBorder="1" applyAlignment="1">
      <alignment vertical="center"/>
    </xf>
    <xf numFmtId="0" fontId="288" fillId="0" borderId="62" xfId="51" applyFont="1" applyBorder="1" applyAlignment="1">
      <alignment horizontal="center" vertical="top"/>
    </xf>
    <xf numFmtId="0" fontId="357" fillId="9" borderId="45" xfId="51" applyFont="1" applyFill="1" applyBorder="1" applyAlignment="1">
      <alignment horizontal="center" vertical="top"/>
    </xf>
    <xf numFmtId="16" fontId="37" fillId="3" borderId="2" xfId="0" quotePrefix="1" applyNumberFormat="1" applyFont="1" applyFill="1" applyBorder="1" applyAlignment="1">
      <alignment horizontal="center" vertical="center"/>
    </xf>
    <xf numFmtId="0" fontId="37" fillId="3" borderId="2" xfId="0" applyFont="1" applyFill="1" applyBorder="1" applyAlignment="1">
      <alignment horizontal="center" vertical="center"/>
    </xf>
    <xf numFmtId="0" fontId="36" fillId="0" borderId="2" xfId="0" applyFont="1" applyBorder="1" applyAlignment="1">
      <alignment vertical="center" wrapText="1"/>
    </xf>
    <xf numFmtId="2" fontId="63" fillId="0" borderId="0" xfId="0" applyNumberFormat="1" applyFont="1"/>
    <xf numFmtId="0" fontId="335" fillId="0" borderId="2" xfId="21" applyFont="1" applyBorder="1" applyAlignment="1">
      <alignment horizontal="center" vertical="center"/>
    </xf>
    <xf numFmtId="16" fontId="35" fillId="3" borderId="2" xfId="0" quotePrefix="1" applyNumberFormat="1" applyFont="1" applyFill="1" applyBorder="1" applyAlignment="1">
      <alignment horizontal="center" vertical="center"/>
    </xf>
    <xf numFmtId="0" fontId="35"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 fillId="0" borderId="2" xfId="0" applyFont="1" applyBorder="1" applyAlignment="1">
      <alignment vertical="center" wrapText="1"/>
    </xf>
    <xf numFmtId="0" fontId="331"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99" fillId="0" borderId="0" xfId="0" applyFont="1" applyAlignment="1">
      <alignment horizontal="left"/>
    </xf>
    <xf numFmtId="0" fontId="33" fillId="0" borderId="0" xfId="0" applyFont="1" applyAlignment="1">
      <alignment horizontal="left"/>
    </xf>
    <xf numFmtId="0" fontId="32" fillId="0" borderId="2" xfId="0" applyFont="1" applyBorder="1" applyAlignment="1">
      <alignment horizontal="center" vertical="center"/>
    </xf>
    <xf numFmtId="0" fontId="202" fillId="0" borderId="0" xfId="0" applyFont="1" applyAlignment="1">
      <alignment vertical="center"/>
    </xf>
    <xf numFmtId="0" fontId="202" fillId="0" borderId="0" xfId="0" applyFont="1" applyAlignment="1">
      <alignment horizontal="center" vertical="center"/>
    </xf>
    <xf numFmtId="0" fontId="202" fillId="36" borderId="69" xfId="0" applyFont="1" applyFill="1" applyBorder="1" applyAlignment="1">
      <alignment vertical="center"/>
    </xf>
    <xf numFmtId="0" fontId="202" fillId="36" borderId="71" xfId="0" applyFont="1" applyFill="1" applyBorder="1" applyAlignment="1">
      <alignment vertical="center"/>
    </xf>
    <xf numFmtId="169" fontId="202" fillId="0" borderId="0" xfId="0" applyNumberFormat="1" applyFont="1" applyAlignment="1">
      <alignment horizontal="center" vertical="center"/>
    </xf>
    <xf numFmtId="0" fontId="202" fillId="0" borderId="0" xfId="0" applyFont="1" applyAlignment="1">
      <alignment horizontal="left" vertical="center" wrapText="1"/>
    </xf>
    <xf numFmtId="0" fontId="196" fillId="6" borderId="69" xfId="0" applyFont="1" applyFill="1" applyBorder="1" applyAlignment="1">
      <alignment horizontal="center" vertical="center"/>
    </xf>
    <xf numFmtId="0" fontId="196" fillId="6" borderId="70" xfId="0" applyFont="1" applyFill="1" applyBorder="1" applyAlignment="1">
      <alignment horizontal="center" vertical="center"/>
    </xf>
    <xf numFmtId="0" fontId="196" fillId="6" borderId="70" xfId="0" applyFont="1" applyFill="1" applyBorder="1" applyAlignment="1">
      <alignment horizontal="center" vertical="center" wrapText="1"/>
    </xf>
    <xf numFmtId="0" fontId="196" fillId="6" borderId="70" xfId="27" applyFont="1" applyFill="1" applyBorder="1" applyAlignment="1">
      <alignment horizontal="center" vertical="center" wrapText="1"/>
    </xf>
    <xf numFmtId="0" fontId="196"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196" fillId="9" borderId="2" xfId="0" applyFont="1" applyFill="1" applyBorder="1" applyAlignment="1">
      <alignment horizontal="center" vertical="center"/>
    </xf>
    <xf numFmtId="2" fontId="196" fillId="9" borderId="2" xfId="0" applyNumberFormat="1" applyFont="1" applyFill="1" applyBorder="1" applyAlignment="1">
      <alignment horizontal="center" vertical="center"/>
    </xf>
    <xf numFmtId="44" fontId="196" fillId="9" borderId="2" xfId="120" applyFont="1" applyFill="1" applyBorder="1" applyAlignment="1">
      <alignment horizontal="center" vertical="center"/>
    </xf>
    <xf numFmtId="2" fontId="196" fillId="9" borderId="2" xfId="0" applyNumberFormat="1" applyFont="1" applyFill="1" applyBorder="1" applyAlignment="1">
      <alignment horizontal="left" vertical="center"/>
    </xf>
    <xf numFmtId="0" fontId="226" fillId="0" borderId="83" xfId="0" applyFont="1" applyBorder="1" applyAlignment="1">
      <alignment horizontal="center" vertical="center"/>
    </xf>
    <xf numFmtId="0" fontId="31" fillId="3" borderId="2" xfId="0" applyFont="1" applyFill="1" applyBorder="1" applyAlignment="1">
      <alignment horizontal="center" vertical="center"/>
    </xf>
    <xf numFmtId="16" fontId="31" fillId="3" borderId="2" xfId="0" quotePrefix="1" applyNumberFormat="1" applyFont="1" applyFill="1" applyBorder="1" applyAlignment="1">
      <alignment horizontal="center" vertical="center"/>
    </xf>
    <xf numFmtId="0" fontId="43" fillId="0" borderId="2" xfId="0" applyFont="1" applyBorder="1" applyAlignment="1">
      <alignment horizontal="center" vertical="center"/>
    </xf>
    <xf numFmtId="0" fontId="269" fillId="3" borderId="0" xfId="0" applyFont="1" applyFill="1" applyAlignment="1">
      <alignment horizontal="center"/>
    </xf>
    <xf numFmtId="0" fontId="278" fillId="3" borderId="0" xfId="24" applyFont="1" applyFill="1" applyAlignment="1">
      <alignment horizontal="left" vertical="center"/>
    </xf>
    <xf numFmtId="169" fontId="278" fillId="3" borderId="0" xfId="24" applyNumberFormat="1" applyFont="1" applyFill="1" applyAlignment="1">
      <alignment horizontal="center" vertical="center" wrapText="1"/>
    </xf>
    <xf numFmtId="0" fontId="269" fillId="3" borderId="0" xfId="24" applyFont="1" applyFill="1" applyAlignment="1">
      <alignment vertical="center" wrapText="1"/>
    </xf>
    <xf numFmtId="0" fontId="269" fillId="3" borderId="47" xfId="0" applyFont="1" applyFill="1" applyBorder="1" applyAlignment="1">
      <alignment horizontal="center"/>
    </xf>
    <xf numFmtId="0" fontId="30" fillId="0" borderId="2" xfId="0" applyFont="1" applyBorder="1" applyAlignment="1">
      <alignment horizontal="center" vertical="center"/>
    </xf>
    <xf numFmtId="0" fontId="29" fillId="0" borderId="2" xfId="0" applyFont="1" applyBorder="1" applyAlignment="1">
      <alignment horizontal="center"/>
    </xf>
    <xf numFmtId="0" fontId="146" fillId="0" borderId="3" xfId="0" applyFont="1" applyBorder="1" applyAlignment="1">
      <alignment horizontal="center"/>
    </xf>
    <xf numFmtId="0" fontId="54"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28" fillId="3" borderId="2" xfId="0" quotePrefix="1" applyNumberFormat="1" applyFont="1" applyFill="1" applyBorder="1" applyAlignment="1">
      <alignment horizontal="center" vertical="center"/>
    </xf>
    <xf numFmtId="0" fontId="191" fillId="3" borderId="48" xfId="51" applyFont="1" applyFill="1" applyBorder="1" applyAlignment="1">
      <alignment horizontal="center" vertical="center"/>
    </xf>
    <xf numFmtId="0" fontId="27" fillId="3" borderId="2" xfId="0" applyFont="1" applyFill="1" applyBorder="1" applyAlignment="1">
      <alignment horizontal="center" vertical="center"/>
    </xf>
    <xf numFmtId="0" fontId="27" fillId="0" borderId="2" xfId="0" applyFont="1" applyBorder="1" applyAlignment="1">
      <alignment horizontal="center" vertical="center"/>
    </xf>
    <xf numFmtId="16" fontId="27" fillId="3" borderId="2" xfId="0" quotePrefix="1" applyNumberFormat="1" applyFont="1" applyFill="1" applyBorder="1" applyAlignment="1">
      <alignment horizontal="center" vertical="center"/>
    </xf>
    <xf numFmtId="0" fontId="191" fillId="0" borderId="84" xfId="51" applyFont="1" applyBorder="1" applyAlignment="1">
      <alignment horizontal="center" vertical="center"/>
    </xf>
    <xf numFmtId="0" fontId="191" fillId="3" borderId="85" xfId="51" applyFont="1" applyFill="1" applyBorder="1" applyAlignment="1">
      <alignment horizontal="center" vertical="center"/>
    </xf>
    <xf numFmtId="0" fontId="26" fillId="3" borderId="2" xfId="0" applyFont="1" applyFill="1" applyBorder="1" applyAlignment="1">
      <alignment horizontal="center" vertical="center"/>
    </xf>
    <xf numFmtId="0" fontId="26" fillId="0" borderId="2" xfId="0" applyFont="1" applyBorder="1" applyAlignment="1">
      <alignment horizontal="center" vertical="center"/>
    </xf>
    <xf numFmtId="0" fontId="25" fillId="0" borderId="0" xfId="0" applyFont="1" applyAlignment="1">
      <alignment horizontal="left"/>
    </xf>
    <xf numFmtId="0" fontId="25" fillId="0" borderId="0" xfId="154" applyAlignment="1">
      <alignment horizontal="center"/>
    </xf>
    <xf numFmtId="14" fontId="221" fillId="0" borderId="0" xfId="153" applyNumberFormat="1" applyFont="1" applyAlignment="1">
      <alignment horizontal="center" vertical="center"/>
    </xf>
    <xf numFmtId="14" fontId="221" fillId="0" borderId="0" xfId="154" applyNumberFormat="1" applyFont="1" applyAlignment="1">
      <alignment horizontal="center" vertical="center"/>
    </xf>
    <xf numFmtId="0" fontId="355" fillId="38" borderId="0" xfId="51" applyFont="1" applyFill="1" applyAlignment="1">
      <alignment horizontal="center" vertical="center"/>
    </xf>
    <xf numFmtId="0" fontId="335" fillId="39" borderId="0" xfId="0" applyFont="1" applyFill="1" applyAlignment="1">
      <alignment horizontal="center" vertical="center"/>
    </xf>
    <xf numFmtId="0" fontId="336" fillId="39" borderId="0" xfId="51" applyFont="1" applyFill="1" applyAlignment="1">
      <alignment horizontal="center" vertical="center"/>
    </xf>
    <xf numFmtId="0" fontId="335" fillId="39" borderId="45" xfId="51" applyFont="1" applyFill="1" applyBorder="1" applyAlignment="1">
      <alignment horizontal="center" vertical="center"/>
    </xf>
    <xf numFmtId="0" fontId="335" fillId="39" borderId="0" xfId="51" applyFont="1" applyFill="1" applyAlignment="1">
      <alignment horizontal="center" vertical="center"/>
    </xf>
    <xf numFmtId="0" fontId="354" fillId="39" borderId="0" xfId="51" applyFont="1" applyFill="1" applyAlignment="1">
      <alignment horizontal="center" vertical="center"/>
    </xf>
    <xf numFmtId="0" fontId="357" fillId="9" borderId="47" xfId="51" applyFont="1" applyFill="1" applyBorder="1" applyAlignment="1">
      <alignment horizontal="right" vertical="center"/>
    </xf>
    <xf numFmtId="0" fontId="43" fillId="0" borderId="24" xfId="0" applyFont="1" applyBorder="1" applyAlignment="1">
      <alignment horizontal="center" vertical="center"/>
    </xf>
    <xf numFmtId="0" fontId="24" fillId="3" borderId="2" xfId="0" applyFont="1" applyFill="1" applyBorder="1" applyAlignment="1">
      <alignment horizontal="center" vertical="center"/>
    </xf>
    <xf numFmtId="169" fontId="191" fillId="0" borderId="0" xfId="51" applyNumberFormat="1" applyFont="1" applyAlignment="1">
      <alignment horizontal="center" vertical="center"/>
    </xf>
    <xf numFmtId="0" fontId="336" fillId="9" borderId="0" xfId="0" applyFont="1" applyFill="1" applyAlignment="1">
      <alignment horizontal="center" vertical="top"/>
    </xf>
    <xf numFmtId="16" fontId="23" fillId="3" borderId="2" xfId="0" quotePrefix="1" applyNumberFormat="1" applyFont="1" applyFill="1" applyBorder="1" applyAlignment="1">
      <alignment horizontal="center" vertical="center"/>
    </xf>
    <xf numFmtId="0" fontId="23" fillId="3" borderId="2" xfId="0" applyFont="1" applyFill="1" applyBorder="1" applyAlignment="1">
      <alignment horizontal="center" vertical="center"/>
    </xf>
    <xf numFmtId="0" fontId="336" fillId="9" borderId="45" xfId="51" applyFont="1" applyFill="1" applyBorder="1" applyAlignment="1">
      <alignment horizontal="center" vertical="top"/>
    </xf>
    <xf numFmtId="14" fontId="335" fillId="9" borderId="0" xfId="21" applyNumberFormat="1" applyFont="1" applyFill="1" applyAlignment="1">
      <alignment horizontal="center" vertical="center"/>
    </xf>
    <xf numFmtId="0" fontId="336" fillId="9" borderId="45" xfId="0" applyFont="1" applyFill="1" applyBorder="1" applyAlignment="1">
      <alignment horizontal="center" vertical="top"/>
    </xf>
    <xf numFmtId="0" fontId="357" fillId="9" borderId="45" xfId="0" applyFont="1" applyFill="1" applyBorder="1" applyAlignment="1">
      <alignment horizontal="center" vertical="top"/>
    </xf>
    <xf numFmtId="0" fontId="336" fillId="9" borderId="0" xfId="0" applyFont="1" applyFill="1" applyAlignment="1">
      <alignment horizontal="left" vertical="top" wrapText="1"/>
    </xf>
    <xf numFmtId="0" fontId="336" fillId="9" borderId="0" xfId="51" applyFont="1" applyFill="1" applyAlignment="1">
      <alignment horizontal="center" vertical="top"/>
    </xf>
    <xf numFmtId="0" fontId="357" fillId="9" borderId="0" xfId="51" applyFont="1" applyFill="1" applyAlignment="1">
      <alignment horizontal="center" vertical="center"/>
    </xf>
    <xf numFmtId="0" fontId="330" fillId="9" borderId="45" xfId="51" applyFont="1" applyFill="1" applyBorder="1" applyAlignment="1">
      <alignment horizontal="center" vertical="top"/>
    </xf>
    <xf numFmtId="0" fontId="362" fillId="9" borderId="45" xfId="0" applyFont="1" applyFill="1" applyBorder="1" applyAlignment="1">
      <alignment horizontal="center" vertical="top"/>
    </xf>
    <xf numFmtId="0" fontId="331" fillId="0" borderId="42" xfId="21" applyFont="1" applyBorder="1" applyAlignment="1">
      <alignment horizontal="center" vertical="center"/>
    </xf>
    <xf numFmtId="0" fontId="331" fillId="3" borderId="42" xfId="21" applyFont="1" applyFill="1" applyBorder="1" applyAlignment="1">
      <alignment horizontal="center" vertical="center"/>
    </xf>
    <xf numFmtId="0" fontId="333" fillId="0" borderId="42" xfId="51" applyFont="1" applyBorder="1" applyAlignment="1">
      <alignment horizontal="center" vertical="center"/>
    </xf>
    <xf numFmtId="0" fontId="333" fillId="3" borderId="42" xfId="51" applyFont="1" applyFill="1" applyBorder="1" applyAlignment="1">
      <alignment horizontal="center" vertical="center"/>
    </xf>
    <xf numFmtId="0" fontId="332" fillId="3" borderId="42" xfId="21" applyFont="1" applyFill="1" applyBorder="1" applyAlignment="1">
      <alignment horizontal="center" vertical="center"/>
    </xf>
    <xf numFmtId="0" fontId="331" fillId="0" borderId="66" xfId="21" applyFont="1" applyBorder="1" applyAlignment="1">
      <alignment horizontal="center" vertical="center"/>
    </xf>
    <xf numFmtId="0" fontId="333" fillId="20" borderId="3" xfId="51" applyFont="1" applyFill="1" applyBorder="1" applyAlignment="1">
      <alignment horizontal="center" vertical="center"/>
    </xf>
    <xf numFmtId="0" fontId="355" fillId="3" borderId="25" xfId="51" applyFont="1" applyFill="1" applyBorder="1" applyAlignment="1">
      <alignment vertical="center"/>
    </xf>
    <xf numFmtId="0" fontId="355" fillId="3" borderId="33" xfId="51" applyFont="1" applyFill="1" applyBorder="1" applyAlignment="1">
      <alignment vertical="center"/>
    </xf>
    <xf numFmtId="0" fontId="355" fillId="3" borderId="68" xfId="51" applyFont="1" applyFill="1" applyBorder="1" applyAlignment="1">
      <alignment vertical="center"/>
    </xf>
    <xf numFmtId="0" fontId="22" fillId="3" borderId="2" xfId="0" applyFont="1" applyFill="1" applyBorder="1" applyAlignment="1">
      <alignment horizontal="center" vertical="center"/>
    </xf>
    <xf numFmtId="0" fontId="335" fillId="40" borderId="0" xfId="0" applyFont="1" applyFill="1" applyAlignment="1">
      <alignment horizontal="center" vertical="center"/>
    </xf>
    <xf numFmtId="16" fontId="21" fillId="3" borderId="2" xfId="0" quotePrefix="1" applyNumberFormat="1" applyFont="1" applyFill="1" applyBorder="1" applyAlignment="1">
      <alignment horizontal="center" vertical="center"/>
    </xf>
    <xf numFmtId="0" fontId="21" fillId="3" borderId="2" xfId="0" applyFont="1" applyFill="1" applyBorder="1" applyAlignment="1">
      <alignment horizontal="center" vertical="center"/>
    </xf>
    <xf numFmtId="0" fontId="365" fillId="0" borderId="0" xfId="0" applyFont="1" applyAlignment="1">
      <alignment horizontal="center" vertical="center"/>
    </xf>
    <xf numFmtId="14" fontId="227" fillId="0" borderId="2" xfId="0" applyNumberFormat="1" applyFont="1" applyBorder="1" applyAlignment="1">
      <alignment horizontal="center" vertical="center"/>
    </xf>
    <xf numFmtId="0" fontId="365" fillId="0" borderId="2" xfId="0" applyFont="1" applyBorder="1" applyAlignment="1">
      <alignment horizontal="center" vertical="center"/>
    </xf>
    <xf numFmtId="0" fontId="365" fillId="0" borderId="3" xfId="0" applyFont="1" applyBorder="1" applyAlignment="1">
      <alignment horizontal="center" vertical="center"/>
    </xf>
    <xf numFmtId="0" fontId="333" fillId="0" borderId="45" xfId="51" applyFont="1" applyBorder="1" applyAlignment="1">
      <alignment horizontal="right" vertical="center"/>
    </xf>
    <xf numFmtId="0" fontId="20" fillId="3" borderId="2" xfId="0" applyFont="1" applyFill="1" applyBorder="1" applyAlignment="1">
      <alignment horizontal="center" vertical="center"/>
    </xf>
    <xf numFmtId="0" fontId="336" fillId="40" borderId="0" xfId="0" applyFont="1" applyFill="1" applyAlignment="1">
      <alignment horizontal="center" vertical="center"/>
    </xf>
    <xf numFmtId="0" fontId="333" fillId="0" borderId="45" xfId="51" applyFont="1" applyBorder="1" applyAlignment="1">
      <alignment horizontal="left" vertical="center"/>
    </xf>
    <xf numFmtId="0" fontId="335" fillId="9" borderId="45" xfId="51" applyFont="1" applyFill="1" applyBorder="1" applyAlignment="1">
      <alignment horizontal="center" vertical="center"/>
    </xf>
    <xf numFmtId="0" fontId="191" fillId="0" borderId="2" xfId="51" applyFont="1" applyBorder="1" applyAlignment="1">
      <alignment horizontal="center" vertical="center"/>
    </xf>
    <xf numFmtId="0" fontId="336" fillId="0" borderId="0" xfId="51" applyFont="1" applyAlignment="1">
      <alignment horizontal="center" vertical="top"/>
    </xf>
    <xf numFmtId="0" fontId="354" fillId="9" borderId="45" xfId="0" applyFont="1" applyFill="1" applyBorder="1" applyAlignment="1">
      <alignment horizontal="center" vertical="top"/>
    </xf>
    <xf numFmtId="0" fontId="335" fillId="9" borderId="0" xfId="0" applyFont="1" applyFill="1" applyAlignment="1">
      <alignment horizontal="center" vertical="top"/>
    </xf>
    <xf numFmtId="0" fontId="336" fillId="9" borderId="0" xfId="0" applyFont="1" applyFill="1" applyAlignment="1">
      <alignment horizontal="left" vertical="center"/>
    </xf>
    <xf numFmtId="0" fontId="336" fillId="9" borderId="45" xfId="0" applyFont="1" applyFill="1" applyBorder="1" applyAlignment="1">
      <alignment vertical="top"/>
    </xf>
    <xf numFmtId="0" fontId="336" fillId="3" borderId="45" xfId="0" applyFont="1" applyFill="1" applyBorder="1" applyAlignment="1">
      <alignment vertical="top"/>
    </xf>
    <xf numFmtId="0" fontId="336" fillId="9" borderId="45" xfId="51" applyFont="1" applyFill="1" applyBorder="1" applyAlignment="1">
      <alignment vertical="top"/>
    </xf>
    <xf numFmtId="0" fontId="331" fillId="9" borderId="0" xfId="0" applyFont="1" applyFill="1" applyAlignment="1">
      <alignment horizontal="center" vertical="center"/>
    </xf>
    <xf numFmtId="0" fontId="277" fillId="3" borderId="0" xfId="51" applyFont="1" applyFill="1" applyAlignment="1">
      <alignment horizontal="center" vertical="center"/>
    </xf>
    <xf numFmtId="0" fontId="335" fillId="3" borderId="0" xfId="0" applyFont="1" applyFill="1" applyAlignment="1">
      <alignment vertical="center"/>
    </xf>
    <xf numFmtId="0" fontId="335" fillId="3" borderId="0" xfId="51" applyFont="1" applyFill="1" applyAlignment="1">
      <alignment vertical="center"/>
    </xf>
    <xf numFmtId="0" fontId="335" fillId="40" borderId="0" xfId="0" applyFont="1" applyFill="1" applyAlignment="1">
      <alignment vertical="center"/>
    </xf>
    <xf numFmtId="0" fontId="333" fillId="0" borderId="3" xfId="51" applyFont="1" applyBorder="1" applyAlignment="1">
      <alignment horizontal="center" vertical="center"/>
    </xf>
    <xf numFmtId="14" fontId="331" fillId="3" borderId="3" xfId="21" applyNumberFormat="1" applyFont="1" applyFill="1" applyBorder="1" applyAlignment="1">
      <alignment horizontal="center" vertical="center"/>
    </xf>
    <xf numFmtId="0" fontId="335" fillId="9" borderId="5" xfId="0" applyFont="1" applyFill="1" applyBorder="1" applyAlignment="1">
      <alignment vertical="center"/>
    </xf>
    <xf numFmtId="0" fontId="191" fillId="3" borderId="84" xfId="51" applyFont="1" applyFill="1" applyBorder="1" applyAlignment="1">
      <alignment horizontal="center" vertical="center"/>
    </xf>
    <xf numFmtId="0" fontId="331"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3" fillId="3" borderId="0" xfId="51" applyFont="1" applyFill="1" applyAlignment="1">
      <alignment vertical="center"/>
    </xf>
    <xf numFmtId="0" fontId="355" fillId="3" borderId="45" xfId="0" applyFont="1" applyFill="1" applyBorder="1" applyAlignment="1">
      <alignment horizontal="center" vertical="center"/>
    </xf>
    <xf numFmtId="16" fontId="18" fillId="3" borderId="2" xfId="0" quotePrefix="1" applyNumberFormat="1" applyFont="1" applyFill="1" applyBorder="1" applyAlignment="1">
      <alignment horizontal="center" vertical="center"/>
    </xf>
    <xf numFmtId="0" fontId="18" fillId="3" borderId="2" xfId="0" applyFont="1" applyFill="1" applyBorder="1" applyAlignment="1">
      <alignment horizontal="center" vertical="center"/>
    </xf>
    <xf numFmtId="0" fontId="17"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5" fillId="3" borderId="2" xfId="0" applyFont="1" applyFill="1" applyBorder="1" applyAlignment="1">
      <alignment horizontal="center" vertical="center"/>
    </xf>
    <xf numFmtId="169" fontId="0" fillId="0" borderId="0" xfId="0" applyNumberFormat="1"/>
    <xf numFmtId="169" fontId="196" fillId="9" borderId="2" xfId="0" applyNumberFormat="1" applyFont="1" applyFill="1" applyBorder="1" applyAlignment="1">
      <alignment horizontal="center" vertical="center"/>
    </xf>
    <xf numFmtId="0" fontId="189" fillId="3" borderId="2" xfId="0" applyFont="1" applyFill="1" applyBorder="1" applyAlignment="1">
      <alignment horizontal="center" vertical="center" wrapText="1"/>
    </xf>
    <xf numFmtId="0" fontId="19" fillId="12" borderId="2" xfId="0" applyFont="1" applyFill="1" applyBorder="1" applyAlignment="1">
      <alignment horizontal="center" vertical="center"/>
    </xf>
    <xf numFmtId="0" fontId="365" fillId="3" borderId="2" xfId="0" applyFont="1" applyFill="1" applyBorder="1" applyAlignment="1">
      <alignment horizontal="center" vertical="center" wrapText="1"/>
    </xf>
    <xf numFmtId="0" fontId="189" fillId="3" borderId="0" xfId="0" applyFont="1" applyFill="1" applyAlignment="1">
      <alignment horizontal="center" vertical="center"/>
    </xf>
    <xf numFmtId="0" fontId="144" fillId="3" borderId="2" xfId="0" applyFont="1" applyFill="1" applyBorder="1" applyAlignment="1">
      <alignment horizontal="center" vertical="center"/>
    </xf>
    <xf numFmtId="169" fontId="293" fillId="3" borderId="2" xfId="14" applyNumberFormat="1" applyFont="1" applyFill="1" applyBorder="1" applyAlignment="1">
      <alignment horizontal="center" vertical="center" wrapText="1"/>
    </xf>
    <xf numFmtId="0" fontId="365" fillId="3" borderId="2" xfId="0" applyFont="1" applyFill="1" applyBorder="1" applyAlignment="1">
      <alignment horizontal="center" vertical="center"/>
    </xf>
    <xf numFmtId="0" fontId="43" fillId="3" borderId="2" xfId="0" applyFont="1" applyFill="1" applyBorder="1" applyAlignment="1">
      <alignment horizontal="center" vertical="center"/>
    </xf>
    <xf numFmtId="0" fontId="223" fillId="3" borderId="25" xfId="0" applyFont="1" applyFill="1" applyBorder="1" applyAlignment="1">
      <alignment horizontal="center" vertical="center"/>
    </xf>
    <xf numFmtId="0" fontId="14" fillId="0" borderId="0" xfId="0" applyFont="1" applyAlignment="1">
      <alignment horizontal="center"/>
    </xf>
    <xf numFmtId="0" fontId="19" fillId="20" borderId="2" xfId="0" applyFont="1" applyFill="1" applyBorder="1" applyAlignment="1">
      <alignment horizontal="center" vertical="center"/>
    </xf>
    <xf numFmtId="0" fontId="0" fillId="3" borderId="0" xfId="0" applyFill="1" applyAlignment="1">
      <alignment horizontal="left" wrapText="1"/>
    </xf>
    <xf numFmtId="0" fontId="365" fillId="3" borderId="3" xfId="0" applyFont="1" applyFill="1" applyBorder="1" applyAlignment="1">
      <alignment horizontal="center" vertical="center"/>
    </xf>
    <xf numFmtId="14" fontId="221" fillId="3" borderId="3" xfId="0" applyNumberFormat="1" applyFont="1" applyFill="1" applyBorder="1" applyAlignment="1">
      <alignment horizontal="center" vertical="center"/>
    </xf>
    <xf numFmtId="0" fontId="144" fillId="3" borderId="0" xfId="0" applyFont="1" applyFill="1" applyAlignment="1">
      <alignment horizontal="center" vertical="center"/>
    </xf>
    <xf numFmtId="14" fontId="81" fillId="9" borderId="2" xfId="0" applyNumberFormat="1" applyFont="1" applyFill="1" applyBorder="1" applyAlignment="1">
      <alignment horizontal="center" vertical="center"/>
    </xf>
    <xf numFmtId="0" fontId="365" fillId="9" borderId="3" xfId="0" applyFont="1" applyFill="1" applyBorder="1" applyAlignment="1">
      <alignment horizontal="center" vertical="center"/>
    </xf>
    <xf numFmtId="0" fontId="43" fillId="9" borderId="2" xfId="0" applyFont="1" applyFill="1" applyBorder="1" applyAlignment="1">
      <alignment horizontal="center" vertical="center"/>
    </xf>
    <xf numFmtId="0" fontId="223" fillId="9" borderId="23" xfId="0" applyFont="1" applyFill="1" applyBorder="1" applyAlignment="1">
      <alignment horizontal="center" vertical="center"/>
    </xf>
    <xf numFmtId="16" fontId="223" fillId="9" borderId="2" xfId="0" quotePrefix="1" applyNumberFormat="1" applyFont="1" applyFill="1" applyBorder="1" applyAlignment="1">
      <alignment horizontal="center" vertical="center"/>
    </xf>
    <xf numFmtId="0" fontId="365" fillId="9" borderId="2" xfId="0" applyFont="1" applyFill="1" applyBorder="1" applyAlignment="1">
      <alignment horizontal="center" vertical="center"/>
    </xf>
    <xf numFmtId="0" fontId="223" fillId="9" borderId="25" xfId="0" applyFont="1" applyFill="1" applyBorder="1" applyAlignment="1">
      <alignment horizontal="center" vertical="center"/>
    </xf>
    <xf numFmtId="0" fontId="226" fillId="9" borderId="2" xfId="0" applyFont="1" applyFill="1" applyBorder="1" applyAlignment="1">
      <alignment horizontal="center" vertical="center"/>
    </xf>
    <xf numFmtId="0" fontId="223" fillId="9" borderId="28" xfId="0" applyFont="1" applyFill="1" applyBorder="1" applyAlignment="1">
      <alignment horizontal="center" vertical="center"/>
    </xf>
    <xf numFmtId="0" fontId="222" fillId="9" borderId="2" xfId="0" applyFont="1" applyFill="1" applyBorder="1" applyAlignment="1">
      <alignment horizontal="center" vertical="center" wrapText="1"/>
    </xf>
    <xf numFmtId="0" fontId="226" fillId="9" borderId="2" xfId="0" applyFont="1" applyFill="1" applyBorder="1" applyAlignment="1">
      <alignment horizontal="center" vertical="center" wrapText="1"/>
    </xf>
    <xf numFmtId="14" fontId="227" fillId="9" borderId="2" xfId="0" applyNumberFormat="1" applyFont="1" applyFill="1" applyBorder="1" applyAlignment="1">
      <alignment horizontal="center" vertical="center"/>
    </xf>
    <xf numFmtId="14" fontId="144" fillId="9" borderId="2" xfId="0" applyNumberFormat="1" applyFont="1" applyFill="1" applyBorder="1" applyAlignment="1">
      <alignment horizontal="center" vertical="center"/>
    </xf>
    <xf numFmtId="0" fontId="226"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196"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196"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23"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196"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196" fillId="3" borderId="2" xfId="27" applyFont="1" applyFill="1" applyBorder="1" applyAlignment="1">
      <alignment horizontal="center" vertical="center" wrapText="1"/>
    </xf>
    <xf numFmtId="0" fontId="331" fillId="41" borderId="2" xfId="21" applyFont="1" applyFill="1" applyBorder="1" applyAlignment="1">
      <alignment horizontal="center" vertical="center"/>
    </xf>
    <xf numFmtId="0" fontId="0" fillId="0" borderId="32" xfId="0" applyBorder="1" applyAlignment="1">
      <alignment horizontal="center" vertical="center"/>
    </xf>
    <xf numFmtId="0" fontId="226" fillId="12" borderId="46" xfId="0" applyFont="1" applyFill="1" applyBorder="1" applyAlignment="1">
      <alignment horizontal="center" vertical="center"/>
    </xf>
    <xf numFmtId="0" fontId="16" fillId="12" borderId="2" xfId="0" applyFont="1" applyFill="1" applyBorder="1" applyAlignment="1">
      <alignment horizontal="center" vertical="center"/>
    </xf>
    <xf numFmtId="0" fontId="12" fillId="12" borderId="2" xfId="0" applyFont="1" applyFill="1" applyBorder="1" applyAlignment="1">
      <alignment horizontal="center" vertical="center"/>
    </xf>
    <xf numFmtId="0" fontId="12" fillId="3" borderId="2" xfId="0" applyFont="1" applyFill="1" applyBorder="1" applyAlignment="1">
      <alignment horizontal="center" vertical="center"/>
    </xf>
    <xf numFmtId="169" fontId="223" fillId="3" borderId="2" xfId="0" applyNumberFormat="1" applyFont="1" applyFill="1" applyBorder="1" applyAlignment="1">
      <alignment horizontal="center" vertical="center"/>
    </xf>
    <xf numFmtId="169" fontId="223" fillId="9" borderId="2" xfId="0" applyNumberFormat="1" applyFont="1" applyFill="1" applyBorder="1" applyAlignment="1">
      <alignment horizontal="center" vertical="center"/>
    </xf>
    <xf numFmtId="0" fontId="191" fillId="3" borderId="21" xfId="51" applyFont="1" applyFill="1" applyBorder="1" applyAlignment="1">
      <alignment horizontal="center" vertical="center"/>
    </xf>
    <xf numFmtId="0" fontId="11" fillId="3" borderId="2" xfId="0" applyFont="1" applyFill="1" applyBorder="1" applyAlignment="1">
      <alignment horizontal="center" vertical="center"/>
    </xf>
    <xf numFmtId="16" fontId="11" fillId="3" borderId="2" xfId="0" quotePrefix="1" applyNumberFormat="1" applyFont="1" applyFill="1" applyBorder="1" applyAlignment="1">
      <alignment horizontal="center" vertical="center"/>
    </xf>
    <xf numFmtId="0" fontId="10" fillId="0" borderId="0" xfId="0" applyFont="1"/>
    <xf numFmtId="0" fontId="10" fillId="0" borderId="2" xfId="0" applyFont="1" applyBorder="1"/>
    <xf numFmtId="0" fontId="23" fillId="12" borderId="2" xfId="0" applyFont="1" applyFill="1" applyBorder="1" applyAlignment="1">
      <alignment horizontal="center" vertical="center"/>
    </xf>
    <xf numFmtId="0" fontId="10" fillId="0" borderId="2" xfId="0" applyFont="1" applyBorder="1" applyAlignment="1">
      <alignment horizontal="left" vertical="top"/>
    </xf>
    <xf numFmtId="0" fontId="10" fillId="9" borderId="2" xfId="0" applyFont="1" applyFill="1" applyBorder="1" applyAlignment="1">
      <alignment horizontal="left" vertical="top"/>
    </xf>
    <xf numFmtId="14" fontId="10" fillId="0" borderId="2" xfId="0" applyNumberFormat="1" applyFont="1" applyBorder="1" applyAlignment="1">
      <alignment horizontal="left" vertical="top" wrapText="1"/>
    </xf>
    <xf numFmtId="0" fontId="10" fillId="20" borderId="2" xfId="0" applyFont="1" applyFill="1" applyBorder="1" applyAlignment="1">
      <alignment horizontal="left" vertical="top"/>
    </xf>
    <xf numFmtId="0" fontId="10" fillId="9" borderId="0" xfId="0" applyFont="1" applyFill="1"/>
    <xf numFmtId="14" fontId="10" fillId="9" borderId="2" xfId="0" applyNumberFormat="1" applyFont="1" applyFill="1" applyBorder="1"/>
    <xf numFmtId="14" fontId="10" fillId="0" borderId="2" xfId="0" applyNumberFormat="1" applyFont="1" applyBorder="1" applyAlignment="1">
      <alignment wrapText="1"/>
    </xf>
    <xf numFmtId="14" fontId="10" fillId="0" borderId="2" xfId="0" applyNumberFormat="1" applyFont="1" applyBorder="1"/>
    <xf numFmtId="0" fontId="10" fillId="20" borderId="2" xfId="0" applyFont="1" applyFill="1" applyBorder="1" applyAlignment="1">
      <alignment horizontal="center"/>
    </xf>
    <xf numFmtId="0" fontId="10" fillId="0" borderId="2" xfId="0" applyFont="1" applyBorder="1" applyAlignment="1">
      <alignment horizontal="center"/>
    </xf>
    <xf numFmtId="0" fontId="10" fillId="0" borderId="2" xfId="0" applyFont="1" applyBorder="1" applyAlignment="1">
      <alignment horizontal="left" vertical="center"/>
    </xf>
    <xf numFmtId="0" fontId="10" fillId="0" borderId="0" xfId="0" applyFont="1" applyAlignment="1">
      <alignment horizontal="left" vertical="top"/>
    </xf>
    <xf numFmtId="0" fontId="227" fillId="3" borderId="0" xfId="0" applyFont="1" applyFill="1" applyAlignment="1">
      <alignment horizontal="center" vertical="center"/>
    </xf>
    <xf numFmtId="0" fontId="9" fillId="0" borderId="2" xfId="0" applyFont="1" applyBorder="1" applyAlignment="1">
      <alignment horizontal="center"/>
    </xf>
    <xf numFmtId="0" fontId="13" fillId="0" borderId="2" xfId="0" applyFont="1" applyBorder="1" applyAlignment="1">
      <alignment horizontal="center"/>
    </xf>
    <xf numFmtId="0" fontId="0" fillId="6" borderId="2" xfId="0" applyFill="1" applyBorder="1" applyAlignment="1">
      <alignment horizontal="center"/>
    </xf>
    <xf numFmtId="0" fontId="8" fillId="0" borderId="2" xfId="0" applyFont="1" applyBorder="1" applyAlignment="1">
      <alignment horizontal="center" vertical="center"/>
    </xf>
    <xf numFmtId="0" fontId="8" fillId="3" borderId="2" xfId="0" applyFont="1" applyFill="1" applyBorder="1" applyAlignment="1">
      <alignment horizontal="center" vertical="center"/>
    </xf>
    <xf numFmtId="0" fontId="0" fillId="0" borderId="4" xfId="0" applyBorder="1" applyAlignment="1">
      <alignment horizontal="center" vertical="center"/>
    </xf>
    <xf numFmtId="0" fontId="196" fillId="0" borderId="2" xfId="27" applyFont="1" applyBorder="1" applyAlignment="1">
      <alignment horizontal="center" vertical="center" wrapText="1"/>
    </xf>
    <xf numFmtId="0" fontId="9" fillId="42" borderId="2" xfId="0" applyFont="1" applyFill="1" applyBorder="1" applyAlignment="1">
      <alignment horizontal="center" vertical="center"/>
    </xf>
    <xf numFmtId="0" fontId="7" fillId="6" borderId="2" xfId="0" applyFont="1" applyFill="1" applyBorder="1" applyAlignment="1">
      <alignment horizontal="center"/>
    </xf>
    <xf numFmtId="0" fontId="7" fillId="3" borderId="2" xfId="0" applyFont="1" applyFill="1" applyBorder="1" applyAlignment="1">
      <alignment horizontal="center" vertical="center"/>
    </xf>
    <xf numFmtId="0" fontId="6"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0" xfId="0" applyFont="1"/>
    <xf numFmtId="0" fontId="3" fillId="3" borderId="2" xfId="0" applyFont="1" applyFill="1" applyBorder="1" applyAlignment="1">
      <alignment horizontal="center" vertical="center"/>
    </xf>
    <xf numFmtId="0" fontId="2" fillId="0" borderId="2" xfId="0" applyFont="1" applyBorder="1" applyAlignment="1">
      <alignment horizontal="center" vertical="center"/>
    </xf>
    <xf numFmtId="0" fontId="2" fillId="43" borderId="2" xfId="0" applyFont="1" applyFill="1" applyBorder="1" applyAlignment="1">
      <alignment horizontal="center" vertical="center"/>
    </xf>
    <xf numFmtId="0" fontId="1" fillId="3" borderId="2" xfId="0" applyFont="1" applyFill="1" applyBorder="1" applyAlignment="1">
      <alignment horizontal="center" vertical="center"/>
    </xf>
    <xf numFmtId="0" fontId="335" fillId="40" borderId="0" xfId="51" applyFont="1" applyFill="1" applyAlignment="1">
      <alignment horizontal="center" vertical="center"/>
    </xf>
    <xf numFmtId="0" fontId="335" fillId="40" borderId="45" xfId="51" applyFont="1" applyFill="1" applyBorder="1" applyAlignment="1">
      <alignment horizontal="center" vertical="center"/>
    </xf>
    <xf numFmtId="0" fontId="357" fillId="9" borderId="45" xfId="0" applyFont="1" applyFill="1" applyBorder="1" applyAlignment="1">
      <alignment horizontal="center" vertical="top"/>
    </xf>
    <xf numFmtId="0" fontId="335" fillId="9" borderId="0" xfId="0" applyFont="1" applyFill="1" applyAlignment="1">
      <alignment horizontal="center" vertical="center"/>
    </xf>
    <xf numFmtId="0" fontId="355" fillId="40" borderId="0" xfId="0" applyFont="1" applyFill="1" applyAlignment="1">
      <alignment horizontal="center" vertical="center"/>
    </xf>
    <xf numFmtId="0" fontId="355" fillId="40" borderId="45" xfId="51" applyFont="1" applyFill="1" applyBorder="1" applyAlignment="1">
      <alignment horizontal="center" vertical="center"/>
    </xf>
    <xf numFmtId="0" fontId="355" fillId="40" borderId="45" xfId="0" applyFont="1" applyFill="1" applyBorder="1" applyAlignment="1">
      <alignment horizontal="center" vertical="center"/>
    </xf>
    <xf numFmtId="0" fontId="355" fillId="40" borderId="0" xfId="51" applyFont="1" applyFill="1" applyAlignment="1">
      <alignment horizontal="center" vertical="center"/>
    </xf>
    <xf numFmtId="0" fontId="367" fillId="40" borderId="0" xfId="51" applyFont="1" applyFill="1" applyAlignment="1">
      <alignment horizontal="center" vertical="center"/>
    </xf>
    <xf numFmtId="0" fontId="281" fillId="40" borderId="45" xfId="51" applyFont="1" applyFill="1" applyBorder="1" applyAlignment="1">
      <alignment horizontal="center" vertical="center"/>
    </xf>
    <xf numFmtId="0" fontId="355" fillId="40" borderId="48" xfId="0" applyFont="1" applyFill="1" applyBorder="1" applyAlignment="1">
      <alignment horizontal="center" vertical="center"/>
    </xf>
    <xf numFmtId="0" fontId="355" fillId="40" borderId="43" xfId="51" applyFont="1" applyFill="1" applyBorder="1" applyAlignment="1">
      <alignment horizontal="center" vertical="center"/>
    </xf>
    <xf numFmtId="0" fontId="277" fillId="40" borderId="0" xfId="51" applyFont="1" applyFill="1" applyAlignment="1">
      <alignment horizontal="center" vertical="center"/>
    </xf>
    <xf numFmtId="0" fontId="354" fillId="40" borderId="0" xfId="0" applyFont="1" applyFill="1" applyAlignment="1">
      <alignment horizontal="center" vertical="center"/>
    </xf>
    <xf numFmtId="0" fontId="367" fillId="40" borderId="45" xfId="51" applyFont="1" applyFill="1" applyBorder="1" applyAlignment="1">
      <alignment horizontal="center" vertical="center"/>
    </xf>
    <xf numFmtId="0" fontId="355" fillId="40" borderId="32" xfId="51" applyFont="1" applyFill="1" applyBorder="1" applyAlignment="1">
      <alignment horizontal="center" vertical="center"/>
    </xf>
    <xf numFmtId="0" fontId="355" fillId="40" borderId="32" xfId="0" applyFont="1" applyFill="1" applyBorder="1" applyAlignment="1">
      <alignment horizontal="center" vertical="center"/>
    </xf>
    <xf numFmtId="0" fontId="355" fillId="40" borderId="44" xfId="0" applyFont="1" applyFill="1" applyBorder="1" applyAlignment="1">
      <alignment horizontal="center" vertical="center"/>
    </xf>
    <xf numFmtId="0" fontId="367" fillId="40" borderId="0" xfId="0" applyFont="1" applyFill="1" applyAlignment="1">
      <alignment horizontal="center" vertical="center"/>
    </xf>
    <xf numFmtId="0" fontId="281" fillId="40" borderId="20" xfId="51" applyFont="1" applyFill="1" applyBorder="1" applyAlignment="1">
      <alignment horizontal="center" vertical="center"/>
    </xf>
    <xf numFmtId="0" fontId="281" fillId="40" borderId="47" xfId="51" applyFont="1" applyFill="1" applyBorder="1" applyAlignment="1">
      <alignment horizontal="center" vertical="center"/>
    </xf>
    <xf numFmtId="0" fontId="331" fillId="0" borderId="5" xfId="0" applyFont="1" applyBorder="1" applyAlignment="1">
      <alignment horizontal="center" vertical="center"/>
    </xf>
    <xf numFmtId="0" fontId="331" fillId="0" borderId="45" xfId="0" applyFont="1" applyBorder="1" applyAlignment="1">
      <alignment horizontal="center" vertical="center"/>
    </xf>
    <xf numFmtId="0" fontId="333" fillId="0" borderId="5" xfId="0" applyFont="1" applyBorder="1" applyAlignment="1">
      <alignment horizontal="center" vertical="center"/>
    </xf>
    <xf numFmtId="0" fontId="333" fillId="0" borderId="45" xfId="0" applyFont="1" applyBorder="1" applyAlignment="1">
      <alignment horizontal="center" vertical="center"/>
    </xf>
    <xf numFmtId="0" fontId="355" fillId="40" borderId="0" xfId="51" applyFont="1" applyFill="1" applyAlignment="1">
      <alignment horizontal="center" vertical="top"/>
    </xf>
    <xf numFmtId="169" fontId="334" fillId="3" borderId="2" xfId="24" applyNumberFormat="1" applyFont="1" applyFill="1" applyBorder="1" applyAlignment="1">
      <alignment horizontal="center" vertical="center" wrapText="1"/>
    </xf>
    <xf numFmtId="0" fontId="334" fillId="3" borderId="2" xfId="24" applyFont="1" applyFill="1" applyBorder="1" applyAlignment="1">
      <alignment horizontal="left" vertical="center" wrapText="1"/>
    </xf>
    <xf numFmtId="0" fontId="334" fillId="3" borderId="2" xfId="24" applyFont="1" applyFill="1" applyBorder="1" applyAlignment="1">
      <alignment horizontal="center" vertical="center" wrapText="1"/>
    </xf>
    <xf numFmtId="0" fontId="271" fillId="0" borderId="25" xfId="0" applyFont="1" applyBorder="1" applyAlignment="1">
      <alignment horizontal="center" vertical="center"/>
    </xf>
    <xf numFmtId="0" fontId="271" fillId="0" borderId="33" xfId="0" applyFont="1" applyBorder="1" applyAlignment="1">
      <alignment horizontal="center" vertical="center"/>
    </xf>
    <xf numFmtId="0" fontId="271" fillId="0" borderId="28" xfId="0" applyFont="1" applyBorder="1" applyAlignment="1">
      <alignment horizontal="center" vertical="center"/>
    </xf>
    <xf numFmtId="0" fontId="334" fillId="3" borderId="25" xfId="24" applyFont="1" applyFill="1" applyBorder="1" applyAlignment="1">
      <alignment horizontal="center" vertical="center" wrapText="1"/>
    </xf>
    <xf numFmtId="0" fontId="334" fillId="3" borderId="28" xfId="24" applyFont="1" applyFill="1" applyBorder="1" applyAlignment="1">
      <alignment horizontal="center" vertical="center" wrapText="1"/>
    </xf>
    <xf numFmtId="0" fontId="336" fillId="3" borderId="0" xfId="0" applyFont="1" applyFill="1" applyAlignment="1">
      <alignment horizontal="center" vertical="center"/>
    </xf>
    <xf numFmtId="0" fontId="354" fillId="3" borderId="2" xfId="51" applyFont="1" applyFill="1" applyBorder="1" applyAlignment="1">
      <alignment horizontal="center" vertical="center"/>
    </xf>
    <xf numFmtId="0" fontId="354" fillId="3" borderId="4" xfId="51" applyFont="1" applyFill="1" applyBorder="1" applyAlignment="1">
      <alignment horizontal="center" vertical="center"/>
    </xf>
    <xf numFmtId="0" fontId="354" fillId="3" borderId="14" xfId="51" applyFont="1" applyFill="1" applyBorder="1" applyAlignment="1">
      <alignment horizontal="center" vertical="center"/>
    </xf>
    <xf numFmtId="0" fontId="271" fillId="0" borderId="2" xfId="0" applyFont="1" applyBorder="1" applyAlignment="1">
      <alignment horizontal="center" vertical="center"/>
    </xf>
    <xf numFmtId="0" fontId="272" fillId="3" borderId="0" xfId="0" applyFont="1" applyFill="1" applyAlignment="1">
      <alignment horizontal="center" vertical="center"/>
    </xf>
    <xf numFmtId="0" fontId="272" fillId="3" borderId="47" xfId="0" applyFont="1" applyFill="1" applyBorder="1" applyAlignment="1">
      <alignment horizontal="center" vertical="center"/>
    </xf>
    <xf numFmtId="169" fontId="334" fillId="3" borderId="25" xfId="24" applyNumberFormat="1" applyFont="1" applyFill="1" applyBorder="1" applyAlignment="1">
      <alignment horizontal="center" vertical="center" wrapText="1"/>
    </xf>
    <xf numFmtId="169" fontId="334" fillId="3" borderId="33" xfId="24" applyNumberFormat="1" applyFont="1" applyFill="1" applyBorder="1" applyAlignment="1">
      <alignment horizontal="center" vertical="center" wrapText="1"/>
    </xf>
    <xf numFmtId="169" fontId="334" fillId="3" borderId="28" xfId="24" applyNumberFormat="1" applyFont="1" applyFill="1" applyBorder="1" applyAlignment="1">
      <alignment horizontal="center" vertical="center" wrapText="1"/>
    </xf>
    <xf numFmtId="0" fontId="333" fillId="0" borderId="86" xfId="0" applyFont="1" applyBorder="1" applyAlignment="1">
      <alignment horizontal="center" vertical="center"/>
    </xf>
    <xf numFmtId="0" fontId="333" fillId="0" borderId="44" xfId="0" applyFont="1" applyBorder="1" applyAlignment="1">
      <alignment horizontal="center" vertical="center"/>
    </xf>
    <xf numFmtId="0" fontId="367" fillId="3" borderId="0" xfId="0" applyFont="1" applyFill="1" applyAlignment="1">
      <alignment horizontal="center" vertical="center"/>
    </xf>
    <xf numFmtId="0" fontId="333" fillId="0" borderId="43" xfId="51" applyFont="1" applyBorder="1" applyAlignment="1">
      <alignment horizontal="left" vertical="center"/>
    </xf>
    <xf numFmtId="0" fontId="333" fillId="0" borderId="0" xfId="51" applyFont="1" applyAlignment="1">
      <alignment horizontal="left" vertical="center"/>
    </xf>
    <xf numFmtId="0" fontId="334" fillId="3" borderId="2" xfId="24" applyFont="1" applyFill="1" applyBorder="1" applyAlignment="1">
      <alignment horizontal="left" vertical="center"/>
    </xf>
    <xf numFmtId="0" fontId="334" fillId="3" borderId="11" xfId="24" applyFont="1" applyFill="1" applyBorder="1" applyAlignment="1">
      <alignment horizontal="left" vertical="center"/>
    </xf>
    <xf numFmtId="0" fontId="334" fillId="3" borderId="11" xfId="24" applyFont="1" applyFill="1" applyBorder="1" applyAlignment="1">
      <alignment horizontal="center" vertical="center" wrapText="1"/>
    </xf>
    <xf numFmtId="0" fontId="366" fillId="40" borderId="45" xfId="51" applyFont="1" applyFill="1" applyBorder="1" applyAlignment="1">
      <alignment horizontal="center" vertical="center"/>
    </xf>
    <xf numFmtId="0" fontId="355" fillId="37" borderId="82" xfId="51" applyFont="1" applyFill="1" applyBorder="1" applyAlignment="1">
      <alignment horizontal="center" vertical="center"/>
    </xf>
    <xf numFmtId="0" fontId="355" fillId="37" borderId="18" xfId="51" applyFont="1" applyFill="1" applyBorder="1" applyAlignment="1">
      <alignment horizontal="center" vertical="center"/>
    </xf>
    <xf numFmtId="0" fontId="354" fillId="3" borderId="0" xfId="51" applyFont="1" applyFill="1" applyAlignment="1">
      <alignment horizontal="center" vertical="center"/>
    </xf>
    <xf numFmtId="0" fontId="336" fillId="9" borderId="0" xfId="0" applyFont="1" applyFill="1" applyAlignment="1">
      <alignment horizontal="center" vertical="center"/>
    </xf>
    <xf numFmtId="169" fontId="334" fillId="3" borderId="14" xfId="24" applyNumberFormat="1" applyFont="1" applyFill="1" applyBorder="1" applyAlignment="1">
      <alignment horizontal="center" vertical="center" wrapText="1"/>
    </xf>
    <xf numFmtId="1" fontId="334" fillId="3" borderId="2" xfId="24" applyNumberFormat="1" applyFont="1" applyFill="1" applyBorder="1" applyAlignment="1">
      <alignment horizontal="center" vertical="center" wrapText="1"/>
    </xf>
    <xf numFmtId="1" fontId="334" fillId="3" borderId="14" xfId="24" applyNumberFormat="1" applyFont="1" applyFill="1" applyBorder="1" applyAlignment="1">
      <alignment horizontal="center" vertical="center" wrapText="1"/>
    </xf>
    <xf numFmtId="0" fontId="336" fillId="9" borderId="0" xfId="0" applyFont="1" applyFill="1" applyAlignment="1">
      <alignment horizontal="center" vertical="top" wrapText="1"/>
    </xf>
    <xf numFmtId="0" fontId="368" fillId="3" borderId="32" xfId="51" applyFont="1" applyFill="1" applyBorder="1" applyAlignment="1">
      <alignment horizontal="center" vertical="center"/>
    </xf>
    <xf numFmtId="0" fontId="367" fillId="40" borderId="45" xfId="0" applyFont="1" applyFill="1" applyBorder="1" applyAlignment="1">
      <alignment horizontal="center" vertical="center"/>
    </xf>
    <xf numFmtId="0" fontId="367" fillId="40" borderId="48" xfId="0" applyFont="1" applyFill="1" applyBorder="1" applyAlignment="1">
      <alignment horizontal="center" vertical="center"/>
    </xf>
    <xf numFmtId="0" fontId="335" fillId="40" borderId="0" xfId="0" applyFont="1" applyFill="1" applyAlignment="1">
      <alignment horizontal="center" vertical="center"/>
    </xf>
    <xf numFmtId="0" fontId="355" fillId="40" borderId="47" xfId="0" applyFont="1" applyFill="1" applyBorder="1" applyAlignment="1">
      <alignment horizontal="center" vertical="center"/>
    </xf>
    <xf numFmtId="0" fontId="335" fillId="3" borderId="0" xfId="0" applyFont="1" applyFill="1" applyAlignment="1">
      <alignment horizontal="center" vertical="center"/>
    </xf>
    <xf numFmtId="0" fontId="335" fillId="3" borderId="45" xfId="0" applyFont="1" applyFill="1" applyBorder="1" applyAlignment="1">
      <alignment horizontal="center" vertical="center"/>
    </xf>
    <xf numFmtId="0" fontId="336" fillId="9" borderId="45" xfId="51" applyFont="1" applyFill="1" applyBorder="1" applyAlignment="1">
      <alignment horizontal="center" vertical="top"/>
    </xf>
    <xf numFmtId="0" fontId="355" fillId="37" borderId="33" xfId="51" applyFont="1" applyFill="1" applyBorder="1" applyAlignment="1">
      <alignment horizontal="center" vertical="center"/>
    </xf>
    <xf numFmtId="0" fontId="355" fillId="37" borderId="68" xfId="51" applyFont="1" applyFill="1" applyBorder="1" applyAlignment="1">
      <alignment horizontal="center" vertical="center"/>
    </xf>
    <xf numFmtId="0" fontId="367" fillId="40" borderId="32" xfId="0" applyFont="1" applyFill="1" applyBorder="1" applyAlignment="1">
      <alignment horizontal="center" vertical="center"/>
    </xf>
    <xf numFmtId="0" fontId="278" fillId="3" borderId="72" xfId="24" applyFont="1" applyFill="1" applyBorder="1" applyAlignment="1">
      <alignment horizontal="center" vertical="center" wrapText="1"/>
    </xf>
    <xf numFmtId="0" fontId="278" fillId="3" borderId="52" xfId="24" applyFont="1" applyFill="1" applyBorder="1" applyAlignment="1">
      <alignment horizontal="center" vertical="center" wrapText="1"/>
    </xf>
    <xf numFmtId="0" fontId="278" fillId="3" borderId="53" xfId="24" applyFont="1" applyFill="1" applyBorder="1" applyAlignment="1">
      <alignment horizontal="center" vertical="center" wrapText="1"/>
    </xf>
    <xf numFmtId="0" fontId="333" fillId="0" borderId="0" xfId="51" applyFont="1" applyAlignment="1">
      <alignment horizontal="center" vertical="center"/>
    </xf>
    <xf numFmtId="0" fontId="284" fillId="3" borderId="44" xfId="24" applyFont="1" applyFill="1" applyBorder="1" applyAlignment="1">
      <alignment horizontal="center" vertical="center"/>
    </xf>
    <xf numFmtId="0" fontId="284" fillId="3" borderId="45" xfId="24" applyFont="1" applyFill="1" applyBorder="1" applyAlignment="1">
      <alignment horizontal="center" vertical="center"/>
    </xf>
    <xf numFmtId="0" fontId="284" fillId="3" borderId="48" xfId="24" applyFont="1" applyFill="1" applyBorder="1" applyAlignment="1">
      <alignment horizontal="center" vertical="center"/>
    </xf>
    <xf numFmtId="0" fontId="305" fillId="0" borderId="49" xfId="0" applyFont="1" applyBorder="1" applyAlignment="1">
      <alignment horizontal="center" vertical="center"/>
    </xf>
    <xf numFmtId="0" fontId="305" fillId="0" borderId="22" xfId="0" applyFont="1" applyBorder="1" applyAlignment="1">
      <alignment horizontal="center" vertical="center"/>
    </xf>
    <xf numFmtId="0" fontId="305" fillId="0" borderId="50" xfId="0" applyFont="1" applyBorder="1" applyAlignment="1">
      <alignment horizontal="center" vertical="center"/>
    </xf>
    <xf numFmtId="0" fontId="334" fillId="3" borderId="5" xfId="24" applyFont="1" applyFill="1" applyBorder="1" applyAlignment="1">
      <alignment horizontal="center" vertical="center" wrapText="1"/>
    </xf>
    <xf numFmtId="0" fontId="334" fillId="3" borderId="32" xfId="24" applyFont="1" applyFill="1" applyBorder="1" applyAlignment="1">
      <alignment horizontal="center" vertical="center" wrapText="1"/>
    </xf>
    <xf numFmtId="0" fontId="334" fillId="3" borderId="49" xfId="24" applyFont="1" applyFill="1" applyBorder="1" applyAlignment="1">
      <alignment horizontal="left" vertical="center" wrapText="1"/>
    </xf>
    <xf numFmtId="0" fontId="334" fillId="3" borderId="22" xfId="24" applyFont="1" applyFill="1" applyBorder="1" applyAlignment="1">
      <alignment horizontal="left" vertical="center" wrapText="1"/>
    </xf>
    <xf numFmtId="0" fontId="334" fillId="3" borderId="75" xfId="24" applyFont="1" applyFill="1" applyBorder="1" applyAlignment="1">
      <alignment horizontal="left" vertical="center" wrapText="1"/>
    </xf>
    <xf numFmtId="0" fontId="334" fillId="3" borderId="74" xfId="24" applyFont="1" applyFill="1" applyBorder="1" applyAlignment="1">
      <alignment horizontal="left" vertical="center" wrapText="1"/>
    </xf>
    <xf numFmtId="0" fontId="334" fillId="3" borderId="32" xfId="24" applyFont="1" applyFill="1" applyBorder="1" applyAlignment="1">
      <alignment horizontal="left" vertical="center" wrapText="1"/>
    </xf>
    <xf numFmtId="0" fontId="334" fillId="3" borderId="27" xfId="24" applyFont="1" applyFill="1" applyBorder="1" applyAlignment="1">
      <alignment horizontal="left" vertical="center" wrapText="1"/>
    </xf>
    <xf numFmtId="0" fontId="334" fillId="3" borderId="23" xfId="24" applyFont="1" applyFill="1" applyBorder="1" applyAlignment="1">
      <alignment horizontal="center" vertical="center" wrapText="1"/>
    </xf>
    <xf numFmtId="0" fontId="334" fillId="3" borderId="24" xfId="24" applyFont="1" applyFill="1" applyBorder="1" applyAlignment="1">
      <alignment horizontal="center" vertical="center" wrapText="1"/>
    </xf>
    <xf numFmtId="0" fontId="334" fillId="3" borderId="26" xfId="24" applyFont="1" applyFill="1" applyBorder="1" applyAlignment="1">
      <alignment horizontal="center" vertical="center" wrapText="1"/>
    </xf>
    <xf numFmtId="0" fontId="334" fillId="3" borderId="27" xfId="24" applyFont="1" applyFill="1" applyBorder="1" applyAlignment="1">
      <alignment horizontal="center" vertical="center" wrapText="1"/>
    </xf>
    <xf numFmtId="172" fontId="284" fillId="3" borderId="51" xfId="24" applyNumberFormat="1" applyFont="1" applyFill="1" applyBorder="1" applyAlignment="1">
      <alignment horizontal="center" vertical="center"/>
    </xf>
    <xf numFmtId="172" fontId="284" fillId="3" borderId="55" xfId="24" applyNumberFormat="1" applyFont="1" applyFill="1" applyBorder="1" applyAlignment="1">
      <alignment horizontal="center" vertical="center"/>
    </xf>
    <xf numFmtId="0" fontId="272" fillId="3" borderId="22" xfId="24" applyFont="1" applyFill="1" applyBorder="1" applyAlignment="1">
      <alignment horizontal="center" vertical="center" wrapText="1"/>
    </xf>
    <xf numFmtId="172" fontId="339" fillId="3" borderId="72" xfId="24" applyNumberFormat="1" applyFont="1" applyFill="1" applyBorder="1" applyAlignment="1">
      <alignment horizontal="center" vertical="center"/>
    </xf>
    <xf numFmtId="172" fontId="339" fillId="3" borderId="53" xfId="24" applyNumberFormat="1" applyFont="1" applyFill="1" applyBorder="1" applyAlignment="1">
      <alignment horizontal="center" vertical="center"/>
    </xf>
    <xf numFmtId="0" fontId="334" fillId="3" borderId="14" xfId="24" applyFont="1" applyFill="1" applyBorder="1" applyAlignment="1">
      <alignment horizontal="center" vertical="center" wrapText="1"/>
    </xf>
    <xf numFmtId="0" fontId="272" fillId="3" borderId="22" xfId="0" applyFont="1" applyFill="1" applyBorder="1" applyAlignment="1">
      <alignment horizontal="center"/>
    </xf>
    <xf numFmtId="0" fontId="272" fillId="3" borderId="50" xfId="0" applyFont="1" applyFill="1" applyBorder="1" applyAlignment="1">
      <alignment horizontal="center"/>
    </xf>
    <xf numFmtId="0" fontId="272" fillId="3" borderId="0" xfId="24" applyFont="1" applyFill="1" applyAlignment="1">
      <alignment horizontal="center" vertical="center" wrapText="1"/>
    </xf>
    <xf numFmtId="0" fontId="272" fillId="3" borderId="0" xfId="0" applyFont="1" applyFill="1" applyAlignment="1">
      <alignment horizontal="center"/>
    </xf>
    <xf numFmtId="0" fontId="272" fillId="3" borderId="47" xfId="0" applyFont="1" applyFill="1" applyBorder="1" applyAlignment="1">
      <alignment horizontal="center"/>
    </xf>
    <xf numFmtId="0" fontId="288" fillId="0" borderId="0" xfId="51" applyFont="1" applyAlignment="1">
      <alignment horizontal="left" vertical="center"/>
    </xf>
    <xf numFmtId="0" fontId="355" fillId="40" borderId="48" xfId="51" applyFont="1" applyFill="1" applyBorder="1" applyAlignment="1">
      <alignment horizontal="center" vertical="center"/>
    </xf>
    <xf numFmtId="0" fontId="335" fillId="40" borderId="47" xfId="0" applyFont="1" applyFill="1" applyBorder="1" applyAlignment="1">
      <alignment horizontal="center" vertical="center"/>
    </xf>
    <xf numFmtId="0" fontId="336" fillId="40" borderId="47" xfId="51" applyFont="1" applyFill="1" applyBorder="1" applyAlignment="1">
      <alignment horizontal="center" vertical="center"/>
    </xf>
    <xf numFmtId="0" fontId="336" fillId="40" borderId="48" xfId="51" applyFont="1" applyFill="1" applyBorder="1" applyAlignment="1">
      <alignment horizontal="center" vertical="center"/>
    </xf>
    <xf numFmtId="0" fontId="336" fillId="9" borderId="0" xfId="0" applyFont="1" applyFill="1" applyAlignment="1">
      <alignment horizontal="center" vertical="top"/>
    </xf>
    <xf numFmtId="0" fontId="359" fillId="0" borderId="0" xfId="51" applyFont="1" applyAlignment="1">
      <alignment horizontal="left" vertical="center"/>
    </xf>
    <xf numFmtId="0" fontId="234" fillId="2" borderId="2" xfId="0" applyFont="1" applyFill="1" applyBorder="1" applyAlignment="1" applyProtection="1">
      <alignment horizontal="center"/>
      <protection hidden="1"/>
    </xf>
    <xf numFmtId="167" fontId="180" fillId="2" borderId="2" xfId="4" applyNumberFormat="1" applyFont="1" applyFill="1" applyBorder="1" applyAlignment="1" applyProtection="1">
      <alignment horizontal="center" vertical="center"/>
      <protection hidden="1"/>
    </xf>
    <xf numFmtId="0" fontId="231" fillId="2" borderId="2" xfId="0" applyFont="1" applyFill="1" applyBorder="1" applyAlignment="1" applyProtection="1">
      <alignment horizontal="center" vertical="center"/>
      <protection hidden="1"/>
    </xf>
    <xf numFmtId="167" fontId="232" fillId="2" borderId="2" xfId="17" applyNumberFormat="1" applyFont="1" applyFill="1" applyBorder="1" applyAlignment="1" applyProtection="1">
      <alignment horizontal="left" vertical="center" indent="3"/>
      <protection hidden="1"/>
    </xf>
    <xf numFmtId="0" fontId="235" fillId="5" borderId="2" xfId="0" applyFont="1" applyFill="1" applyBorder="1" applyAlignment="1" applyProtection="1">
      <alignment horizontal="center" vertical="center" wrapText="1"/>
      <protection hidden="1"/>
    </xf>
    <xf numFmtId="0" fontId="300" fillId="10" borderId="2" xfId="0" applyFont="1" applyFill="1" applyBorder="1" applyAlignment="1" applyProtection="1">
      <alignment horizontal="center" vertical="center" wrapText="1"/>
      <protection hidden="1"/>
    </xf>
    <xf numFmtId="0" fontId="302" fillId="10" borderId="2" xfId="0" applyFont="1" applyFill="1" applyBorder="1" applyAlignment="1" applyProtection="1">
      <alignment horizontal="left" vertical="center" wrapText="1"/>
      <protection hidden="1"/>
    </xf>
    <xf numFmtId="0" fontId="302" fillId="10" borderId="2" xfId="0" applyFont="1" applyFill="1" applyBorder="1" applyAlignment="1" applyProtection="1">
      <alignment horizontal="center" vertical="center"/>
      <protection hidden="1"/>
    </xf>
    <xf numFmtId="0" fontId="292" fillId="0" borderId="2" xfId="0" applyFont="1" applyBorder="1" applyAlignment="1">
      <alignment horizontal="center" vertical="center" wrapText="1" readingOrder="1"/>
    </xf>
    <xf numFmtId="0" fontId="292" fillId="0" borderId="2" xfId="0" applyFont="1" applyBorder="1" applyAlignment="1">
      <alignment horizontal="center" vertical="center" readingOrder="1"/>
    </xf>
    <xf numFmtId="0" fontId="202" fillId="0" borderId="2" xfId="0" applyFont="1" applyBorder="1" applyAlignment="1">
      <alignment horizontal="center" vertical="center" wrapText="1"/>
    </xf>
    <xf numFmtId="0" fontId="226" fillId="0" borderId="0" xfId="0" applyFont="1" applyAlignment="1">
      <alignment horizontal="center" vertical="center"/>
    </xf>
    <xf numFmtId="1" fontId="363" fillId="0" borderId="3" xfId="0" applyNumberFormat="1" applyFont="1" applyBorder="1" applyAlignment="1" applyProtection="1">
      <alignment horizontal="center" vertical="center" wrapText="1"/>
      <protection hidden="1"/>
    </xf>
    <xf numFmtId="1" fontId="363" fillId="0" borderId="4" xfId="0" applyNumberFormat="1" applyFont="1" applyBorder="1" applyAlignment="1" applyProtection="1">
      <alignment horizontal="center" vertical="center" wrapText="1"/>
      <protection hidden="1"/>
    </xf>
    <xf numFmtId="0" fontId="190"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0" fillId="3" borderId="0" xfId="0" applyFont="1" applyFill="1" applyAlignment="1">
      <alignment horizontal="center" vertical="top"/>
    </xf>
    <xf numFmtId="0" fontId="190" fillId="0" borderId="2" xfId="0" applyFont="1" applyBorder="1" applyAlignment="1">
      <alignment horizontal="left" vertical="center" wrapText="1"/>
    </xf>
    <xf numFmtId="0" fontId="202" fillId="3" borderId="25" xfId="0" applyFont="1" applyFill="1" applyBorder="1" applyAlignment="1">
      <alignment horizontal="center" vertical="center"/>
    </xf>
    <xf numFmtId="0" fontId="202" fillId="3" borderId="33" xfId="0" applyFont="1" applyFill="1" applyBorder="1" applyAlignment="1">
      <alignment horizontal="center" vertical="center"/>
    </xf>
    <xf numFmtId="0" fontId="202" fillId="3" borderId="28" xfId="0" applyFont="1" applyFill="1" applyBorder="1" applyAlignment="1">
      <alignment horizontal="center" vertical="center"/>
    </xf>
    <xf numFmtId="0" fontId="226" fillId="0" borderId="3" xfId="0" applyFont="1" applyBorder="1" applyAlignment="1">
      <alignment horizontal="left" vertical="center" wrapText="1"/>
    </xf>
    <xf numFmtId="0" fontId="226" fillId="0" borderId="46" xfId="0" applyFont="1" applyBorder="1" applyAlignment="1">
      <alignment horizontal="left" vertical="center" wrapText="1"/>
    </xf>
    <xf numFmtId="0" fontId="226" fillId="0" borderId="4" xfId="0" applyFont="1" applyBorder="1" applyAlignment="1">
      <alignment horizontal="left" vertical="center" wrapText="1"/>
    </xf>
    <xf numFmtId="0" fontId="10" fillId="0" borderId="25" xfId="0" applyFont="1" applyBorder="1" applyAlignment="1">
      <alignment horizontal="center" vertical="top"/>
    </xf>
    <xf numFmtId="0" fontId="10" fillId="0" borderId="28" xfId="0" applyFont="1" applyBorder="1" applyAlignment="1">
      <alignment horizontal="center" vertical="top"/>
    </xf>
    <xf numFmtId="0" fontId="10" fillId="0" borderId="25" xfId="0" applyFont="1" applyBorder="1" applyAlignment="1">
      <alignment horizontal="center"/>
    </xf>
    <xf numFmtId="0" fontId="10" fillId="0" borderId="33" xfId="0" applyFont="1" applyBorder="1" applyAlignment="1">
      <alignment horizontal="center"/>
    </xf>
    <xf numFmtId="0" fontId="10" fillId="0" borderId="28" xfId="0" applyFont="1" applyBorder="1" applyAlignment="1">
      <alignment horizontal="center"/>
    </xf>
    <xf numFmtId="0" fontId="10" fillId="0" borderId="5" xfId="0" applyFont="1" applyBorder="1" applyAlignment="1">
      <alignment horizontal="center" vertical="top"/>
    </xf>
    <xf numFmtId="14" fontId="0" fillId="0" borderId="2" xfId="0" applyNumberFormat="1" applyBorder="1" applyAlignment="1">
      <alignment horizontal="left" vertical="center"/>
    </xf>
    <xf numFmtId="0" fontId="196" fillId="0" borderId="2" xfId="0" applyFont="1" applyBorder="1" applyAlignment="1">
      <alignment horizontal="center" vertical="center" wrapText="1"/>
    </xf>
    <xf numFmtId="0" fontId="189" fillId="0" borderId="2" xfId="0" applyFont="1" applyBorder="1" applyAlignment="1">
      <alignment horizontal="center" vertical="center"/>
    </xf>
    <xf numFmtId="0" fontId="189" fillId="3" borderId="2" xfId="0" applyFont="1" applyFill="1" applyBorder="1" applyAlignment="1">
      <alignment horizontal="center" vertical="center" wrapText="1"/>
    </xf>
    <xf numFmtId="0" fontId="190"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89" fillId="0" borderId="6" xfId="0" applyFont="1" applyBorder="1" applyAlignment="1">
      <alignment horizontal="left" vertical="center"/>
    </xf>
    <xf numFmtId="0" fontId="189" fillId="0" borderId="7" xfId="0" applyFont="1" applyBorder="1" applyAlignment="1">
      <alignment horizontal="left" vertical="center"/>
    </xf>
    <xf numFmtId="0" fontId="189" fillId="0" borderId="13" xfId="0" applyFont="1" applyBorder="1" applyAlignment="1">
      <alignment horizontal="left" vertical="center"/>
    </xf>
    <xf numFmtId="0" fontId="189" fillId="3" borderId="8" xfId="0" applyFont="1" applyFill="1" applyBorder="1" applyAlignment="1">
      <alignment horizontal="left" vertical="center" wrapText="1"/>
    </xf>
    <xf numFmtId="0" fontId="189" fillId="3" borderId="2" xfId="0" applyFont="1" applyFill="1" applyBorder="1" applyAlignment="1">
      <alignment horizontal="left" vertical="center" wrapText="1"/>
    </xf>
    <xf numFmtId="0" fontId="189" fillId="3" borderId="14" xfId="0" applyFont="1" applyFill="1" applyBorder="1" applyAlignment="1">
      <alignment horizontal="left" vertical="center" wrapText="1"/>
    </xf>
    <xf numFmtId="0" fontId="190" fillId="0" borderId="8" xfId="0" applyFont="1" applyBorder="1" applyAlignment="1">
      <alignment horizontal="left" wrapText="1"/>
    </xf>
    <xf numFmtId="0" fontId="190" fillId="0" borderId="2" xfId="0" applyFont="1" applyBorder="1" applyAlignment="1">
      <alignment horizontal="left" wrapText="1"/>
    </xf>
    <xf numFmtId="0" fontId="190"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96" fillId="0" borderId="25" xfId="0" applyFont="1" applyBorder="1" applyAlignment="1">
      <alignment horizontal="center" vertical="center" wrapText="1"/>
    </xf>
    <xf numFmtId="0" fontId="196" fillId="0" borderId="33" xfId="0" applyFont="1" applyBorder="1" applyAlignment="1">
      <alignment horizontal="center" vertical="center" wrapText="1"/>
    </xf>
    <xf numFmtId="0" fontId="196" fillId="0" borderId="28" xfId="0" applyFont="1" applyBorder="1" applyAlignment="1">
      <alignment horizontal="center" vertical="center" wrapText="1"/>
    </xf>
    <xf numFmtId="0" fontId="202" fillId="3" borderId="2" xfId="0" applyFont="1" applyFill="1" applyBorder="1" applyAlignment="1">
      <alignment horizontal="center" vertical="center"/>
    </xf>
    <xf numFmtId="0" fontId="226" fillId="3" borderId="3" xfId="0" applyFont="1" applyFill="1" applyBorder="1" applyAlignment="1">
      <alignment horizontal="left" vertical="center" wrapText="1"/>
    </xf>
    <xf numFmtId="0" fontId="226" fillId="3" borderId="46" xfId="0" applyFont="1" applyFill="1" applyBorder="1" applyAlignment="1">
      <alignment horizontal="left" vertical="center" wrapText="1"/>
    </xf>
    <xf numFmtId="0" fontId="226" fillId="3" borderId="4" xfId="0" applyFont="1" applyFill="1" applyBorder="1" applyAlignment="1">
      <alignment horizontal="left" vertical="center" wrapText="1"/>
    </xf>
    <xf numFmtId="0" fontId="260" fillId="9" borderId="44" xfId="0" applyFont="1" applyFill="1" applyBorder="1" applyAlignment="1">
      <alignment horizontal="center" vertical="center" wrapText="1"/>
    </xf>
    <xf numFmtId="0" fontId="260" fillId="9" borderId="45" xfId="0" applyFont="1" applyFill="1" applyBorder="1" applyAlignment="1">
      <alignment horizontal="center" vertical="center" wrapText="1"/>
    </xf>
    <xf numFmtId="0" fontId="261" fillId="25" borderId="66" xfId="0" applyFont="1" applyFill="1" applyBorder="1" applyAlignment="1">
      <alignment horizontal="center" vertical="center" wrapText="1"/>
    </xf>
    <xf numFmtId="0" fontId="261" fillId="25" borderId="64" xfId="0" applyFont="1" applyFill="1" applyBorder="1" applyAlignment="1">
      <alignment horizontal="center" vertical="center" wrapText="1"/>
    </xf>
    <xf numFmtId="0" fontId="263" fillId="25" borderId="66" xfId="0" applyFont="1" applyFill="1" applyBorder="1" applyAlignment="1">
      <alignment horizontal="center" vertical="center" wrapText="1"/>
    </xf>
    <xf numFmtId="0" fontId="263"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0" fillId="3" borderId="2" xfId="0" applyFont="1" applyFill="1" applyBorder="1" applyAlignment="1">
      <alignment horizontal="left" vertical="center"/>
    </xf>
    <xf numFmtId="0" fontId="190" fillId="3" borderId="2" xfId="0" applyFont="1" applyFill="1" applyBorder="1" applyAlignment="1">
      <alignment horizontal="left" vertical="center" wrapText="1"/>
    </xf>
    <xf numFmtId="0" fontId="196" fillId="9" borderId="25" xfId="0" applyFont="1" applyFill="1" applyBorder="1" applyAlignment="1">
      <alignment horizontal="center"/>
    </xf>
    <xf numFmtId="0" fontId="196" fillId="9" borderId="33" xfId="0" applyFont="1" applyFill="1" applyBorder="1" applyAlignment="1">
      <alignment horizontal="center"/>
    </xf>
    <xf numFmtId="0" fontId="196" fillId="9" borderId="28" xfId="0" applyFont="1" applyFill="1" applyBorder="1" applyAlignment="1">
      <alignment horizontal="center"/>
    </xf>
    <xf numFmtId="0" fontId="189" fillId="0" borderId="17" xfId="0" applyFont="1" applyBorder="1" applyAlignment="1">
      <alignment horizontal="left" vertical="center"/>
    </xf>
    <xf numFmtId="0" fontId="189" fillId="0" borderId="18" xfId="0" applyFont="1" applyBorder="1" applyAlignment="1">
      <alignment horizontal="left" vertical="center"/>
    </xf>
    <xf numFmtId="0" fontId="189" fillId="0" borderId="19" xfId="0" applyFont="1" applyBorder="1" applyAlignment="1">
      <alignment horizontal="left" vertical="center"/>
    </xf>
    <xf numFmtId="0" fontId="242" fillId="3" borderId="67" xfId="0" applyFont="1" applyFill="1" applyBorder="1" applyAlignment="1">
      <alignment horizontal="left" vertical="center" wrapText="1"/>
    </xf>
    <xf numFmtId="0" fontId="242" fillId="3" borderId="33" xfId="0" applyFont="1" applyFill="1" applyBorder="1" applyAlignment="1">
      <alignment horizontal="left" vertical="center" wrapText="1"/>
    </xf>
    <xf numFmtId="0" fontId="242" fillId="3" borderId="68" xfId="0" applyFont="1" applyFill="1" applyBorder="1" applyAlignment="1">
      <alignment horizontal="left" vertical="center" wrapText="1"/>
    </xf>
    <xf numFmtId="0" fontId="189" fillId="3" borderId="67" xfId="0" applyFont="1" applyFill="1" applyBorder="1" applyAlignment="1">
      <alignment horizontal="left" vertical="center" wrapText="1"/>
    </xf>
    <xf numFmtId="0" fontId="189" fillId="3" borderId="33" xfId="0" applyFont="1" applyFill="1" applyBorder="1" applyAlignment="1">
      <alignment horizontal="left" vertical="center" wrapText="1"/>
    </xf>
    <xf numFmtId="0" fontId="189" fillId="3" borderId="68" xfId="0" applyFont="1" applyFill="1" applyBorder="1" applyAlignment="1">
      <alignment horizontal="left" vertical="center" wrapText="1"/>
    </xf>
    <xf numFmtId="0" fontId="190" fillId="0" borderId="67" xfId="0" applyFont="1" applyBorder="1" applyAlignment="1">
      <alignment horizontal="left" wrapText="1"/>
    </xf>
    <xf numFmtId="0" fontId="190" fillId="0" borderId="33" xfId="0" applyFont="1" applyBorder="1" applyAlignment="1">
      <alignment horizontal="left" wrapText="1"/>
    </xf>
    <xf numFmtId="0" fontId="190" fillId="0" borderId="68" xfId="0" applyFont="1" applyBorder="1" applyAlignment="1">
      <alignment horizontal="left" wrapText="1"/>
    </xf>
    <xf numFmtId="0" fontId="196" fillId="0" borderId="0" xfId="0" applyFont="1" applyAlignment="1">
      <alignment horizontal="center" vertical="top"/>
    </xf>
    <xf numFmtId="0" fontId="196" fillId="0" borderId="2" xfId="0" applyFont="1" applyBorder="1" applyAlignment="1">
      <alignment horizontal="center" wrapText="1"/>
    </xf>
    <xf numFmtId="0" fontId="300" fillId="10" borderId="25" xfId="0" applyFont="1" applyFill="1" applyBorder="1" applyAlignment="1" applyProtection="1">
      <alignment horizontal="center" vertical="center" wrapText="1"/>
      <protection hidden="1"/>
    </xf>
    <xf numFmtId="0" fontId="300" fillId="10" borderId="28" xfId="0" applyFont="1" applyFill="1" applyBorder="1" applyAlignment="1" applyProtection="1">
      <alignment horizontal="center" vertical="center" wrapText="1"/>
      <protection hidden="1"/>
    </xf>
    <xf numFmtId="0" fontId="300" fillId="10" borderId="33" xfId="0" applyFont="1" applyFill="1" applyBorder="1" applyAlignment="1" applyProtection="1">
      <alignment horizontal="center" vertical="center" wrapText="1"/>
      <protection hidden="1"/>
    </xf>
    <xf numFmtId="0" fontId="302" fillId="10" borderId="33" xfId="0" applyFont="1" applyFill="1" applyBorder="1" applyAlignment="1" applyProtection="1">
      <alignment horizontal="left" vertical="center" wrapText="1"/>
      <protection hidden="1"/>
    </xf>
    <xf numFmtId="0" fontId="292" fillId="0" borderId="23" xfId="0" applyFont="1" applyBorder="1" applyAlignment="1">
      <alignment horizontal="center" vertical="center" wrapText="1" readingOrder="1"/>
    </xf>
    <xf numFmtId="0" fontId="292" fillId="0" borderId="5" xfId="0" applyFont="1" applyBorder="1" applyAlignment="1">
      <alignment horizontal="center" vertical="center" wrapText="1" readingOrder="1"/>
    </xf>
    <xf numFmtId="0" fontId="292" fillId="0" borderId="24" xfId="0" applyFont="1" applyBorder="1" applyAlignment="1">
      <alignment horizontal="center" vertical="center" wrapText="1" readingOrder="1"/>
    </xf>
    <xf numFmtId="0" fontId="292" fillId="0" borderId="20" xfId="0" applyFont="1" applyBorder="1" applyAlignment="1">
      <alignment horizontal="center" vertical="center" wrapText="1" readingOrder="1"/>
    </xf>
    <xf numFmtId="0" fontId="292" fillId="0" borderId="0" xfId="0" applyFont="1" applyAlignment="1">
      <alignment horizontal="center" vertical="center" wrapText="1" readingOrder="1"/>
    </xf>
    <xf numFmtId="0" fontId="292" fillId="0" borderId="35" xfId="0" applyFont="1" applyBorder="1" applyAlignment="1">
      <alignment horizontal="center" vertical="center" wrapText="1" readingOrder="1"/>
    </xf>
    <xf numFmtId="0" fontId="292" fillId="0" borderId="26" xfId="0" applyFont="1" applyBorder="1" applyAlignment="1">
      <alignment horizontal="center" vertical="center" wrapText="1" readingOrder="1"/>
    </xf>
    <xf numFmtId="0" fontId="292" fillId="0" borderId="32" xfId="0" applyFont="1" applyBorder="1" applyAlignment="1">
      <alignment horizontal="center" vertical="center" wrapText="1" readingOrder="1"/>
    </xf>
    <xf numFmtId="0" fontId="292" fillId="0" borderId="27" xfId="0" applyFont="1" applyBorder="1" applyAlignment="1">
      <alignment horizontal="center" vertical="center" wrapText="1" readingOrder="1"/>
    </xf>
    <xf numFmtId="0" fontId="222" fillId="0" borderId="2" xfId="0" applyFont="1" applyBorder="1" applyAlignment="1">
      <alignment horizontal="center" vertical="center" wrapText="1"/>
    </xf>
    <xf numFmtId="0" fontId="222" fillId="0" borderId="3" xfId="0" applyFont="1" applyBorder="1" applyAlignment="1">
      <alignment horizontal="center" vertical="center" wrapText="1"/>
    </xf>
    <xf numFmtId="0" fontId="222" fillId="0" borderId="33" xfId="0" applyFont="1" applyBorder="1" applyAlignment="1">
      <alignment horizontal="center" vertical="center" wrapText="1"/>
    </xf>
    <xf numFmtId="0" fontId="222" fillId="0" borderId="4" xfId="0" applyFont="1" applyBorder="1" applyAlignment="1">
      <alignment horizontal="center" vertical="center" wrapText="1"/>
    </xf>
    <xf numFmtId="0" fontId="203" fillId="0" borderId="49" xfId="18" applyFont="1" applyBorder="1" applyAlignment="1">
      <alignment horizontal="center" vertical="center"/>
    </xf>
    <xf numFmtId="0" fontId="203" fillId="0" borderId="22" xfId="18" applyFont="1" applyBorder="1" applyAlignment="1">
      <alignment horizontal="center" vertical="center"/>
    </xf>
    <xf numFmtId="0" fontId="203" fillId="0" borderId="50" xfId="18" applyFont="1" applyBorder="1" applyAlignment="1">
      <alignment horizontal="center" vertical="center"/>
    </xf>
    <xf numFmtId="0" fontId="204" fillId="0" borderId="43" xfId="0" applyFont="1" applyBorder="1" applyAlignment="1">
      <alignment horizontal="center" vertical="center"/>
    </xf>
    <xf numFmtId="0" fontId="204" fillId="0" borderId="0" xfId="0" applyFont="1" applyAlignment="1">
      <alignment horizontal="center" vertical="center"/>
    </xf>
    <xf numFmtId="0" fontId="204" fillId="0" borderId="47" xfId="0" applyFont="1" applyBorder="1" applyAlignment="1">
      <alignment horizontal="center" vertical="center"/>
    </xf>
    <xf numFmtId="0" fontId="205" fillId="11" borderId="2" xfId="0" applyFont="1" applyFill="1" applyBorder="1" applyAlignment="1">
      <alignment horizontal="center" vertical="center"/>
    </xf>
    <xf numFmtId="0" fontId="205" fillId="11" borderId="25" xfId="0" applyFont="1" applyFill="1" applyBorder="1" applyAlignment="1">
      <alignment horizontal="center" vertical="center"/>
    </xf>
    <xf numFmtId="0" fontId="205" fillId="11" borderId="33" xfId="0" applyFont="1" applyFill="1" applyBorder="1" applyAlignment="1">
      <alignment horizontal="center" vertical="center"/>
    </xf>
    <xf numFmtId="0" fontId="205" fillId="11" borderId="28" xfId="0" applyFont="1" applyFill="1" applyBorder="1" applyAlignment="1">
      <alignment horizontal="center" vertical="center"/>
    </xf>
    <xf numFmtId="0" fontId="205" fillId="3" borderId="0" xfId="0" applyFont="1" applyFill="1" applyAlignment="1">
      <alignment horizontal="center" vertical="center"/>
    </xf>
    <xf numFmtId="0" fontId="205" fillId="0" borderId="25" xfId="0" applyFont="1" applyBorder="1" applyAlignment="1">
      <alignment horizontal="center" vertical="center"/>
    </xf>
    <xf numFmtId="0" fontId="205" fillId="0" borderId="28" xfId="0" applyFont="1" applyBorder="1" applyAlignment="1">
      <alignment horizontal="center" vertical="center"/>
    </xf>
    <xf numFmtId="0" fontId="205" fillId="11" borderId="2" xfId="0" applyFont="1" applyFill="1" applyBorder="1" applyAlignment="1">
      <alignment horizontal="center" vertical="center" wrapText="1"/>
    </xf>
    <xf numFmtId="0" fontId="207" fillId="0" borderId="3" xfId="0" applyFont="1" applyBorder="1" applyAlignment="1">
      <alignment horizontal="center" vertical="center"/>
    </xf>
    <xf numFmtId="0" fontId="207" fillId="0" borderId="46" xfId="0" applyFont="1" applyBorder="1" applyAlignment="1">
      <alignment horizontal="center" vertical="center"/>
    </xf>
    <xf numFmtId="0" fontId="207" fillId="0" borderId="4" xfId="0" applyFont="1" applyBorder="1" applyAlignment="1">
      <alignment horizontal="center" vertical="center"/>
    </xf>
    <xf numFmtId="170" fontId="206" fillId="11" borderId="43" xfId="0" applyNumberFormat="1" applyFont="1" applyFill="1" applyBorder="1" applyAlignment="1">
      <alignment horizontal="center" vertical="center"/>
    </xf>
    <xf numFmtId="170" fontId="206" fillId="11" borderId="0" xfId="0" applyNumberFormat="1" applyFont="1" applyFill="1" applyAlignment="1">
      <alignment horizontal="center" vertical="center"/>
    </xf>
    <xf numFmtId="0" fontId="205" fillId="11" borderId="23" xfId="0" applyFont="1" applyFill="1" applyBorder="1" applyAlignment="1">
      <alignment horizontal="center" vertical="center"/>
    </xf>
    <xf numFmtId="0" fontId="205" fillId="11" borderId="24" xfId="0" applyFont="1" applyFill="1" applyBorder="1" applyAlignment="1">
      <alignment horizontal="center" vertical="center"/>
    </xf>
    <xf numFmtId="0" fontId="205" fillId="11" borderId="26" xfId="0" applyFont="1" applyFill="1" applyBorder="1" applyAlignment="1">
      <alignment horizontal="center" vertical="center"/>
    </xf>
    <xf numFmtId="0" fontId="205" fillId="11" borderId="27" xfId="0" applyFont="1" applyFill="1" applyBorder="1" applyAlignment="1">
      <alignment horizontal="center" vertical="center"/>
    </xf>
    <xf numFmtId="0" fontId="204" fillId="0" borderId="44" xfId="0" applyFont="1" applyBorder="1" applyAlignment="1">
      <alignment horizontal="center" vertical="center"/>
    </xf>
    <xf numFmtId="0" fontId="204" fillId="0" borderId="45" xfId="0" applyFont="1" applyBorder="1" applyAlignment="1">
      <alignment horizontal="center" vertical="center"/>
    </xf>
    <xf numFmtId="0" fontId="204" fillId="0" borderId="48" xfId="0" applyFont="1" applyBorder="1" applyAlignment="1">
      <alignment horizontal="center" vertical="center"/>
    </xf>
    <xf numFmtId="0" fontId="207" fillId="0" borderId="17" xfId="0" applyFont="1" applyBorder="1" applyAlignment="1">
      <alignment horizontal="center" vertical="center"/>
    </xf>
    <xf numFmtId="0" fontId="207" fillId="0" borderId="18" xfId="0" applyFont="1" applyBorder="1" applyAlignment="1">
      <alignment horizontal="center" vertical="center"/>
    </xf>
    <xf numFmtId="0" fontId="207" fillId="0" borderId="19" xfId="0" applyFont="1" applyBorder="1" applyAlignment="1">
      <alignment horizontal="center" vertical="center"/>
    </xf>
    <xf numFmtId="0" fontId="207" fillId="0" borderId="51" xfId="0" applyFont="1" applyBorder="1" applyAlignment="1">
      <alignment horizontal="center" vertical="center"/>
    </xf>
    <xf numFmtId="0" fontId="207" fillId="0" borderId="52" xfId="0" applyFont="1" applyBorder="1" applyAlignment="1">
      <alignment horizontal="center" vertical="center"/>
    </xf>
    <xf numFmtId="44" fontId="207" fillId="0" borderId="51" xfId="2" applyFont="1" applyFill="1" applyBorder="1" applyAlignment="1">
      <alignment horizontal="center" vertical="center"/>
    </xf>
    <xf numFmtId="44" fontId="207" fillId="0" borderId="52" xfId="2" applyFont="1" applyFill="1" applyBorder="1" applyAlignment="1">
      <alignment horizontal="center" vertical="center"/>
    </xf>
    <xf numFmtId="44" fontId="207" fillId="0" borderId="53" xfId="2" applyFont="1" applyFill="1" applyBorder="1" applyAlignment="1">
      <alignment horizontal="center" vertical="center"/>
    </xf>
    <xf numFmtId="0" fontId="216" fillId="13" borderId="43" xfId="0" applyFont="1" applyFill="1" applyBorder="1" applyAlignment="1">
      <alignment horizontal="center"/>
    </xf>
    <xf numFmtId="0" fontId="216" fillId="13" borderId="0" xfId="0" applyFont="1" applyFill="1" applyAlignment="1">
      <alignment horizontal="center"/>
    </xf>
    <xf numFmtId="0" fontId="216" fillId="13" borderId="47" xfId="0" applyFont="1" applyFill="1" applyBorder="1" applyAlignment="1">
      <alignment horizontal="center"/>
    </xf>
    <xf numFmtId="0" fontId="221" fillId="0" borderId="2" xfId="0" applyFont="1" applyBorder="1" applyAlignment="1">
      <alignment horizontal="left" vertical="center" wrapText="1"/>
    </xf>
    <xf numFmtId="0" fontId="221" fillId="0" borderId="2" xfId="0" applyFont="1" applyBorder="1" applyAlignment="1">
      <alignment horizontal="left" vertical="center"/>
    </xf>
    <xf numFmtId="0" fontId="207" fillId="0" borderId="53" xfId="0" applyFont="1" applyBorder="1" applyAlignment="1">
      <alignment horizontal="center" vertical="center"/>
    </xf>
    <xf numFmtId="0" fontId="189" fillId="0" borderId="6" xfId="0" applyFont="1" applyBorder="1" applyAlignment="1">
      <alignment horizontal="center" vertical="center"/>
    </xf>
    <xf numFmtId="0" fontId="189" fillId="0" borderId="7" xfId="0" applyFont="1" applyBorder="1" applyAlignment="1">
      <alignment horizontal="center" vertical="center"/>
    </xf>
    <xf numFmtId="0" fontId="189" fillId="0" borderId="13" xfId="0" applyFont="1" applyBorder="1" applyAlignment="1">
      <alignment horizontal="center" vertical="center"/>
    </xf>
    <xf numFmtId="0" fontId="189" fillId="3" borderId="8" xfId="0" applyFont="1" applyFill="1" applyBorder="1" applyAlignment="1">
      <alignment horizontal="center" vertical="center" wrapText="1"/>
    </xf>
    <xf numFmtId="0" fontId="189" fillId="3" borderId="14"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02" fillId="0" borderId="3" xfId="0" applyFont="1" applyBorder="1" applyAlignment="1">
      <alignment horizontal="center" vertical="center" wrapText="1"/>
    </xf>
    <xf numFmtId="0" fontId="63" fillId="0" borderId="2" xfId="0" applyFont="1" applyBorder="1" applyAlignment="1">
      <alignment horizontal="center" vertical="center" wrapText="1"/>
    </xf>
    <xf numFmtId="0" fontId="63" fillId="0" borderId="25" xfId="0" applyFont="1" applyBorder="1" applyAlignment="1">
      <alignment horizontal="center" vertical="center" wrapText="1"/>
    </xf>
    <xf numFmtId="0" fontId="63" fillId="0" borderId="33" xfId="0" applyFont="1" applyBorder="1" applyAlignment="1">
      <alignment horizontal="center" vertical="center" wrapText="1"/>
    </xf>
    <xf numFmtId="0" fontId="63" fillId="0" borderId="28" xfId="0" applyFont="1" applyBorder="1" applyAlignment="1">
      <alignment horizontal="center" vertical="center" wrapText="1"/>
    </xf>
    <xf numFmtId="0" fontId="341" fillId="0" borderId="2" xfId="0" applyFont="1" applyBorder="1" applyAlignment="1">
      <alignment horizontal="center" vertical="center" wrapText="1"/>
    </xf>
    <xf numFmtId="0" fontId="58" fillId="0" borderId="25" xfId="0" applyFont="1" applyBorder="1" applyAlignment="1">
      <alignment horizontal="center" vertical="center" wrapText="1"/>
    </xf>
    <xf numFmtId="0" fontId="58" fillId="0" borderId="33" xfId="0" applyFont="1" applyBorder="1" applyAlignment="1">
      <alignment horizontal="center" vertical="center" wrapText="1"/>
    </xf>
    <xf numFmtId="0" fontId="58" fillId="0" borderId="28" xfId="0" applyFont="1" applyBorder="1" applyAlignment="1">
      <alignment horizontal="center" vertical="center" wrapText="1"/>
    </xf>
    <xf numFmtId="0" fontId="56"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61" fillId="0" borderId="25" xfId="0" applyFont="1" applyBorder="1" applyAlignment="1">
      <alignment horizontal="center" vertical="center" wrapText="1"/>
    </xf>
    <xf numFmtId="0" fontId="55" fillId="0" borderId="25" xfId="0" applyFont="1" applyBorder="1" applyAlignment="1">
      <alignment horizontal="center" vertical="center" wrapText="1"/>
    </xf>
    <xf numFmtId="0" fontId="57" fillId="0" borderId="25" xfId="0" applyFont="1" applyBorder="1" applyAlignment="1">
      <alignment horizontal="center" vertical="center" wrapText="1"/>
    </xf>
    <xf numFmtId="0" fontId="52" fillId="0" borderId="2" xfId="0" applyFont="1" applyBorder="1" applyAlignment="1">
      <alignment horizontal="center" vertical="center" wrapText="1"/>
    </xf>
    <xf numFmtId="0" fontId="0" fillId="0" borderId="25" xfId="0" applyBorder="1" applyAlignment="1">
      <alignment horizontal="center" vertical="center" wrapText="1"/>
    </xf>
    <xf numFmtId="0" fontId="59" fillId="0" borderId="33" xfId="0" applyFont="1" applyBorder="1" applyAlignment="1">
      <alignment horizontal="center" vertical="center" wrapText="1"/>
    </xf>
    <xf numFmtId="0" fontId="59" fillId="0" borderId="28" xfId="0" applyFont="1" applyBorder="1" applyAlignment="1">
      <alignment horizontal="center" vertical="center" wrapText="1"/>
    </xf>
    <xf numFmtId="0" fontId="60" fillId="0" borderId="33" xfId="0" applyFont="1" applyBorder="1" applyAlignment="1">
      <alignment horizontal="center" vertical="center" wrapText="1"/>
    </xf>
    <xf numFmtId="0" fontId="60" fillId="0" borderId="28" xfId="0" applyFont="1" applyBorder="1" applyAlignment="1">
      <alignment horizontal="center" vertical="center" wrapText="1"/>
    </xf>
    <xf numFmtId="0" fontId="60" fillId="0" borderId="25" xfId="0" applyFont="1" applyBorder="1" applyAlignment="1">
      <alignment horizontal="center" vertical="center" wrapText="1"/>
    </xf>
    <xf numFmtId="0" fontId="245" fillId="0" borderId="25" xfId="0" applyFont="1" applyBorder="1" applyAlignment="1">
      <alignment horizontal="center" vertical="center" wrapText="1"/>
    </xf>
    <xf numFmtId="0" fontId="245" fillId="0" borderId="33" xfId="0" applyFont="1" applyBorder="1" applyAlignment="1">
      <alignment horizontal="center" vertical="center" wrapText="1"/>
    </xf>
    <xf numFmtId="0" fontId="245" fillId="0" borderId="28" xfId="0" applyFont="1" applyBorder="1" applyAlignment="1">
      <alignment horizontal="center" vertical="center" wrapText="1"/>
    </xf>
    <xf numFmtId="0" fontId="341" fillId="0" borderId="0" xfId="0" applyFont="1" applyAlignment="1">
      <alignment horizontal="center" vertical="center" wrapText="1"/>
    </xf>
    <xf numFmtId="14" fontId="341" fillId="0" borderId="2" xfId="0" applyNumberFormat="1" applyFont="1" applyBorder="1" applyAlignment="1">
      <alignment horizontal="center" vertical="center" wrapText="1"/>
    </xf>
    <xf numFmtId="0" fontId="341" fillId="0" borderId="25" xfId="0" applyFont="1" applyBorder="1" applyAlignment="1">
      <alignment horizontal="center" vertical="center" wrapText="1"/>
    </xf>
    <xf numFmtId="0" fontId="341" fillId="0" borderId="33" xfId="0" applyFont="1" applyBorder="1" applyAlignment="1">
      <alignment horizontal="center" vertical="center" wrapText="1"/>
    </xf>
    <xf numFmtId="0" fontId="341" fillId="0" borderId="28" xfId="0" applyFont="1" applyBorder="1" applyAlignment="1">
      <alignment horizontal="center" vertical="center" wrapText="1"/>
    </xf>
    <xf numFmtId="0" fontId="346" fillId="0" borderId="25" xfId="0" applyFont="1" applyBorder="1" applyAlignment="1">
      <alignment horizontal="center" vertical="center" wrapText="1"/>
    </xf>
    <xf numFmtId="0" fontId="346" fillId="0" borderId="33" xfId="0" applyFont="1" applyBorder="1" applyAlignment="1">
      <alignment horizontal="center" vertical="center" wrapText="1"/>
    </xf>
    <xf numFmtId="0" fontId="346"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341" fillId="3" borderId="2" xfId="0" applyFont="1" applyFill="1" applyBorder="1" applyAlignment="1">
      <alignment horizontal="center" vertical="center" wrapText="1"/>
    </xf>
    <xf numFmtId="0" fontId="346" fillId="3" borderId="25" xfId="0" applyFont="1" applyFill="1" applyBorder="1" applyAlignment="1">
      <alignment horizontal="center" vertical="center" wrapText="1"/>
    </xf>
    <xf numFmtId="0" fontId="346" fillId="3" borderId="33" xfId="0" applyFont="1" applyFill="1" applyBorder="1" applyAlignment="1">
      <alignment horizontal="center" vertical="center" wrapText="1"/>
    </xf>
    <xf numFmtId="0" fontId="346" fillId="3" borderId="28" xfId="0" applyFont="1" applyFill="1" applyBorder="1" applyAlignment="1">
      <alignment horizontal="center" vertical="center" wrapText="1"/>
    </xf>
    <xf numFmtId="0" fontId="345" fillId="0" borderId="25" xfId="0" applyFont="1" applyBorder="1" applyAlignment="1">
      <alignment horizontal="center" vertical="center" wrapText="1"/>
    </xf>
    <xf numFmtId="0" fontId="345" fillId="0" borderId="33" xfId="0" applyFont="1" applyBorder="1" applyAlignment="1">
      <alignment horizontal="center" vertical="center" wrapText="1"/>
    </xf>
    <xf numFmtId="0" fontId="345" fillId="0" borderId="28" xfId="0" applyFont="1" applyBorder="1" applyAlignment="1">
      <alignment horizontal="center" vertical="center" wrapText="1"/>
    </xf>
    <xf numFmtId="0" fontId="344" fillId="0" borderId="25" xfId="0" applyFont="1" applyBorder="1" applyAlignment="1">
      <alignment horizontal="center" vertical="center" wrapText="1"/>
    </xf>
    <xf numFmtId="0" fontId="344" fillId="0" borderId="33" xfId="0" applyFont="1" applyBorder="1" applyAlignment="1">
      <alignment horizontal="center" vertical="center" wrapText="1"/>
    </xf>
    <xf numFmtId="0" fontId="344" fillId="0" borderId="28" xfId="0" applyFont="1" applyBorder="1" applyAlignment="1">
      <alignment horizontal="center" vertical="center" wrapText="1"/>
    </xf>
    <xf numFmtId="0" fontId="342" fillId="0" borderId="25" xfId="0" applyFont="1" applyBorder="1" applyAlignment="1">
      <alignment horizontal="center" vertical="center" wrapText="1"/>
    </xf>
    <xf numFmtId="0" fontId="342" fillId="0" borderId="33" xfId="0" applyFont="1" applyBorder="1" applyAlignment="1">
      <alignment horizontal="center" vertical="center" wrapText="1"/>
    </xf>
    <xf numFmtId="0" fontId="342" fillId="0" borderId="28" xfId="0" applyFont="1" applyBorder="1" applyAlignment="1">
      <alignment horizontal="center" vertical="center" wrapText="1"/>
    </xf>
    <xf numFmtId="0" fontId="343" fillId="0" borderId="25" xfId="0" applyFont="1" applyBorder="1" applyAlignment="1">
      <alignment horizontal="center" vertical="center" wrapText="1"/>
    </xf>
    <xf numFmtId="0" fontId="343" fillId="0" borderId="33" xfId="0" applyFont="1" applyBorder="1" applyAlignment="1">
      <alignment horizontal="center" vertical="center" wrapText="1"/>
    </xf>
    <xf numFmtId="0" fontId="343"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2" fillId="0" borderId="25" xfId="0" applyFont="1" applyBorder="1" applyAlignment="1">
      <alignment horizontal="center" vertical="center"/>
    </xf>
    <xf numFmtId="0" fontId="342" fillId="0" borderId="33" xfId="0" applyFont="1" applyBorder="1" applyAlignment="1">
      <alignment horizontal="center" vertical="center"/>
    </xf>
    <xf numFmtId="0" fontId="342" fillId="0" borderId="28" xfId="0" applyFont="1" applyBorder="1" applyAlignment="1">
      <alignment horizontal="center" vertical="center"/>
    </xf>
    <xf numFmtId="0" fontId="340" fillId="35" borderId="2" xfId="0" applyFont="1" applyFill="1" applyBorder="1" applyAlignment="1">
      <alignment horizontal="center" vertical="center" wrapText="1"/>
    </xf>
    <xf numFmtId="0" fontId="189" fillId="0" borderId="82" xfId="0" applyFont="1" applyBorder="1" applyAlignment="1">
      <alignment horizontal="left" vertical="center"/>
    </xf>
    <xf numFmtId="0" fontId="189" fillId="0" borderId="0" xfId="0" applyFont="1" applyAlignment="1">
      <alignment horizontal="left" vertical="center"/>
    </xf>
    <xf numFmtId="0" fontId="189" fillId="0" borderId="56" xfId="0" applyFont="1" applyBorder="1" applyAlignment="1">
      <alignment horizontal="left" vertical="center"/>
    </xf>
    <xf numFmtId="0" fontId="189" fillId="3" borderId="25" xfId="0" applyFont="1" applyFill="1" applyBorder="1" applyAlignment="1">
      <alignment horizontal="left" vertical="center" wrapText="1"/>
    </xf>
    <xf numFmtId="0" fontId="189" fillId="3" borderId="0" xfId="0" applyFont="1" applyFill="1" applyAlignment="1">
      <alignment horizontal="left" vertical="center" wrapText="1"/>
    </xf>
    <xf numFmtId="0" fontId="189" fillId="3" borderId="28" xfId="0" applyFont="1" applyFill="1" applyBorder="1" applyAlignment="1">
      <alignment horizontal="left" vertical="center" wrapText="1"/>
    </xf>
    <xf numFmtId="171" fontId="222" fillId="0" borderId="23" xfId="0" applyNumberFormat="1" applyFont="1" applyBorder="1" applyAlignment="1">
      <alignment horizontal="center" vertical="center" wrapText="1"/>
    </xf>
    <xf numFmtId="171" fontId="222" fillId="0" borderId="4" xfId="0" applyNumberFormat="1" applyFont="1" applyBorder="1" applyAlignment="1">
      <alignment horizontal="center" vertical="center" wrapText="1"/>
    </xf>
    <xf numFmtId="0" fontId="196" fillId="0" borderId="2" xfId="0" applyFont="1" applyBorder="1" applyAlignment="1">
      <alignment horizontal="center" vertical="center"/>
    </xf>
    <xf numFmtId="0" fontId="228" fillId="22" borderId="25" xfId="0" applyFont="1" applyFill="1" applyBorder="1" applyAlignment="1">
      <alignment horizontal="center" vertical="center"/>
    </xf>
    <xf numFmtId="0" fontId="228" fillId="22" borderId="33" xfId="0" applyFont="1" applyFill="1" applyBorder="1" applyAlignment="1">
      <alignment horizontal="center" vertical="center"/>
    </xf>
    <xf numFmtId="0" fontId="196" fillId="0" borderId="2" xfId="0" applyFont="1" applyBorder="1" applyAlignment="1">
      <alignment horizontal="center"/>
    </xf>
    <xf numFmtId="0" fontId="280" fillId="0" borderId="2" xfId="0" applyFont="1" applyBorder="1" applyAlignment="1">
      <alignment horizontal="left" vertical="center"/>
    </xf>
    <xf numFmtId="0" fontId="275" fillId="0" borderId="2" xfId="0" applyFont="1" applyBorder="1" applyAlignment="1">
      <alignment horizontal="center" vertical="center"/>
    </xf>
    <xf numFmtId="168" fontId="265" fillId="0" borderId="2" xfId="0" applyNumberFormat="1" applyFont="1" applyBorder="1" applyAlignment="1">
      <alignment horizontal="center" vertical="center"/>
    </xf>
    <xf numFmtId="0" fontId="280" fillId="0" borderId="2" xfId="0" applyFont="1" applyBorder="1" applyAlignment="1">
      <alignment horizontal="center" vertical="center"/>
    </xf>
    <xf numFmtId="0" fontId="294" fillId="0" borderId="2" xfId="0" applyFont="1" applyBorder="1" applyAlignment="1">
      <alignment horizontal="left" vertical="center"/>
    </xf>
    <xf numFmtId="0" fontId="294" fillId="0" borderId="2" xfId="0" applyFont="1" applyBorder="1" applyAlignment="1">
      <alignment horizontal="center" vertical="center"/>
    </xf>
    <xf numFmtId="0" fontId="280" fillId="0" borderId="0" xfId="0" applyFont="1" applyAlignment="1">
      <alignment horizontal="center"/>
    </xf>
    <xf numFmtId="0" fontId="280" fillId="0" borderId="4" xfId="0" applyFont="1" applyBorder="1" applyAlignment="1">
      <alignment horizontal="left" vertical="center"/>
    </xf>
    <xf numFmtId="0" fontId="282" fillId="0" borderId="25" xfId="0" applyFont="1" applyBorder="1" applyAlignment="1">
      <alignment horizontal="center"/>
    </xf>
    <xf numFmtId="0" fontId="282" fillId="0" borderId="33" xfId="0" applyFont="1" applyBorder="1" applyAlignment="1">
      <alignment horizontal="center"/>
    </xf>
    <xf numFmtId="168" fontId="265" fillId="20" borderId="2" xfId="0" applyNumberFormat="1" applyFont="1" applyFill="1" applyBorder="1" applyAlignment="1">
      <alignment horizontal="center" vertical="center"/>
    </xf>
    <xf numFmtId="43" fontId="275" fillId="0" borderId="25" xfId="1" applyFont="1" applyFill="1" applyBorder="1" applyAlignment="1">
      <alignment horizontal="left" vertical="center"/>
    </xf>
    <xf numFmtId="43" fontId="275" fillId="0" borderId="33" xfId="1" applyFont="1" applyFill="1" applyBorder="1" applyAlignment="1">
      <alignment horizontal="left" vertical="center"/>
    </xf>
    <xf numFmtId="43" fontId="275" fillId="0" borderId="28" xfId="1" applyFont="1" applyFill="1" applyBorder="1" applyAlignment="1">
      <alignment horizontal="left" vertical="center"/>
    </xf>
    <xf numFmtId="0" fontId="275" fillId="0" borderId="25" xfId="0" applyFont="1" applyBorder="1" applyAlignment="1">
      <alignment horizontal="center" vertical="center"/>
    </xf>
    <xf numFmtId="0" fontId="275" fillId="0" borderId="28" xfId="0" applyFont="1" applyBorder="1" applyAlignment="1">
      <alignment horizontal="center" vertical="center"/>
    </xf>
    <xf numFmtId="49" fontId="275" fillId="0" borderId="0" xfId="0" applyNumberFormat="1" applyFont="1" applyAlignment="1">
      <alignment horizontal="left" vertical="center" wrapText="1"/>
    </xf>
    <xf numFmtId="0" fontId="281" fillId="30" borderId="0" xfId="0" applyFont="1" applyFill="1" applyAlignment="1">
      <alignment horizontal="center" vertical="center"/>
    </xf>
    <xf numFmtId="0" fontId="281" fillId="30" borderId="0" xfId="0" applyFont="1" applyFill="1" applyAlignment="1">
      <alignment horizontal="center"/>
    </xf>
    <xf numFmtId="0" fontId="281" fillId="3" borderId="0" xfId="0" applyFont="1" applyFill="1" applyAlignment="1">
      <alignment horizontal="center" vertical="center"/>
    </xf>
    <xf numFmtId="0" fontId="281" fillId="30" borderId="33" xfId="0" applyFont="1" applyFill="1" applyBorder="1" applyAlignment="1">
      <alignment horizontal="center" vertical="center"/>
    </xf>
    <xf numFmtId="0" fontId="281" fillId="30" borderId="28" xfId="0" applyFont="1" applyFill="1" applyBorder="1" applyAlignment="1">
      <alignment horizontal="center" vertical="center"/>
    </xf>
    <xf numFmtId="0" fontId="281" fillId="30" borderId="25" xfId="0" applyFont="1" applyFill="1" applyBorder="1" applyAlignment="1">
      <alignment horizontal="center" vertical="center" wrapText="1"/>
    </xf>
    <xf numFmtId="0" fontId="281" fillId="30" borderId="33" xfId="0" applyFont="1" applyFill="1" applyBorder="1" applyAlignment="1">
      <alignment horizontal="center" vertical="center" wrapText="1"/>
    </xf>
    <xf numFmtId="0" fontId="281" fillId="30" borderId="28" xfId="0" applyFont="1" applyFill="1" applyBorder="1" applyAlignment="1">
      <alignment horizontal="center" vertical="center" wrapText="1"/>
    </xf>
    <xf numFmtId="0" fontId="281" fillId="3" borderId="20" xfId="0" applyFont="1" applyFill="1" applyBorder="1" applyAlignment="1">
      <alignment horizontal="center" vertical="center"/>
    </xf>
    <xf numFmtId="49" fontId="275" fillId="0" borderId="0" xfId="0" applyNumberFormat="1" applyFont="1" applyAlignment="1">
      <alignment horizontal="right" vertical="center" wrapText="1"/>
    </xf>
    <xf numFmtId="0" fontId="281" fillId="30" borderId="43" xfId="0" applyFont="1" applyFill="1" applyBorder="1" applyAlignment="1">
      <alignment horizontal="center" vertical="center"/>
    </xf>
    <xf numFmtId="0" fontId="287" fillId="3" borderId="0" xfId="0" applyFont="1" applyFill="1" applyAlignment="1">
      <alignment horizontal="center" vertical="center"/>
    </xf>
    <xf numFmtId="0" fontId="287" fillId="3" borderId="35" xfId="0" applyFont="1" applyFill="1" applyBorder="1" applyAlignment="1">
      <alignment horizontal="center" vertical="center"/>
    </xf>
    <xf numFmtId="0" fontId="281" fillId="30" borderId="25" xfId="0" applyFont="1" applyFill="1" applyBorder="1" applyAlignment="1">
      <alignment horizontal="center" vertical="center"/>
    </xf>
    <xf numFmtId="0" fontId="283" fillId="30" borderId="0" xfId="0" applyFont="1" applyFill="1" applyAlignment="1">
      <alignment horizontal="left" vertical="center"/>
    </xf>
    <xf numFmtId="49" fontId="275" fillId="0" borderId="43" xfId="0" applyNumberFormat="1" applyFont="1" applyBorder="1" applyAlignment="1">
      <alignment horizontal="right" vertical="center" wrapText="1"/>
    </xf>
    <xf numFmtId="49" fontId="275" fillId="0" borderId="0" xfId="0" applyNumberFormat="1" applyFont="1" applyAlignment="1">
      <alignment vertical="center" wrapText="1"/>
    </xf>
    <xf numFmtId="0" fontId="281" fillId="0" borderId="0" xfId="0" applyFont="1" applyAlignment="1">
      <alignment horizontal="center" vertical="center"/>
    </xf>
    <xf numFmtId="49" fontId="275" fillId="0" borderId="0" xfId="0" applyNumberFormat="1" applyFont="1" applyAlignment="1">
      <alignment horizontal="center" vertical="center" wrapText="1"/>
    </xf>
    <xf numFmtId="0" fontId="285" fillId="0" borderId="0" xfId="0" applyFont="1" applyAlignment="1">
      <alignment horizontal="left" vertical="center" wrapText="1"/>
    </xf>
    <xf numFmtId="0" fontId="281" fillId="30" borderId="2" xfId="0" applyFont="1" applyFill="1" applyBorder="1" applyAlignment="1">
      <alignment horizontal="center" vertical="center"/>
    </xf>
    <xf numFmtId="0" fontId="277" fillId="0" borderId="0" xfId="0" applyFont="1" applyAlignment="1">
      <alignment horizontal="center" vertical="center" wrapText="1"/>
    </xf>
    <xf numFmtId="0" fontId="277" fillId="30" borderId="43" xfId="0" applyFont="1" applyFill="1" applyBorder="1" applyAlignment="1">
      <alignment horizontal="center" wrapText="1"/>
    </xf>
    <xf numFmtId="0" fontId="277" fillId="30" borderId="0" xfId="0" applyFont="1" applyFill="1" applyAlignment="1">
      <alignment horizontal="center" wrapText="1"/>
    </xf>
    <xf numFmtId="0" fontId="287" fillId="30" borderId="0" xfId="0" applyFont="1" applyFill="1" applyAlignment="1">
      <alignment horizontal="center" vertical="center"/>
    </xf>
    <xf numFmtId="0" fontId="281" fillId="18" borderId="0" xfId="0" applyFont="1" applyFill="1" applyAlignment="1">
      <alignment horizontal="center" vertical="center"/>
    </xf>
    <xf numFmtId="0" fontId="281" fillId="18" borderId="25" xfId="0" applyFont="1" applyFill="1" applyBorder="1" applyAlignment="1">
      <alignment horizontal="center" vertical="center"/>
    </xf>
    <xf numFmtId="0" fontId="281" fillId="18" borderId="33" xfId="0" applyFont="1" applyFill="1" applyBorder="1" applyAlignment="1">
      <alignment horizontal="center" vertical="center"/>
    </xf>
    <xf numFmtId="0" fontId="281" fillId="18" borderId="28" xfId="0" applyFont="1" applyFill="1" applyBorder="1" applyAlignment="1">
      <alignment horizontal="center" vertical="center"/>
    </xf>
    <xf numFmtId="0" fontId="277" fillId="0" borderId="0" xfId="0" applyFont="1" applyAlignment="1">
      <alignment horizontal="center" wrapText="1"/>
    </xf>
    <xf numFmtId="0" fontId="281" fillId="18" borderId="43" xfId="0" applyFont="1" applyFill="1" applyBorder="1" applyAlignment="1">
      <alignment horizontal="center" vertical="center"/>
    </xf>
    <xf numFmtId="0" fontId="277" fillId="23" borderId="0" xfId="0" applyFont="1" applyFill="1" applyAlignment="1">
      <alignment horizontal="right" vertical="center" wrapText="1"/>
    </xf>
    <xf numFmtId="0" fontId="277" fillId="23" borderId="0" xfId="0" applyFont="1" applyFill="1" applyAlignment="1">
      <alignment horizontal="left" vertical="center" wrapText="1"/>
    </xf>
    <xf numFmtId="49" fontId="275" fillId="0" borderId="5" xfId="0" applyNumberFormat="1" applyFont="1" applyBorder="1" applyAlignment="1">
      <alignment horizontal="left" vertical="center" wrapText="1"/>
    </xf>
    <xf numFmtId="0" fontId="269" fillId="3" borderId="32" xfId="0" applyFont="1" applyFill="1" applyBorder="1" applyAlignment="1">
      <alignment horizontal="center" vertical="center"/>
    </xf>
    <xf numFmtId="49" fontId="275" fillId="0" borderId="43" xfId="0" quotePrefix="1" applyNumberFormat="1" applyFont="1" applyBorder="1" applyAlignment="1">
      <alignment horizontal="center" vertical="center" wrapText="1"/>
    </xf>
    <xf numFmtId="49" fontId="275" fillId="0" borderId="0" xfId="0" quotePrefix="1" applyNumberFormat="1" applyFont="1" applyAlignment="1">
      <alignment horizontal="center" vertical="center" wrapText="1"/>
    </xf>
    <xf numFmtId="49" fontId="275" fillId="0" borderId="5" xfId="0" applyNumberFormat="1" applyFont="1" applyBorder="1" applyAlignment="1">
      <alignment horizontal="center" vertical="center" wrapText="1"/>
    </xf>
    <xf numFmtId="0" fontId="269" fillId="3" borderId="0" xfId="24" applyFont="1" applyFill="1" applyAlignment="1">
      <alignment horizontal="center" vertical="center" wrapText="1"/>
    </xf>
    <xf numFmtId="0" fontId="284" fillId="3" borderId="8" xfId="24" applyFont="1" applyFill="1" applyBorder="1" applyAlignment="1">
      <alignment horizontal="center" vertical="center" wrapText="1"/>
    </xf>
    <xf numFmtId="0" fontId="284" fillId="3" borderId="2" xfId="24" applyFont="1" applyFill="1" applyBorder="1" applyAlignment="1">
      <alignment horizontal="center" vertical="center" wrapText="1"/>
    </xf>
    <xf numFmtId="0" fontId="284" fillId="3" borderId="2" xfId="24" applyFont="1" applyFill="1" applyBorder="1" applyAlignment="1">
      <alignment horizontal="left" vertical="center"/>
    </xf>
    <xf numFmtId="169" fontId="284" fillId="3" borderId="2" xfId="24" applyNumberFormat="1" applyFont="1" applyFill="1" applyBorder="1" applyAlignment="1">
      <alignment horizontal="center" vertical="center" wrapText="1"/>
    </xf>
    <xf numFmtId="169" fontId="284" fillId="3" borderId="14" xfId="24" applyNumberFormat="1" applyFont="1" applyFill="1" applyBorder="1" applyAlignment="1">
      <alignment horizontal="center" vertical="center" wrapText="1"/>
    </xf>
    <xf numFmtId="0" fontId="284" fillId="3" borderId="2" xfId="24" applyFont="1" applyFill="1" applyBorder="1" applyAlignment="1">
      <alignment horizontal="left" vertical="center" wrapText="1"/>
    </xf>
    <xf numFmtId="0" fontId="284" fillId="3" borderId="25" xfId="24" applyFont="1" applyFill="1" applyBorder="1" applyAlignment="1">
      <alignment horizontal="center" vertical="center" wrapText="1"/>
    </xf>
    <xf numFmtId="0" fontId="284" fillId="3" borderId="28" xfId="24" applyFont="1" applyFill="1" applyBorder="1" applyAlignment="1">
      <alignment horizontal="center" vertical="center" wrapText="1"/>
    </xf>
    <xf numFmtId="0" fontId="305" fillId="0" borderId="25" xfId="0" applyFont="1" applyBorder="1" applyAlignment="1">
      <alignment horizontal="center" vertical="center"/>
    </xf>
    <xf numFmtId="0" fontId="305" fillId="0" borderId="33" xfId="0" applyFont="1" applyBorder="1" applyAlignment="1">
      <alignment horizontal="center" vertical="center"/>
    </xf>
    <xf numFmtId="0" fontId="305" fillId="0" borderId="28" xfId="0" applyFont="1" applyBorder="1" applyAlignment="1">
      <alignment horizontal="center" vertical="center"/>
    </xf>
    <xf numFmtId="0" fontId="305" fillId="0" borderId="2" xfId="0" applyFont="1" applyBorder="1" applyAlignment="1">
      <alignment horizontal="center" vertical="center"/>
    </xf>
    <xf numFmtId="1" fontId="284" fillId="3" borderId="2" xfId="24" applyNumberFormat="1" applyFont="1" applyFill="1" applyBorder="1" applyAlignment="1">
      <alignment horizontal="center" vertical="center" wrapText="1"/>
    </xf>
    <xf numFmtId="1" fontId="284" fillId="3" borderId="14" xfId="24" applyNumberFormat="1" applyFont="1" applyFill="1" applyBorder="1" applyAlignment="1">
      <alignment horizontal="center" vertical="center" wrapText="1"/>
    </xf>
    <xf numFmtId="0" fontId="266" fillId="22" borderId="0" xfId="24" applyFont="1" applyFill="1" applyAlignment="1">
      <alignment horizontal="center"/>
    </xf>
    <xf numFmtId="169" fontId="284" fillId="3" borderId="25" xfId="24" applyNumberFormat="1" applyFont="1" applyFill="1" applyBorder="1" applyAlignment="1">
      <alignment horizontal="center" vertical="center" wrapText="1"/>
    </xf>
    <xf numFmtId="169" fontId="284" fillId="3" borderId="33" xfId="24" applyNumberFormat="1" applyFont="1" applyFill="1" applyBorder="1" applyAlignment="1">
      <alignment horizontal="center" vertical="center" wrapText="1"/>
    </xf>
    <xf numFmtId="169" fontId="284" fillId="3" borderId="28" xfId="24" applyNumberFormat="1" applyFont="1" applyFill="1" applyBorder="1" applyAlignment="1">
      <alignment horizontal="center" vertical="center" wrapText="1"/>
    </xf>
    <xf numFmtId="0" fontId="269" fillId="3" borderId="0" xfId="0" applyFont="1" applyFill="1" applyAlignment="1">
      <alignment horizontal="center"/>
    </xf>
    <xf numFmtId="0" fontId="284" fillId="3" borderId="14" xfId="24" applyFont="1" applyFill="1" applyBorder="1" applyAlignment="1">
      <alignment horizontal="center" vertical="center" wrapText="1"/>
    </xf>
    <xf numFmtId="0" fontId="305" fillId="0" borderId="51" xfId="0" applyFont="1" applyBorder="1" applyAlignment="1">
      <alignment horizontal="center" vertical="center"/>
    </xf>
    <xf numFmtId="0" fontId="305" fillId="0" borderId="52" xfId="0" applyFont="1" applyBorder="1" applyAlignment="1">
      <alignment horizontal="center" vertical="center"/>
    </xf>
    <xf numFmtId="0" fontId="284" fillId="3" borderId="51" xfId="24" applyFont="1" applyFill="1" applyBorder="1" applyAlignment="1">
      <alignment horizontal="center" vertical="center"/>
    </xf>
    <xf numFmtId="0" fontId="284" fillId="3" borderId="52" xfId="24" applyFont="1" applyFill="1" applyBorder="1" applyAlignment="1">
      <alignment horizontal="center" vertical="center"/>
    </xf>
    <xf numFmtId="172" fontId="284" fillId="3" borderId="2" xfId="24" applyNumberFormat="1" applyFont="1" applyFill="1" applyBorder="1" applyAlignment="1">
      <alignment horizontal="center" vertical="center"/>
    </xf>
    <xf numFmtId="0" fontId="284" fillId="3" borderId="60" xfId="24" applyFont="1" applyFill="1" applyBorder="1" applyAlignment="1">
      <alignment horizontal="left" vertical="center" wrapText="1"/>
    </xf>
    <xf numFmtId="0" fontId="284" fillId="3" borderId="4" xfId="24" applyFont="1" applyFill="1" applyBorder="1" applyAlignment="1">
      <alignment horizontal="left" vertical="center" wrapText="1"/>
    </xf>
    <xf numFmtId="0" fontId="284" fillId="3" borderId="61" xfId="24" applyFont="1" applyFill="1" applyBorder="1" applyAlignment="1">
      <alignment horizontal="left" vertical="center" wrapText="1"/>
    </xf>
    <xf numFmtId="0" fontId="284" fillId="3" borderId="8" xfId="24" applyFont="1" applyFill="1" applyBorder="1" applyAlignment="1">
      <alignment horizontal="left" vertical="center" wrapText="1"/>
    </xf>
    <xf numFmtId="0" fontId="284" fillId="3" borderId="14" xfId="24" applyFont="1" applyFill="1" applyBorder="1" applyAlignment="1">
      <alignment horizontal="left" vertical="center" wrapText="1"/>
    </xf>
    <xf numFmtId="0" fontId="266" fillId="3" borderId="22" xfId="24" applyFont="1" applyFill="1" applyBorder="1" applyAlignment="1">
      <alignment horizontal="center" vertical="center" wrapText="1"/>
    </xf>
    <xf numFmtId="0" fontId="266" fillId="3" borderId="22" xfId="0" applyFont="1" applyFill="1" applyBorder="1" applyAlignment="1">
      <alignment horizontal="center"/>
    </xf>
    <xf numFmtId="0" fontId="266" fillId="3" borderId="0" xfId="0" applyFont="1" applyFill="1" applyAlignment="1">
      <alignment horizontal="center"/>
    </xf>
    <xf numFmtId="0" fontId="267" fillId="3" borderId="0" xfId="24" applyFont="1" applyFill="1" applyAlignment="1">
      <alignment horizontal="center" vertical="center" wrapText="1"/>
    </xf>
    <xf numFmtId="0" fontId="267" fillId="3" borderId="0" xfId="0" applyFont="1" applyFill="1" applyAlignment="1">
      <alignment horizontal="center"/>
    </xf>
    <xf numFmtId="0" fontId="248" fillId="3" borderId="2" xfId="24" applyFont="1" applyFill="1" applyBorder="1" applyAlignment="1">
      <alignment horizontal="center" vertical="center" wrapText="1"/>
    </xf>
    <xf numFmtId="0" fontId="248" fillId="3" borderId="14" xfId="24" applyFont="1" applyFill="1" applyBorder="1" applyAlignment="1">
      <alignment horizontal="center" vertical="center" wrapText="1"/>
    </xf>
    <xf numFmtId="0" fontId="249" fillId="0" borderId="51" xfId="0" applyFont="1" applyBorder="1" applyAlignment="1">
      <alignment horizontal="center"/>
    </xf>
    <xf numFmtId="0" fontId="249" fillId="0" borderId="52" xfId="0" applyFont="1" applyBorder="1" applyAlignment="1">
      <alignment horizontal="center"/>
    </xf>
    <xf numFmtId="0" fontId="249" fillId="0" borderId="55" xfId="0" applyFont="1" applyBorder="1" applyAlignment="1">
      <alignment horizontal="center"/>
    </xf>
    <xf numFmtId="172" fontId="247" fillId="3" borderId="17" xfId="24" applyNumberFormat="1" applyFont="1" applyFill="1" applyBorder="1" applyAlignment="1">
      <alignment horizontal="right" vertical="center"/>
    </xf>
    <xf numFmtId="172" fontId="247" fillId="3" borderId="18" xfId="24" applyNumberFormat="1" applyFont="1" applyFill="1" applyBorder="1" applyAlignment="1">
      <alignment horizontal="right" vertical="center"/>
    </xf>
    <xf numFmtId="0" fontId="247" fillId="3" borderId="57" xfId="24" applyFont="1" applyFill="1" applyBorder="1" applyAlignment="1">
      <alignment horizontal="left" vertical="center"/>
    </xf>
    <xf numFmtId="0" fontId="248" fillId="3" borderId="58" xfId="0" applyFont="1" applyFill="1" applyBorder="1" applyAlignment="1">
      <alignment vertical="center"/>
    </xf>
    <xf numFmtId="0" fontId="248" fillId="3" borderId="59" xfId="0" applyFont="1" applyFill="1" applyBorder="1" applyAlignment="1">
      <alignment vertical="center"/>
    </xf>
    <xf numFmtId="0" fontId="247" fillId="3" borderId="60" xfId="24" applyFont="1" applyFill="1" applyBorder="1" applyAlignment="1">
      <alignment horizontal="left" vertical="center" wrapText="1"/>
    </xf>
    <xf numFmtId="0" fontId="247" fillId="3" borderId="4" xfId="24" applyFont="1" applyFill="1" applyBorder="1" applyAlignment="1">
      <alignment horizontal="left" vertical="center" wrapText="1"/>
    </xf>
    <xf numFmtId="0" fontId="247" fillId="3" borderId="61" xfId="24" applyFont="1" applyFill="1" applyBorder="1" applyAlignment="1">
      <alignment horizontal="left" vertical="center" wrapText="1"/>
    </xf>
    <xf numFmtId="0" fontId="247" fillId="3" borderId="8" xfId="24" applyFont="1" applyFill="1" applyBorder="1" applyAlignment="1">
      <alignment horizontal="left" vertical="center" wrapText="1"/>
    </xf>
    <xf numFmtId="0" fontId="247" fillId="3" borderId="2" xfId="24" applyFont="1" applyFill="1" applyBorder="1" applyAlignment="1">
      <alignment horizontal="left" vertical="center" wrapText="1"/>
    </xf>
    <xf numFmtId="0" fontId="247" fillId="3" borderId="14" xfId="24" applyFont="1" applyFill="1" applyBorder="1" applyAlignment="1">
      <alignment horizontal="left" vertical="center" wrapText="1"/>
    </xf>
    <xf numFmtId="0" fontId="248" fillId="3" borderId="22" xfId="24" applyFont="1" applyFill="1" applyBorder="1" applyAlignment="1">
      <alignment horizontal="center" vertical="center" wrapText="1"/>
    </xf>
    <xf numFmtId="0" fontId="248" fillId="3" borderId="22" xfId="0" applyFont="1" applyFill="1" applyBorder="1" applyAlignment="1">
      <alignment horizontal="center"/>
    </xf>
    <xf numFmtId="0" fontId="248" fillId="3" borderId="0" xfId="24" applyFont="1" applyFill="1" applyAlignment="1">
      <alignment horizontal="center" vertical="center" wrapText="1"/>
    </xf>
    <xf numFmtId="0" fontId="248" fillId="3" borderId="0" xfId="0" applyFont="1" applyFill="1" applyAlignment="1">
      <alignment horizontal="center"/>
    </xf>
    <xf numFmtId="0" fontId="247" fillId="3" borderId="8" xfId="24" applyFont="1" applyFill="1" applyBorder="1" applyAlignment="1">
      <alignment horizontal="center" vertical="center" wrapText="1"/>
    </xf>
    <xf numFmtId="0" fontId="247" fillId="3" borderId="2" xfId="24" applyFont="1" applyFill="1" applyBorder="1" applyAlignment="1">
      <alignment horizontal="center" vertical="center" wrapText="1"/>
    </xf>
    <xf numFmtId="169" fontId="248" fillId="3" borderId="2" xfId="24" applyNumberFormat="1" applyFont="1" applyFill="1" applyBorder="1" applyAlignment="1">
      <alignment horizontal="center" vertical="center" wrapText="1"/>
    </xf>
    <xf numFmtId="0" fontId="249" fillId="0" borderId="25" xfId="0" applyFont="1" applyBorder="1" applyAlignment="1">
      <alignment horizontal="center" vertical="center"/>
    </xf>
    <xf numFmtId="0" fontId="249" fillId="0" borderId="33" xfId="0" applyFont="1" applyBorder="1" applyAlignment="1">
      <alignment horizontal="center" vertical="center"/>
    </xf>
    <xf numFmtId="0" fontId="249" fillId="0" borderId="28" xfId="0" applyFont="1" applyBorder="1" applyAlignment="1">
      <alignment horizontal="center" vertical="center"/>
    </xf>
    <xf numFmtId="0" fontId="248" fillId="3" borderId="25" xfId="24" applyFont="1" applyFill="1" applyBorder="1" applyAlignment="1">
      <alignment horizontal="center" vertical="center" wrapText="1"/>
    </xf>
    <xf numFmtId="0" fontId="248" fillId="3" borderId="28" xfId="24" applyFont="1" applyFill="1" applyBorder="1" applyAlignment="1">
      <alignment horizontal="center" vertical="center" wrapText="1"/>
    </xf>
    <xf numFmtId="0" fontId="249" fillId="0" borderId="2" xfId="0" applyFont="1" applyBorder="1" applyAlignment="1">
      <alignment horizontal="center" vertical="center"/>
    </xf>
    <xf numFmtId="0" fontId="247" fillId="3" borderId="0" xfId="24" applyFont="1" applyFill="1" applyAlignment="1">
      <alignment horizontal="center" vertical="center"/>
    </xf>
    <xf numFmtId="0" fontId="247" fillId="22" borderId="0" xfId="24" applyFont="1" applyFill="1" applyAlignment="1">
      <alignment horizontal="center"/>
    </xf>
    <xf numFmtId="0" fontId="247" fillId="3" borderId="2" xfId="24" applyFont="1" applyFill="1" applyBorder="1" applyAlignment="1">
      <alignment horizontal="left" vertical="center"/>
    </xf>
    <xf numFmtId="0" fontId="248" fillId="3" borderId="32" xfId="0" applyFont="1" applyFill="1" applyBorder="1" applyAlignment="1">
      <alignment horizontal="right" vertical="center"/>
    </xf>
    <xf numFmtId="0" fontId="248" fillId="3" borderId="32" xfId="0" applyFont="1" applyFill="1" applyBorder="1" applyAlignment="1">
      <alignment horizontal="center" vertical="center"/>
    </xf>
    <xf numFmtId="0" fontId="248" fillId="3" borderId="27" xfId="0" applyFont="1" applyFill="1" applyBorder="1" applyAlignment="1">
      <alignment horizontal="center" vertical="center"/>
    </xf>
    <xf numFmtId="0" fontId="203" fillId="0" borderId="0" xfId="18" applyFont="1" applyAlignment="1">
      <alignment horizontal="center" vertical="center"/>
    </xf>
    <xf numFmtId="0" fontId="203" fillId="0" borderId="35" xfId="18" applyFont="1" applyBorder="1" applyAlignment="1">
      <alignment horizontal="center" vertical="center"/>
    </xf>
    <xf numFmtId="0" fontId="204" fillId="0" borderId="20" xfId="0" applyFont="1" applyBorder="1" applyAlignment="1">
      <alignment horizontal="center" vertical="center"/>
    </xf>
    <xf numFmtId="0" fontId="204" fillId="0" borderId="35" xfId="0" applyFont="1" applyBorder="1" applyAlignment="1">
      <alignment horizontal="center" vertical="center"/>
    </xf>
    <xf numFmtId="0" fontId="205" fillId="3" borderId="20" xfId="0" applyFont="1" applyFill="1" applyBorder="1" applyAlignment="1">
      <alignment horizontal="center" vertical="center"/>
    </xf>
    <xf numFmtId="0" fontId="205" fillId="11" borderId="3" xfId="0" applyFont="1" applyFill="1" applyBorder="1" applyAlignment="1">
      <alignment horizontal="center" vertical="center" wrapText="1"/>
    </xf>
    <xf numFmtId="0" fontId="205" fillId="11" borderId="4" xfId="0" applyFont="1" applyFill="1" applyBorder="1" applyAlignment="1">
      <alignment horizontal="center" vertical="center" wrapText="1"/>
    </xf>
    <xf numFmtId="0" fontId="205" fillId="11" borderId="3" xfId="0" applyFont="1" applyFill="1" applyBorder="1" applyAlignment="1">
      <alignment horizontal="center" vertical="center"/>
    </xf>
    <xf numFmtId="0" fontId="205" fillId="11" borderId="4" xfId="0" applyFont="1" applyFill="1" applyBorder="1" applyAlignment="1">
      <alignment horizontal="center" vertical="center"/>
    </xf>
    <xf numFmtId="170" fontId="206" fillId="11" borderId="20" xfId="0" applyNumberFormat="1" applyFont="1" applyFill="1" applyBorder="1" applyAlignment="1">
      <alignment horizontal="center" vertical="center"/>
    </xf>
    <xf numFmtId="0" fontId="205" fillId="11" borderId="23" xfId="0" applyFont="1" applyFill="1" applyBorder="1" applyAlignment="1">
      <alignment horizontal="center" vertical="center" wrapText="1"/>
    </xf>
    <xf numFmtId="0" fontId="205" fillId="11" borderId="24" xfId="0" applyFont="1" applyFill="1" applyBorder="1" applyAlignment="1">
      <alignment horizontal="center" vertical="center" wrapText="1"/>
    </xf>
    <xf numFmtId="0" fontId="205" fillId="11" borderId="26" xfId="0" applyFont="1" applyFill="1" applyBorder="1" applyAlignment="1">
      <alignment horizontal="center" vertical="center" wrapText="1"/>
    </xf>
    <xf numFmtId="0" fontId="205" fillId="11" borderId="27" xfId="0" applyFont="1" applyFill="1" applyBorder="1" applyAlignment="1">
      <alignment horizontal="center" vertical="center" wrapText="1"/>
    </xf>
    <xf numFmtId="0" fontId="0" fillId="0" borderId="0" xfId="0" applyAlignment="1">
      <alignment horizontal="center"/>
    </xf>
    <xf numFmtId="0" fontId="244" fillId="0" borderId="25" xfId="0" applyFont="1" applyBorder="1" applyAlignment="1">
      <alignment horizontal="center" vertical="center"/>
    </xf>
    <xf numFmtId="0" fontId="190" fillId="0" borderId="8" xfId="0" applyFont="1" applyBorder="1" applyAlignment="1">
      <alignment horizontal="center" wrapText="1"/>
    </xf>
    <xf numFmtId="0" fontId="190" fillId="0" borderId="14" xfId="0" applyFont="1" applyBorder="1" applyAlignment="1">
      <alignment horizontal="center" wrapText="1"/>
    </xf>
    <xf numFmtId="0" fontId="189" fillId="3" borderId="9" xfId="0" applyFont="1" applyFill="1" applyBorder="1" applyAlignment="1">
      <alignment horizontal="center" vertical="center" wrapText="1"/>
    </xf>
    <xf numFmtId="0" fontId="189" fillId="3" borderId="3" xfId="0" applyFont="1" applyFill="1" applyBorder="1" applyAlignment="1">
      <alignment horizontal="center" vertical="center" wrapText="1"/>
    </xf>
    <xf numFmtId="0" fontId="189" fillId="3" borderId="15" xfId="0" applyFont="1" applyFill="1" applyBorder="1" applyAlignment="1">
      <alignment horizontal="center" vertical="center" wrapText="1"/>
    </xf>
    <xf numFmtId="0" fontId="191" fillId="7" borderId="6" xfId="0" applyFont="1" applyFill="1" applyBorder="1" applyAlignment="1">
      <alignment horizontal="center" vertical="center" wrapText="1"/>
    </xf>
    <xf numFmtId="0" fontId="191" fillId="7" borderId="7" xfId="0" applyFont="1" applyFill="1" applyBorder="1" applyAlignment="1">
      <alignment horizontal="center" vertical="center" wrapText="1"/>
    </xf>
    <xf numFmtId="0" fontId="191" fillId="8" borderId="7" xfId="0" applyFont="1" applyFill="1" applyBorder="1" applyAlignment="1">
      <alignment horizontal="center" vertical="center"/>
    </xf>
    <xf numFmtId="0" fontId="191" fillId="8" borderId="12" xfId="0" applyFont="1" applyFill="1" applyBorder="1" applyAlignment="1">
      <alignment horizontal="center" vertical="center"/>
    </xf>
    <xf numFmtId="1" fontId="192" fillId="8" borderId="2" xfId="0" applyNumberFormat="1" applyFont="1" applyFill="1" applyBorder="1" applyAlignment="1">
      <alignment horizontal="center" vertical="center" wrapText="1"/>
    </xf>
    <xf numFmtId="1" fontId="192" fillId="8" borderId="2" xfId="0" applyNumberFormat="1" applyFont="1" applyFill="1" applyBorder="1" applyAlignment="1">
      <alignment horizontal="center" vertical="center"/>
    </xf>
    <xf numFmtId="169" fontId="192" fillId="8" borderId="2" xfId="0" applyNumberFormat="1" applyFont="1" applyFill="1" applyBorder="1" applyAlignment="1">
      <alignment horizontal="center" vertical="center"/>
    </xf>
    <xf numFmtId="169" fontId="192" fillId="8" borderId="14" xfId="0" applyNumberFormat="1" applyFont="1" applyFill="1" applyBorder="1" applyAlignment="1">
      <alignment horizontal="center" vertical="center"/>
    </xf>
    <xf numFmtId="1" fontId="192" fillId="8" borderId="11" xfId="0" applyNumberFormat="1" applyFont="1" applyFill="1" applyBorder="1" applyAlignment="1">
      <alignment horizontal="center" vertical="center" wrapText="1"/>
    </xf>
    <xf numFmtId="49" fontId="192" fillId="8" borderId="2" xfId="0" applyNumberFormat="1" applyFont="1" applyFill="1" applyBorder="1" applyAlignment="1">
      <alignment horizontal="center" vertical="center" wrapText="1"/>
    </xf>
    <xf numFmtId="49" fontId="192" fillId="8" borderId="11" xfId="0" applyNumberFormat="1" applyFont="1" applyFill="1" applyBorder="1" applyAlignment="1">
      <alignment horizontal="center" vertical="center" wrapText="1"/>
    </xf>
    <xf numFmtId="167" fontId="192" fillId="8" borderId="2" xfId="0" applyNumberFormat="1" applyFont="1" applyFill="1" applyBorder="1" applyAlignment="1">
      <alignment horizontal="center" vertical="center" wrapText="1"/>
    </xf>
    <xf numFmtId="167" fontId="192" fillId="8" borderId="11" xfId="0" applyNumberFormat="1" applyFont="1" applyFill="1" applyBorder="1" applyAlignment="1">
      <alignment horizontal="center" vertical="center" wrapText="1"/>
    </xf>
    <xf numFmtId="0" fontId="196" fillId="8" borderId="2" xfId="0" applyFont="1" applyFill="1" applyBorder="1" applyAlignment="1">
      <alignment horizontal="center" vertical="center" wrapText="1"/>
    </xf>
    <xf numFmtId="0" fontId="196" fillId="8" borderId="11" xfId="0" applyFont="1" applyFill="1" applyBorder="1" applyAlignment="1">
      <alignment horizontal="center" vertical="center" wrapText="1"/>
    </xf>
    <xf numFmtId="2" fontId="192" fillId="8" borderId="2" xfId="0" applyNumberFormat="1" applyFont="1" applyFill="1" applyBorder="1" applyAlignment="1">
      <alignment horizontal="center" vertical="center" wrapText="1"/>
    </xf>
    <xf numFmtId="2" fontId="192" fillId="8" borderId="11" xfId="0" applyNumberFormat="1" applyFont="1" applyFill="1" applyBorder="1" applyAlignment="1">
      <alignment horizontal="center" vertical="center" wrapText="1"/>
    </xf>
    <xf numFmtId="0" fontId="201" fillId="0" borderId="0" xfId="0" applyFont="1" applyAlignment="1">
      <alignment horizontal="center" vertical="top"/>
    </xf>
    <xf numFmtId="0" fontId="191" fillId="0" borderId="17" xfId="0" applyFont="1" applyBorder="1" applyAlignment="1">
      <alignment horizontal="center" vertical="center" wrapText="1"/>
    </xf>
    <xf numFmtId="0" fontId="191" fillId="0" borderId="18" xfId="0" applyFont="1" applyBorder="1" applyAlignment="1">
      <alignment horizontal="center" vertical="center" wrapText="1"/>
    </xf>
    <xf numFmtId="0" fontId="191" fillId="0" borderId="18" xfId="0" applyFont="1" applyBorder="1" applyAlignment="1">
      <alignment horizontal="center" vertical="center"/>
    </xf>
    <xf numFmtId="0" fontId="191" fillId="0" borderId="19" xfId="0" applyFont="1" applyBorder="1" applyAlignment="1">
      <alignment horizontal="center" vertical="center"/>
    </xf>
    <xf numFmtId="1" fontId="192" fillId="7" borderId="8" xfId="0" applyNumberFormat="1" applyFont="1" applyFill="1" applyBorder="1" applyAlignment="1">
      <alignment horizontal="center" vertical="center" wrapText="1"/>
    </xf>
    <xf numFmtId="1" fontId="192" fillId="7" borderId="10" xfId="0" applyNumberFormat="1" applyFont="1" applyFill="1" applyBorder="1" applyAlignment="1">
      <alignment horizontal="center" vertical="center" wrapText="1"/>
    </xf>
    <xf numFmtId="49" fontId="192" fillId="7" borderId="2" xfId="0" applyNumberFormat="1" applyFont="1" applyFill="1" applyBorder="1" applyAlignment="1">
      <alignment horizontal="center" vertical="center" wrapText="1"/>
    </xf>
    <xf numFmtId="49" fontId="192" fillId="7" borderId="11" xfId="0" applyNumberFormat="1" applyFont="1" applyFill="1" applyBorder="1" applyAlignment="1">
      <alignment horizontal="center" vertical="center" wrapText="1"/>
    </xf>
    <xf numFmtId="1" fontId="192" fillId="7" borderId="2" xfId="0" applyNumberFormat="1" applyFont="1" applyFill="1" applyBorder="1" applyAlignment="1">
      <alignment horizontal="center" vertical="center" wrapText="1"/>
    </xf>
    <xf numFmtId="1" fontId="192" fillId="7" borderId="11" xfId="0" applyNumberFormat="1" applyFont="1" applyFill="1" applyBorder="1" applyAlignment="1">
      <alignment horizontal="center" vertical="center" wrapText="1"/>
    </xf>
    <xf numFmtId="167" fontId="192" fillId="7" borderId="2" xfId="0" applyNumberFormat="1" applyFont="1" applyFill="1" applyBorder="1" applyAlignment="1">
      <alignment horizontal="center" vertical="center" wrapText="1"/>
    </xf>
    <xf numFmtId="167" fontId="192" fillId="7" borderId="11" xfId="0" applyNumberFormat="1" applyFont="1" applyFill="1" applyBorder="1" applyAlignment="1">
      <alignment horizontal="center" vertical="center" wrapText="1"/>
    </xf>
    <xf numFmtId="2" fontId="192" fillId="7" borderId="2" xfId="0" applyNumberFormat="1" applyFont="1" applyFill="1" applyBorder="1" applyAlignment="1">
      <alignment horizontal="center" vertical="center" wrapText="1"/>
    </xf>
    <xf numFmtId="2" fontId="192"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02" fillId="0" borderId="2" xfId="0" applyFont="1" applyBorder="1" applyAlignment="1">
      <alignment horizontal="center" wrapText="1"/>
    </xf>
    <xf numFmtId="0" fontId="202" fillId="0" borderId="2" xfId="0" applyFont="1" applyBorder="1" applyAlignment="1">
      <alignment horizontal="center"/>
    </xf>
    <xf numFmtId="0" fontId="181" fillId="4" borderId="3" xfId="0" applyFont="1" applyFill="1" applyBorder="1" applyAlignment="1">
      <alignment horizontal="center" vertical="center" wrapText="1"/>
    </xf>
    <xf numFmtId="0" fontId="183" fillId="4" borderId="4" xfId="0" applyFont="1" applyFill="1" applyBorder="1" applyAlignment="1">
      <alignment horizontal="center"/>
    </xf>
    <xf numFmtId="0" fontId="181" fillId="4" borderId="3" xfId="0" applyFont="1" applyFill="1" applyBorder="1" applyAlignment="1">
      <alignment horizontal="center" vertical="center" textRotation="90" wrapText="1"/>
    </xf>
    <xf numFmtId="0" fontId="183" fillId="4" borderId="4" xfId="0" applyFont="1" applyFill="1" applyBorder="1"/>
    <xf numFmtId="1" fontId="181" fillId="3" borderId="0" xfId="0" applyNumberFormat="1" applyFont="1" applyFill="1" applyAlignment="1">
      <alignment horizontal="left" vertical="center" wrapText="1"/>
    </xf>
    <xf numFmtId="0" fontId="181" fillId="3" borderId="0" xfId="0" applyFont="1" applyFill="1" applyAlignment="1">
      <alignment horizontal="left" vertical="center" wrapText="1"/>
    </xf>
    <xf numFmtId="0" fontId="184" fillId="3" borderId="5" xfId="0" applyFont="1" applyFill="1" applyBorder="1" applyAlignment="1">
      <alignment horizontal="center" vertical="center"/>
    </xf>
    <xf numFmtId="0" fontId="184" fillId="3" borderId="0" xfId="0" applyFont="1" applyFill="1" applyAlignment="1">
      <alignment horizontal="center" vertical="center"/>
    </xf>
    <xf numFmtId="0" fontId="181" fillId="4" borderId="4" xfId="0" applyFont="1" applyFill="1" applyBorder="1" applyAlignment="1">
      <alignment horizontal="center" vertical="center" wrapText="1"/>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10" Type="http://schemas.openxmlformats.org/officeDocument/2006/relationships/customXml" Target="../ink/ink6.xml"/><Relationship Id="rId19" Type="http://schemas.openxmlformats.org/officeDocument/2006/relationships/customXml" Target="../ink/ink15.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136655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2896409"/>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273139"/>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636191</xdr:colOff>
      <xdr:row>413</xdr:row>
      <xdr:rowOff>89541</xdr:rowOff>
    </xdr:from>
    <xdr:to>
      <xdr:col>18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8" name="Ink 1487">
              <a:extLst>
                <a:ext uri="{FF2B5EF4-FFF2-40B4-BE49-F238E27FC236}">
                  <a16:creationId xmlns:a16="http://schemas.microsoft.com/office/drawing/2014/main" id="{D48DD5B2-8F00-68DF-9803-9E69BC6CAFA4}"/>
                </a:ext>
              </a:extLst>
            </xdr14:cNvPr>
            <xdr14:cNvContentPartPr/>
          </xdr14:nvContentPartPr>
          <xdr14:nvPr macro=""/>
          <xdr14:xfrm>
            <a:off x="166381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655241</xdr:colOff>
      <xdr:row>383</xdr:row>
      <xdr:rowOff>51441</xdr:rowOff>
    </xdr:from>
    <xdr:to>
      <xdr:col>22</xdr:col>
      <xdr:colOff>655601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0" name="Ink 1499">
              <a:extLst>
                <a:ext uri="{FF2B5EF4-FFF2-40B4-BE49-F238E27FC236}">
                  <a16:creationId xmlns:a16="http://schemas.microsoft.com/office/drawing/2014/main" id="{C11E20D2-6140-B7CD-07C1-78710FA25CEC}"/>
                </a:ext>
              </a:extLst>
            </xdr14:cNvPr>
            <xdr14:cNvContentPartPr/>
          </xdr14:nvContentPartPr>
          <xdr14:nvPr macro=""/>
          <xdr14:xfrm>
            <a:off x="205434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3.192"/>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4:33:13.261"/>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abSelected="1" topLeftCell="A12" zoomScale="70" zoomScaleNormal="70" workbookViewId="0">
      <selection activeCell="J21" sqref="J21"/>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1" width="12.6328125" bestFit="1" customWidth="1"/>
    <col min="12" max="12" width="14.08984375" customWidth="1"/>
    <col min="13" max="13" width="23.90625" customWidth="1"/>
  </cols>
  <sheetData>
    <row r="1" spans="1:13">
      <c r="A1" s="1278"/>
      <c r="B1" s="1809"/>
      <c r="C1" s="1809"/>
      <c r="D1" s="1809"/>
      <c r="E1" s="1809"/>
      <c r="F1" s="1809"/>
      <c r="G1" s="1809"/>
      <c r="H1" s="1809"/>
      <c r="I1" s="1809"/>
      <c r="J1" s="1809"/>
      <c r="K1" s="1809"/>
      <c r="L1" s="1809"/>
      <c r="M1" s="1279"/>
    </row>
    <row r="2" spans="1:13">
      <c r="A2" s="1278"/>
      <c r="B2" s="1809"/>
      <c r="C2" s="1809"/>
      <c r="D2" s="1809"/>
      <c r="E2" s="1809"/>
      <c r="F2" s="1809"/>
      <c r="G2" s="1809"/>
      <c r="H2" s="1809"/>
      <c r="I2" s="1809"/>
      <c r="J2" s="1809"/>
      <c r="K2" s="1809"/>
      <c r="L2" s="1809"/>
      <c r="M2" s="1279"/>
    </row>
    <row r="3" spans="1:13" ht="25.5">
      <c r="A3" s="1810"/>
      <c r="B3" s="1810"/>
      <c r="C3" s="362" t="s">
        <v>0</v>
      </c>
      <c r="D3" s="1811" t="s">
        <v>1</v>
      </c>
      <c r="E3" s="1811"/>
      <c r="F3" s="1811"/>
      <c r="G3" s="1811"/>
      <c r="H3" s="1811"/>
      <c r="I3" s="1811"/>
      <c r="J3" s="1811"/>
      <c r="K3" s="1811"/>
      <c r="L3" s="1811"/>
      <c r="M3" s="367">
        <f ca="1">NOW()-1</f>
        <v>46101.467217708334</v>
      </c>
    </row>
    <row r="4" spans="1:13">
      <c r="A4" s="363" t="s">
        <v>2</v>
      </c>
      <c r="B4" s="363"/>
      <c r="C4" s="364">
        <v>45632</v>
      </c>
      <c r="D4" s="1812" t="s">
        <v>3</v>
      </c>
      <c r="E4" s="1812"/>
      <c r="F4" s="1812"/>
      <c r="G4" s="1812"/>
      <c r="H4" s="1812"/>
      <c r="I4" s="1812"/>
      <c r="J4" s="1812"/>
      <c r="K4" s="1812"/>
      <c r="L4" s="1812"/>
      <c r="M4" s="1812"/>
    </row>
    <row r="5" spans="1:13">
      <c r="A5" s="363" t="s">
        <v>4</v>
      </c>
      <c r="B5" s="363"/>
      <c r="C5" s="364">
        <v>46178</v>
      </c>
      <c r="D5" s="1812"/>
      <c r="E5" s="1812"/>
      <c r="F5" s="1812"/>
      <c r="G5" s="1812"/>
      <c r="H5" s="1812"/>
      <c r="I5" s="1812"/>
      <c r="J5" s="1812"/>
      <c r="K5" s="1812"/>
      <c r="L5" s="1812"/>
      <c r="M5" s="1812"/>
    </row>
    <row r="6" spans="1:13" ht="19">
      <c r="A6" s="363" t="s">
        <v>5</v>
      </c>
      <c r="B6" s="363"/>
      <c r="C6" s="364"/>
      <c r="D6" s="1280" t="s">
        <v>6</v>
      </c>
      <c r="E6" s="1281"/>
      <c r="F6" s="1281"/>
      <c r="G6" s="1279"/>
      <c r="H6" s="1279"/>
      <c r="I6" s="1279"/>
      <c r="J6" s="1279"/>
      <c r="K6" s="1279"/>
      <c r="L6" s="1279"/>
      <c r="M6" s="1279"/>
    </row>
    <row r="7" spans="1:13" ht="19">
      <c r="A7" s="363" t="s">
        <v>7</v>
      </c>
      <c r="B7" s="363"/>
      <c r="C7" s="365"/>
      <c r="D7" s="1280" t="s">
        <v>8</v>
      </c>
      <c r="E7" s="1281"/>
      <c r="F7" s="1281"/>
      <c r="G7" s="1279"/>
      <c r="H7" s="1279"/>
      <c r="I7" s="1279"/>
      <c r="J7" s="1279"/>
      <c r="K7" s="1279"/>
      <c r="L7" s="1279"/>
      <c r="M7" s="1279"/>
    </row>
    <row r="8" spans="1:13" ht="19">
      <c r="A8" s="363" t="s">
        <v>9</v>
      </c>
      <c r="B8" s="363"/>
      <c r="C8" s="365"/>
      <c r="D8" s="1280" t="s">
        <v>10</v>
      </c>
      <c r="E8" s="1281"/>
      <c r="F8" s="1281"/>
      <c r="G8" s="1279"/>
      <c r="H8" s="1279"/>
      <c r="I8" s="1279"/>
      <c r="J8" s="1279"/>
      <c r="K8" s="1279"/>
      <c r="L8" s="1279"/>
      <c r="M8" s="1279"/>
    </row>
    <row r="9" spans="1:13" ht="15.5">
      <c r="A9" s="1813" t="s">
        <v>11</v>
      </c>
      <c r="B9" s="1813"/>
      <c r="C9" s="1813"/>
      <c r="D9" s="1813"/>
      <c r="E9" s="1813"/>
      <c r="F9" s="1813"/>
      <c r="G9" s="1813"/>
      <c r="H9" s="1813"/>
      <c r="I9" s="1813"/>
      <c r="J9" s="1813"/>
      <c r="K9" s="1813"/>
      <c r="L9" s="1813"/>
      <c r="M9" s="368">
        <f ca="1">M3</f>
        <v>46101.467217708334</v>
      </c>
    </row>
    <row r="10" spans="1:13" ht="78.5" customHeight="1">
      <c r="A10" s="1282" t="s">
        <v>12</v>
      </c>
      <c r="B10" s="1282" t="s">
        <v>13</v>
      </c>
      <c r="C10" s="1282" t="s">
        <v>14</v>
      </c>
      <c r="D10" s="1282" t="s">
        <v>15</v>
      </c>
      <c r="E10" s="1282" t="s">
        <v>16</v>
      </c>
      <c r="F10" s="1282" t="s">
        <v>2064</v>
      </c>
      <c r="G10" s="1282" t="s">
        <v>2065</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20.5">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1">
      <c r="A14" s="920" t="s">
        <v>28</v>
      </c>
      <c r="B14" s="921" t="s">
        <v>29</v>
      </c>
      <c r="C14" s="925">
        <v>73</v>
      </c>
      <c r="D14" s="925">
        <v>73</v>
      </c>
      <c r="E14" s="925">
        <v>73</v>
      </c>
      <c r="F14" s="925"/>
      <c r="G14" s="925"/>
      <c r="H14" s="925"/>
      <c r="I14" s="925"/>
      <c r="J14" s="925">
        <v>73</v>
      </c>
      <c r="K14" s="925">
        <v>0</v>
      </c>
      <c r="L14" s="925"/>
      <c r="M14" s="926"/>
    </row>
    <row r="15" spans="1:13" ht="107" customHeight="1">
      <c r="A15" s="927" t="s">
        <v>1734</v>
      </c>
      <c r="B15" s="928" t="s">
        <v>31</v>
      </c>
      <c r="C15" s="929">
        <v>508</v>
      </c>
      <c r="D15" s="929">
        <v>513</v>
      </c>
      <c r="E15" s="929">
        <v>267</v>
      </c>
      <c r="F15" s="929">
        <v>0</v>
      </c>
      <c r="G15" s="930">
        <v>4</v>
      </c>
      <c r="H15" s="930">
        <v>3</v>
      </c>
      <c r="I15" s="930">
        <v>0</v>
      </c>
      <c r="J15" s="929">
        <f>SUM(E15+G15)</f>
        <v>271</v>
      </c>
      <c r="K15" s="929">
        <f t="shared" ref="K15:K23" si="0">D15-J15</f>
        <v>242</v>
      </c>
      <c r="L15" s="930">
        <v>2</v>
      </c>
      <c r="M15" s="993" t="s">
        <v>1739</v>
      </c>
    </row>
    <row r="16" spans="1:13" ht="20.5">
      <c r="A16" s="920" t="s">
        <v>30</v>
      </c>
      <c r="B16" s="921" t="s">
        <v>33</v>
      </c>
      <c r="C16" s="925">
        <v>508</v>
      </c>
      <c r="D16" s="929">
        <v>513</v>
      </c>
      <c r="E16" s="925">
        <v>253</v>
      </c>
      <c r="F16" s="925">
        <v>0</v>
      </c>
      <c r="G16" s="925">
        <v>4</v>
      </c>
      <c r="H16" s="925"/>
      <c r="I16" s="925">
        <v>1</v>
      </c>
      <c r="J16" s="929">
        <f>SUM(E16+G16)</f>
        <v>257</v>
      </c>
      <c r="K16" s="931">
        <f t="shared" si="0"/>
        <v>256</v>
      </c>
      <c r="L16" s="925"/>
      <c r="M16" s="925"/>
    </row>
    <row r="17" spans="1:18" ht="20.5">
      <c r="A17" s="927" t="s">
        <v>32</v>
      </c>
      <c r="B17" s="928" t="s">
        <v>34</v>
      </c>
      <c r="C17" s="929">
        <v>508</v>
      </c>
      <c r="D17" s="929">
        <v>513</v>
      </c>
      <c r="E17" s="929">
        <v>183</v>
      </c>
      <c r="F17" s="929">
        <v>0</v>
      </c>
      <c r="G17" s="929">
        <v>3</v>
      </c>
      <c r="H17" s="929">
        <v>0</v>
      </c>
      <c r="I17" s="929">
        <v>0</v>
      </c>
      <c r="J17" s="929">
        <f>SUM(E17+G17)</f>
        <v>186</v>
      </c>
      <c r="K17" s="929">
        <f t="shared" si="0"/>
        <v>327</v>
      </c>
      <c r="L17" s="929">
        <v>2</v>
      </c>
      <c r="M17" s="993"/>
    </row>
    <row r="18" spans="1:18" ht="20.5">
      <c r="A18" s="920" t="s">
        <v>1735</v>
      </c>
      <c r="B18" s="921" t="s">
        <v>35</v>
      </c>
      <c r="C18" s="925">
        <v>508</v>
      </c>
      <c r="D18" s="929">
        <v>513</v>
      </c>
      <c r="E18" s="925">
        <v>25</v>
      </c>
      <c r="F18" s="925"/>
      <c r="G18" s="925">
        <v>24</v>
      </c>
      <c r="H18" s="925">
        <v>1</v>
      </c>
      <c r="I18" s="925">
        <v>1</v>
      </c>
      <c r="J18" s="929">
        <f>SUM(E18+G18)</f>
        <v>49</v>
      </c>
      <c r="K18" s="931">
        <f t="shared" si="0"/>
        <v>464</v>
      </c>
      <c r="L18" s="925">
        <v>1</v>
      </c>
      <c r="M18" s="925"/>
    </row>
    <row r="19" spans="1:18" ht="20.5">
      <c r="A19" s="920" t="s">
        <v>1736</v>
      </c>
      <c r="B19" s="921" t="s">
        <v>36</v>
      </c>
      <c r="C19" s="925"/>
      <c r="D19" s="925"/>
      <c r="E19" s="925"/>
      <c r="F19" s="925"/>
      <c r="G19" s="925"/>
      <c r="H19" s="925"/>
      <c r="I19" s="932"/>
      <c r="J19" s="925"/>
      <c r="K19" s="931">
        <f t="shared" si="0"/>
        <v>0</v>
      </c>
      <c r="L19" s="925"/>
      <c r="M19" s="1366"/>
      <c r="Q19" t="s">
        <v>1995</v>
      </c>
    </row>
    <row r="20" spans="1:18" ht="20.5">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821">
        <v>1</v>
      </c>
    </row>
    <row r="21" spans="1:18" ht="20.5">
      <c r="A21" s="927" t="s">
        <v>24</v>
      </c>
      <c r="B21" s="928" t="s">
        <v>39</v>
      </c>
      <c r="C21" s="933">
        <v>184</v>
      </c>
      <c r="D21" s="922">
        <v>188.50299999999999</v>
      </c>
      <c r="E21" s="933">
        <v>1.97</v>
      </c>
      <c r="F21" s="933">
        <v>14.824999999999999</v>
      </c>
      <c r="G21" s="933">
        <v>5.367</v>
      </c>
      <c r="H21" s="933"/>
      <c r="I21" s="933"/>
      <c r="J21" s="933">
        <f>E21+G21</f>
        <v>7.3369999999999997</v>
      </c>
      <c r="K21" s="933">
        <f t="shared" si="0"/>
        <v>181.166</v>
      </c>
      <c r="L21" s="933"/>
      <c r="M21" s="1822"/>
    </row>
    <row r="22" spans="1:18" ht="41">
      <c r="A22" s="920" t="s">
        <v>40</v>
      </c>
      <c r="B22" s="921" t="s">
        <v>41</v>
      </c>
      <c r="C22" s="922">
        <v>184</v>
      </c>
      <c r="D22" s="922">
        <v>188.50299999999999</v>
      </c>
      <c r="E22" s="922">
        <v>0</v>
      </c>
      <c r="F22" s="922"/>
      <c r="G22" s="922"/>
      <c r="H22" s="922"/>
      <c r="I22" s="922"/>
      <c r="J22" s="922">
        <f>E22+G22</f>
        <v>0</v>
      </c>
      <c r="K22" s="934">
        <f t="shared" si="0"/>
        <v>188.50299999999999</v>
      </c>
      <c r="L22" s="922"/>
      <c r="M22" s="922"/>
      <c r="R22" s="1606"/>
    </row>
    <row r="23" spans="1:18" ht="20.5">
      <c r="A23" s="1286"/>
      <c r="B23" s="1286"/>
      <c r="C23" s="1286"/>
      <c r="D23" s="1286"/>
      <c r="E23" s="1286"/>
      <c r="F23" s="1286"/>
      <c r="G23" s="1286"/>
      <c r="H23" s="1286"/>
      <c r="I23" s="1286"/>
      <c r="J23" s="1286"/>
      <c r="K23" s="1287">
        <f t="shared" si="0"/>
        <v>0</v>
      </c>
      <c r="L23" s="1286"/>
      <c r="M23" s="1286"/>
    </row>
    <row r="24" spans="1:18" ht="20.5">
      <c r="A24" s="935" t="s">
        <v>12</v>
      </c>
      <c r="B24" s="935" t="s">
        <v>42</v>
      </c>
      <c r="C24" s="935" t="s">
        <v>43</v>
      </c>
      <c r="D24" s="1814" t="s">
        <v>44</v>
      </c>
      <c r="E24" s="1814"/>
      <c r="F24" s="935"/>
      <c r="G24" s="1814" t="s">
        <v>45</v>
      </c>
      <c r="H24" s="1814"/>
      <c r="I24" s="1814"/>
      <c r="J24" s="1814" t="s">
        <v>20</v>
      </c>
      <c r="K24" s="1814"/>
      <c r="L24" s="1814"/>
      <c r="M24" s="1814"/>
    </row>
    <row r="25" spans="1:18" ht="41">
      <c r="A25" s="939" t="s">
        <v>46</v>
      </c>
      <c r="B25" s="1288" t="s">
        <v>47</v>
      </c>
      <c r="C25" s="1288"/>
      <c r="D25" s="1815"/>
      <c r="E25" s="1815"/>
      <c r="F25" s="1289"/>
      <c r="G25" s="1816"/>
      <c r="H25" s="1816"/>
      <c r="I25" s="1816"/>
      <c r="J25" s="939"/>
      <c r="K25" s="939"/>
      <c r="L25" s="939"/>
      <c r="M25" s="939"/>
    </row>
    <row r="26" spans="1:18" ht="32" customHeight="1">
      <c r="A26" s="1001">
        <v>1</v>
      </c>
      <c r="B26" s="1001" t="s">
        <v>1731</v>
      </c>
      <c r="C26" s="1001" t="s">
        <v>1565</v>
      </c>
      <c r="D26" s="1001" t="s">
        <v>1543</v>
      </c>
      <c r="E26" s="1001" t="s">
        <v>1542</v>
      </c>
      <c r="F26" s="1001" t="s">
        <v>1743</v>
      </c>
      <c r="G26" s="1002" t="s">
        <v>1767</v>
      </c>
      <c r="H26" s="1001"/>
      <c r="I26" s="1001"/>
      <c r="J26" s="1817"/>
      <c r="K26" s="1817"/>
      <c r="L26" s="1817"/>
      <c r="M26" s="1817"/>
    </row>
    <row r="27" spans="1:18" ht="32" customHeight="1">
      <c r="A27" s="1001">
        <v>2</v>
      </c>
      <c r="B27" s="1001" t="s">
        <v>1732</v>
      </c>
      <c r="C27" s="1001" t="s">
        <v>1566</v>
      </c>
      <c r="D27" s="1001" t="s">
        <v>1323</v>
      </c>
      <c r="E27" s="1001" t="s">
        <v>1542</v>
      </c>
      <c r="F27" s="1001" t="s">
        <v>1743</v>
      </c>
      <c r="G27" s="1002" t="s">
        <v>1767</v>
      </c>
      <c r="H27" s="1001"/>
      <c r="I27" s="1001"/>
      <c r="J27" s="1817"/>
      <c r="K27" s="1817"/>
      <c r="L27" s="1817"/>
      <c r="M27" s="1817"/>
    </row>
    <row r="28" spans="1:18" ht="32" customHeight="1">
      <c r="A28" s="1001">
        <v>3</v>
      </c>
      <c r="B28" s="1001" t="s">
        <v>1733</v>
      </c>
      <c r="C28" s="1001" t="s">
        <v>1567</v>
      </c>
      <c r="D28" s="1001" t="s">
        <v>1323</v>
      </c>
      <c r="E28" s="1001" t="s">
        <v>1542</v>
      </c>
      <c r="F28" s="1001" t="s">
        <v>1743</v>
      </c>
      <c r="G28" s="1002" t="s">
        <v>1767</v>
      </c>
      <c r="H28" s="1001"/>
      <c r="I28" s="1001"/>
      <c r="J28" s="1817"/>
      <c r="K28" s="1817"/>
      <c r="L28" s="1817"/>
      <c r="M28" s="1817"/>
    </row>
    <row r="29" spans="1:18" ht="44.5" customHeight="1">
      <c r="A29" s="1001">
        <v>4</v>
      </c>
      <c r="B29" s="1001" t="s">
        <v>1544</v>
      </c>
      <c r="C29" s="1001" t="s">
        <v>1568</v>
      </c>
      <c r="D29" s="1001" t="s">
        <v>1323</v>
      </c>
      <c r="E29" s="1001" t="s">
        <v>1578</v>
      </c>
      <c r="F29" s="1001" t="s">
        <v>1742</v>
      </c>
      <c r="G29" s="1818" t="s">
        <v>1740</v>
      </c>
      <c r="H29" s="1818"/>
      <c r="I29" s="1818"/>
      <c r="J29" s="1817"/>
      <c r="K29" s="1817"/>
      <c r="L29" s="1817"/>
      <c r="M29" s="1817"/>
    </row>
    <row r="30" spans="1:18" ht="43.5" customHeight="1">
      <c r="A30" s="1001">
        <v>5</v>
      </c>
      <c r="B30" s="1001" t="s">
        <v>1545</v>
      </c>
      <c r="C30" s="1001" t="s">
        <v>1569</v>
      </c>
      <c r="D30" s="1001" t="s">
        <v>1323</v>
      </c>
      <c r="E30" s="1001"/>
      <c r="F30" s="1001" t="s">
        <v>1576</v>
      </c>
      <c r="G30" s="1817" t="s">
        <v>1744</v>
      </c>
      <c r="H30" s="1817"/>
      <c r="I30" s="1817"/>
      <c r="J30" s="1817"/>
      <c r="K30" s="1817"/>
      <c r="L30" s="1817"/>
      <c r="M30" s="1817"/>
    </row>
    <row r="31" spans="1:18" ht="43.5" customHeight="1">
      <c r="A31" s="1001">
        <v>6</v>
      </c>
      <c r="B31" s="1001" t="s">
        <v>1546</v>
      </c>
      <c r="C31" s="1001" t="s">
        <v>1570</v>
      </c>
      <c r="D31" s="1001" t="s">
        <v>1323</v>
      </c>
      <c r="E31" s="1001"/>
      <c r="F31" s="1001" t="s">
        <v>1576</v>
      </c>
      <c r="G31" s="1817"/>
      <c r="H31" s="1817"/>
      <c r="I31" s="1817"/>
      <c r="J31" s="1817"/>
      <c r="K31" s="1817"/>
      <c r="L31" s="1817"/>
      <c r="M31" s="1817"/>
    </row>
    <row r="32" spans="1:18" ht="31" customHeight="1">
      <c r="A32" s="1001">
        <v>7</v>
      </c>
      <c r="B32" s="1001" t="s">
        <v>1547</v>
      </c>
      <c r="C32" s="1001" t="s">
        <v>1571</v>
      </c>
      <c r="D32" s="1001" t="s">
        <v>1323</v>
      </c>
      <c r="E32" s="1001"/>
      <c r="F32" s="1001" t="s">
        <v>1576</v>
      </c>
      <c r="G32" s="1817"/>
      <c r="H32" s="1817"/>
      <c r="I32" s="1817"/>
      <c r="J32" s="1817"/>
      <c r="K32" s="1817"/>
      <c r="L32" s="1817"/>
      <c r="M32" s="1817"/>
    </row>
    <row r="33" spans="1:17" ht="62" customHeight="1">
      <c r="A33" s="1001">
        <v>8</v>
      </c>
      <c r="B33" s="1001" t="s">
        <v>1548</v>
      </c>
      <c r="C33" s="1001" t="s">
        <v>1572</v>
      </c>
      <c r="D33" s="1001" t="s">
        <v>1323</v>
      </c>
      <c r="E33" s="1001"/>
      <c r="F33" s="1001" t="s">
        <v>1576</v>
      </c>
      <c r="G33" s="1818" t="s">
        <v>1765</v>
      </c>
      <c r="H33" s="1818"/>
      <c r="I33" s="1818"/>
      <c r="J33" s="1818"/>
      <c r="K33" s="1818"/>
      <c r="L33" s="1818"/>
      <c r="M33" s="1818"/>
    </row>
    <row r="34" spans="1:17" ht="32.5" customHeight="1">
      <c r="A34" s="1001">
        <v>9</v>
      </c>
      <c r="B34" s="1001" t="s">
        <v>1549</v>
      </c>
      <c r="C34" s="1001" t="s">
        <v>1573</v>
      </c>
      <c r="D34" s="1001" t="s">
        <v>1323</v>
      </c>
      <c r="E34" s="1001"/>
      <c r="F34" s="1001" t="s">
        <v>1576</v>
      </c>
      <c r="G34" s="1817"/>
      <c r="H34" s="1817"/>
      <c r="I34" s="1817"/>
      <c r="J34" s="1817"/>
      <c r="K34" s="1817"/>
      <c r="L34" s="1817"/>
      <c r="M34" s="1817"/>
    </row>
    <row r="35" spans="1:17" ht="62" customHeight="1">
      <c r="A35" s="1001">
        <v>10</v>
      </c>
      <c r="B35" s="1001" t="s">
        <v>1550</v>
      </c>
      <c r="C35" s="1001" t="s">
        <v>1574</v>
      </c>
      <c r="D35" s="1001" t="s">
        <v>1551</v>
      </c>
      <c r="E35" s="1001"/>
      <c r="F35" s="1001" t="s">
        <v>1576</v>
      </c>
      <c r="G35" s="1817"/>
      <c r="H35" s="1817"/>
      <c r="I35" s="1817"/>
      <c r="J35" s="1817"/>
      <c r="K35" s="1817"/>
      <c r="L35" s="1817"/>
      <c r="M35" s="1817"/>
    </row>
    <row r="36" spans="1:17" ht="64" customHeight="1">
      <c r="A36" s="1001">
        <v>11</v>
      </c>
      <c r="B36" s="1001" t="s">
        <v>1552</v>
      </c>
      <c r="C36" s="1001" t="s">
        <v>1575</v>
      </c>
      <c r="D36" s="1001" t="s">
        <v>1551</v>
      </c>
      <c r="E36" s="1001" t="s">
        <v>1578</v>
      </c>
      <c r="F36" s="1001" t="s">
        <v>1741</v>
      </c>
      <c r="G36" s="1817" t="s">
        <v>1745</v>
      </c>
      <c r="H36" s="1817"/>
      <c r="I36" s="1817"/>
      <c r="J36" s="1817"/>
      <c r="K36" s="1817"/>
      <c r="L36" s="1817"/>
      <c r="M36" s="1817"/>
    </row>
    <row r="37" spans="1:17" ht="15.5">
      <c r="A37" s="1001" t="s">
        <v>49</v>
      </c>
      <c r="B37" s="1001" t="s">
        <v>50</v>
      </c>
      <c r="C37" s="1001"/>
      <c r="D37" s="1001"/>
      <c r="E37" s="1001"/>
      <c r="F37" s="1001"/>
      <c r="G37" s="1817"/>
      <c r="H37" s="1817"/>
      <c r="I37" s="1817"/>
      <c r="J37" s="1817"/>
      <c r="K37" s="1817"/>
      <c r="L37" s="1817"/>
      <c r="M37" s="1817"/>
    </row>
    <row r="38" spans="1:17" ht="15.5">
      <c r="A38" s="1001">
        <v>1</v>
      </c>
      <c r="B38" s="1001" t="s">
        <v>51</v>
      </c>
      <c r="C38" s="1001" t="s">
        <v>52</v>
      </c>
      <c r="D38" s="1001" t="s">
        <v>50</v>
      </c>
      <c r="E38" s="1001"/>
      <c r="F38" s="1001"/>
      <c r="G38" s="1817"/>
      <c r="H38" s="1817"/>
      <c r="I38" s="1817"/>
      <c r="J38" s="1817"/>
      <c r="K38" s="1817"/>
      <c r="L38" s="1817"/>
      <c r="M38" s="1817"/>
    </row>
    <row r="39" spans="1:17" ht="15.5">
      <c r="A39" s="1001">
        <v>2</v>
      </c>
      <c r="B39" s="1001" t="s">
        <v>53</v>
      </c>
      <c r="C39" s="1001" t="s">
        <v>54</v>
      </c>
      <c r="D39" s="1001" t="s">
        <v>50</v>
      </c>
      <c r="E39" s="1001"/>
      <c r="F39" s="1001"/>
      <c r="G39" s="1817"/>
      <c r="H39" s="1817"/>
      <c r="I39" s="1817"/>
      <c r="J39" s="1817"/>
      <c r="K39" s="1817"/>
      <c r="L39" s="1817"/>
      <c r="M39" s="1817"/>
    </row>
    <row r="40" spans="1:17" ht="15.5">
      <c r="A40" s="1001">
        <v>3</v>
      </c>
      <c r="B40" s="1001" t="s">
        <v>55</v>
      </c>
      <c r="C40" s="1001" t="s">
        <v>56</v>
      </c>
      <c r="D40" s="1001" t="s">
        <v>50</v>
      </c>
      <c r="E40" s="1001"/>
      <c r="F40" s="1001"/>
      <c r="G40" s="1817"/>
      <c r="H40" s="1817"/>
      <c r="I40" s="1817"/>
      <c r="J40" s="1817"/>
      <c r="K40" s="1817"/>
      <c r="L40" s="1817"/>
      <c r="M40" s="1817"/>
    </row>
    <row r="41" spans="1:17" ht="62.5" customHeight="1">
      <c r="A41" s="1001" t="s">
        <v>57</v>
      </c>
      <c r="B41" s="1001" t="s">
        <v>58</v>
      </c>
      <c r="C41" s="1001"/>
      <c r="D41" s="1001"/>
      <c r="E41" s="1001"/>
      <c r="F41" s="1001"/>
      <c r="G41" s="1817"/>
      <c r="H41" s="1817"/>
      <c r="I41" s="1817"/>
      <c r="J41" s="1817"/>
      <c r="K41" s="1817"/>
      <c r="L41" s="1817"/>
      <c r="M41" s="1817"/>
    </row>
    <row r="42" spans="1:17" ht="62" customHeight="1">
      <c r="A42" s="1001">
        <v>1</v>
      </c>
      <c r="B42" s="1001" t="s">
        <v>59</v>
      </c>
      <c r="C42" s="1001" t="s">
        <v>60</v>
      </c>
      <c r="D42" s="1001" t="s">
        <v>1330</v>
      </c>
      <c r="E42" s="1001"/>
      <c r="F42" s="1001"/>
      <c r="G42" s="1817" t="s">
        <v>1746</v>
      </c>
      <c r="H42" s="1817"/>
      <c r="I42" s="1817"/>
      <c r="J42" s="1817"/>
      <c r="K42" s="1817"/>
      <c r="L42" s="1817"/>
      <c r="M42" s="1817"/>
    </row>
    <row r="43" spans="1:17" ht="31">
      <c r="A43" s="1001">
        <f>A42+1</f>
        <v>2</v>
      </c>
      <c r="B43" s="1001" t="s">
        <v>61</v>
      </c>
      <c r="C43" s="1001" t="s">
        <v>60</v>
      </c>
      <c r="D43" s="1001" t="s">
        <v>1577</v>
      </c>
      <c r="E43" s="1001"/>
      <c r="F43" s="1001"/>
      <c r="G43" s="1817"/>
      <c r="H43" s="1817"/>
      <c r="I43" s="1817"/>
      <c r="J43" s="1817"/>
      <c r="K43" s="1817"/>
      <c r="L43" s="1817"/>
      <c r="M43" s="1817"/>
    </row>
    <row r="44" spans="1:17" ht="23.5" customHeight="1">
      <c r="A44" s="1001" t="s">
        <v>30</v>
      </c>
      <c r="B44" s="1001" t="s">
        <v>62</v>
      </c>
      <c r="C44" s="1001"/>
      <c r="D44" s="1001"/>
      <c r="E44" s="1001"/>
      <c r="F44" s="1001"/>
      <c r="G44" s="1817"/>
      <c r="H44" s="1817"/>
      <c r="I44" s="1817"/>
      <c r="J44" s="1817"/>
      <c r="K44" s="1817"/>
      <c r="L44" s="1817"/>
      <c r="M44" s="1817"/>
    </row>
    <row r="45" spans="1:17" ht="64" customHeight="1">
      <c r="A45" s="1001">
        <v>1</v>
      </c>
      <c r="B45" s="1001" t="s">
        <v>1747</v>
      </c>
      <c r="C45" s="1001" t="s">
        <v>1748</v>
      </c>
      <c r="D45" s="1001" t="s">
        <v>1749</v>
      </c>
      <c r="E45" s="1001"/>
      <c r="F45" s="1001" t="s">
        <v>1750</v>
      </c>
      <c r="G45" s="1817"/>
      <c r="H45" s="1817"/>
      <c r="I45" s="1817"/>
      <c r="J45" s="1817"/>
      <c r="K45" s="1817"/>
      <c r="L45" s="1817"/>
      <c r="M45" s="1817"/>
    </row>
    <row r="46" spans="1:17" ht="44" customHeight="1">
      <c r="A46" s="1001">
        <v>2</v>
      </c>
      <c r="B46" s="1001" t="s">
        <v>1751</v>
      </c>
      <c r="C46" s="1001" t="s">
        <v>1752</v>
      </c>
      <c r="D46" s="1001" t="s">
        <v>1749</v>
      </c>
      <c r="E46" s="1001"/>
      <c r="F46" s="1001"/>
      <c r="G46" s="1817"/>
      <c r="H46" s="1817"/>
      <c r="I46" s="1817"/>
      <c r="J46" s="1817"/>
      <c r="K46" s="1817"/>
      <c r="L46" s="1817"/>
      <c r="M46" s="1817"/>
      <c r="N46" s="1820"/>
      <c r="O46" s="1820"/>
      <c r="P46" s="1820"/>
      <c r="Q46" s="1820"/>
    </row>
    <row r="47" spans="1:17" ht="31">
      <c r="A47" s="1001">
        <v>3</v>
      </c>
      <c r="B47" s="1001" t="s">
        <v>1753</v>
      </c>
      <c r="C47" s="1001" t="s">
        <v>1754</v>
      </c>
      <c r="D47" s="1001" t="s">
        <v>1749</v>
      </c>
      <c r="E47" s="1001" t="s">
        <v>1766</v>
      </c>
      <c r="F47" s="1001"/>
      <c r="G47" s="1817"/>
      <c r="H47" s="1817"/>
      <c r="I47" s="1817"/>
      <c r="J47" s="1817"/>
      <c r="K47" s="1817"/>
      <c r="L47" s="1817"/>
      <c r="M47" s="1817"/>
    </row>
    <row r="48" spans="1:17" ht="15.5">
      <c r="A48" s="1001">
        <v>4</v>
      </c>
      <c r="B48" s="1001" t="s">
        <v>1755</v>
      </c>
      <c r="C48" s="1001" t="s">
        <v>1756</v>
      </c>
      <c r="D48" s="1001" t="s">
        <v>1749</v>
      </c>
      <c r="E48" s="1001"/>
      <c r="F48" s="1001"/>
      <c r="G48" s="1817"/>
      <c r="H48" s="1817"/>
      <c r="I48" s="1817"/>
      <c r="J48" s="1817"/>
      <c r="K48" s="1817"/>
      <c r="L48" s="1817"/>
      <c r="M48" s="1817"/>
    </row>
    <row r="49" spans="1:13" ht="31">
      <c r="A49" s="1001">
        <v>5</v>
      </c>
      <c r="B49" s="1001" t="s">
        <v>1757</v>
      </c>
      <c r="C49" s="1001" t="s">
        <v>1758</v>
      </c>
      <c r="D49" s="1001" t="s">
        <v>1749</v>
      </c>
      <c r="E49" s="1001"/>
      <c r="F49" s="1001"/>
      <c r="G49" s="1817"/>
      <c r="H49" s="1817"/>
      <c r="I49" s="1817"/>
      <c r="J49" s="1817"/>
      <c r="K49" s="1817"/>
      <c r="L49" s="1817"/>
      <c r="M49" s="1817"/>
    </row>
    <row r="50" spans="1:13" ht="46.5">
      <c r="A50" s="1001">
        <v>6</v>
      </c>
      <c r="B50" s="1001" t="s">
        <v>1331</v>
      </c>
      <c r="C50" s="1001" t="s">
        <v>1759</v>
      </c>
      <c r="D50" s="1001"/>
      <c r="E50" s="1001"/>
      <c r="F50" s="1001" t="s">
        <v>1760</v>
      </c>
      <c r="G50" s="1817"/>
      <c r="H50" s="1817"/>
      <c r="I50" s="1817"/>
      <c r="J50" s="1817"/>
      <c r="K50" s="1817"/>
      <c r="L50" s="1817"/>
      <c r="M50" s="1817"/>
    </row>
    <row r="51" spans="1:13" ht="15.5">
      <c r="A51" s="1001" t="s">
        <v>32</v>
      </c>
      <c r="B51" s="1001" t="s">
        <v>1301</v>
      </c>
      <c r="C51" s="1001"/>
      <c r="D51" s="1001"/>
      <c r="E51" s="1001"/>
      <c r="F51" s="1001"/>
      <c r="G51" s="1817"/>
      <c r="H51" s="1817"/>
      <c r="I51" s="1817"/>
      <c r="J51" s="1817"/>
      <c r="K51" s="1817"/>
      <c r="L51" s="1817"/>
      <c r="M51" s="1817"/>
    </row>
    <row r="52" spans="1:13" ht="74" customHeight="1">
      <c r="A52" s="1001">
        <v>1</v>
      </c>
      <c r="B52" s="1001" t="s">
        <v>1302</v>
      </c>
      <c r="C52" s="1001"/>
      <c r="D52" s="1001" t="s">
        <v>1332</v>
      </c>
      <c r="E52" s="1001"/>
      <c r="F52" s="1001"/>
      <c r="G52" s="1817" t="s">
        <v>1768</v>
      </c>
      <c r="H52" s="1817"/>
      <c r="I52" s="1817"/>
      <c r="J52" s="1817"/>
      <c r="K52" s="1817"/>
      <c r="L52" s="1817"/>
      <c r="M52" s="1817"/>
    </row>
    <row r="53" spans="1:13" ht="74" customHeight="1">
      <c r="A53" s="1001">
        <f>A52+1</f>
        <v>2</v>
      </c>
      <c r="B53" s="1001" t="s">
        <v>1303</v>
      </c>
      <c r="C53" s="1001"/>
      <c r="D53" s="1001" t="s">
        <v>1337</v>
      </c>
      <c r="E53" s="1001"/>
      <c r="F53" s="1001"/>
      <c r="G53" s="1819" t="s">
        <v>1761</v>
      </c>
      <c r="H53" s="1819"/>
      <c r="I53" s="1819"/>
      <c r="J53" s="1819"/>
      <c r="K53" s="1819"/>
      <c r="L53" s="1819"/>
      <c r="M53" s="1819"/>
    </row>
    <row r="54" spans="1:13" ht="74" customHeight="1">
      <c r="A54" s="1001">
        <f>A53+1</f>
        <v>3</v>
      </c>
      <c r="B54" s="1001" t="s">
        <v>1304</v>
      </c>
      <c r="C54" s="1001"/>
      <c r="D54" s="1001" t="s">
        <v>1333</v>
      </c>
      <c r="E54" s="1001"/>
      <c r="F54" s="1001"/>
      <c r="G54" s="1819" t="s">
        <v>1762</v>
      </c>
      <c r="H54" s="1819"/>
      <c r="I54" s="1819"/>
      <c r="J54" s="1819"/>
      <c r="K54" s="1819"/>
      <c r="L54" s="1819"/>
      <c r="M54" s="1819"/>
    </row>
    <row r="55" spans="1:13" ht="105" customHeight="1">
      <c r="A55" s="1001">
        <f>A54+1</f>
        <v>4</v>
      </c>
      <c r="B55" s="1001" t="s">
        <v>1300</v>
      </c>
      <c r="C55" s="1001"/>
      <c r="D55" s="1001" t="s">
        <v>1334</v>
      </c>
      <c r="E55" s="1001"/>
      <c r="F55" s="1001"/>
      <c r="G55" s="1819" t="s">
        <v>1763</v>
      </c>
      <c r="H55" s="1819"/>
      <c r="I55" s="1819"/>
      <c r="J55" s="1819"/>
      <c r="K55" s="1819"/>
      <c r="L55" s="1819"/>
      <c r="M55" s="1819"/>
    </row>
    <row r="56" spans="1:13" ht="84" customHeight="1">
      <c r="A56" s="1001">
        <f>A55+1</f>
        <v>5</v>
      </c>
      <c r="B56" s="1001" t="s">
        <v>1305</v>
      </c>
      <c r="C56" s="1001"/>
      <c r="D56" s="1001" t="s">
        <v>1335</v>
      </c>
      <c r="E56" s="1001"/>
      <c r="F56" s="1001"/>
      <c r="G56" s="1819" t="s">
        <v>1761</v>
      </c>
      <c r="H56" s="1819"/>
      <c r="I56" s="1819"/>
      <c r="J56" s="1819"/>
      <c r="K56" s="1819"/>
      <c r="L56" s="1819"/>
      <c r="M56" s="1819"/>
    </row>
    <row r="57" spans="1:13" ht="101" customHeight="1">
      <c r="A57" s="1001">
        <v>6</v>
      </c>
      <c r="B57" s="1001" t="s">
        <v>1306</v>
      </c>
      <c r="C57" s="1001"/>
      <c r="D57" s="1001" t="s">
        <v>1649</v>
      </c>
      <c r="E57" s="1001"/>
      <c r="F57" s="1001"/>
      <c r="G57" s="1819" t="s">
        <v>1764</v>
      </c>
      <c r="H57" s="1819"/>
      <c r="I57" s="1819"/>
      <c r="J57" s="1819"/>
      <c r="K57" s="1819"/>
      <c r="L57" s="1819"/>
      <c r="M57" s="1819"/>
    </row>
    <row r="59" spans="1:13" ht="15.5" customHeight="1"/>
    <row r="60" spans="1:13" ht="15.5" customHeight="1"/>
    <row r="64" spans="1:13" ht="15.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C130" sqref="C130"/>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843" t="s">
        <v>64</v>
      </c>
      <c r="B1" s="1843"/>
      <c r="C1" s="1843"/>
      <c r="D1" s="1843"/>
      <c r="E1" s="1843"/>
      <c r="F1" s="1843"/>
      <c r="G1" s="1843"/>
    </row>
    <row r="2" spans="1:7" ht="15.5">
      <c r="A2" s="1844" t="s">
        <v>65</v>
      </c>
      <c r="B2" s="1844"/>
      <c r="C2" s="1844"/>
      <c r="D2" s="1844"/>
      <c r="E2" s="1844"/>
      <c r="F2" s="1844"/>
      <c r="G2" s="1844"/>
    </row>
    <row r="3" spans="1:7" ht="15.5">
      <c r="A3" s="1844" t="s">
        <v>66</v>
      </c>
      <c r="B3" s="1844"/>
      <c r="C3" s="1844"/>
      <c r="D3" s="1844"/>
      <c r="E3" s="1844"/>
      <c r="F3" s="1844"/>
      <c r="G3" s="1844"/>
    </row>
    <row r="4" spans="1:7" ht="18.5">
      <c r="A4" s="1845" t="s">
        <v>67</v>
      </c>
      <c r="B4" s="1845"/>
      <c r="C4" s="1845"/>
      <c r="D4" s="1845"/>
      <c r="E4" s="1845"/>
      <c r="F4" s="1845"/>
      <c r="G4" s="1845"/>
    </row>
    <row r="5" spans="1:7" ht="29" hidden="1">
      <c r="A5" s="351" t="s">
        <v>68</v>
      </c>
      <c r="B5" s="351" t="s">
        <v>69</v>
      </c>
      <c r="C5" s="351" t="s">
        <v>70</v>
      </c>
      <c r="D5" s="351" t="s">
        <v>71</v>
      </c>
      <c r="E5" s="351" t="s">
        <v>72</v>
      </c>
      <c r="F5" s="351" t="s">
        <v>20</v>
      </c>
      <c r="G5" s="76"/>
    </row>
    <row r="6" spans="1:7" hidden="1">
      <c r="A6" s="76">
        <v>1</v>
      </c>
      <c r="B6" s="76" t="s">
        <v>73</v>
      </c>
      <c r="C6" s="76">
        <v>2.653</v>
      </c>
      <c r="D6" s="1841">
        <v>45684</v>
      </c>
      <c r="E6" s="1841">
        <v>45691</v>
      </c>
      <c r="F6" s="76" t="s">
        <v>74</v>
      </c>
      <c r="G6" s="76"/>
    </row>
    <row r="7" spans="1:7" hidden="1">
      <c r="A7" s="76">
        <f>A6+1</f>
        <v>2</v>
      </c>
      <c r="B7" s="76" t="s">
        <v>75</v>
      </c>
      <c r="C7" s="76">
        <v>5.31</v>
      </c>
      <c r="D7" s="1846"/>
      <c r="E7" s="1846"/>
      <c r="F7" s="76" t="s">
        <v>74</v>
      </c>
      <c r="G7" s="76"/>
    </row>
    <row r="8" spans="1:7" ht="43.5"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9"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841">
        <v>45715</v>
      </c>
      <c r="F11" s="76" t="s">
        <v>74</v>
      </c>
      <c r="G11" s="76"/>
    </row>
    <row r="12" spans="1:7" hidden="1">
      <c r="A12" s="76">
        <f>A11+1</f>
        <v>7</v>
      </c>
      <c r="B12" s="76" t="s">
        <v>83</v>
      </c>
      <c r="C12" s="76">
        <v>2.09</v>
      </c>
      <c r="D12" s="498">
        <v>45713</v>
      </c>
      <c r="E12" s="1841"/>
      <c r="F12" s="76" t="s">
        <v>74</v>
      </c>
      <c r="G12" s="76"/>
    </row>
    <row r="13" spans="1:7" hidden="1">
      <c r="A13" s="76">
        <f t="shared" si="0"/>
        <v>8</v>
      </c>
      <c r="B13" s="76" t="s">
        <v>84</v>
      </c>
      <c r="C13" s="76">
        <v>3.8929999999999998</v>
      </c>
      <c r="D13" s="498">
        <v>45713</v>
      </c>
      <c r="E13" s="1841"/>
      <c r="F13" s="76" t="s">
        <v>74</v>
      </c>
      <c r="G13" s="76"/>
    </row>
    <row r="14" spans="1:7" hidden="1">
      <c r="A14" s="76">
        <f t="shared" si="0"/>
        <v>9</v>
      </c>
      <c r="B14" s="76" t="s">
        <v>85</v>
      </c>
      <c r="C14" s="76">
        <v>6.9710000000000001</v>
      </c>
      <c r="D14" s="498">
        <v>45713</v>
      </c>
      <c r="E14" s="1841"/>
      <c r="F14" s="76" t="s">
        <v>74</v>
      </c>
      <c r="G14" s="76"/>
    </row>
    <row r="15" spans="1:7" hidden="1">
      <c r="A15" s="76">
        <f t="shared" si="0"/>
        <v>10</v>
      </c>
      <c r="B15" s="76" t="s">
        <v>86</v>
      </c>
      <c r="C15" s="76">
        <v>9.4949999999999992</v>
      </c>
      <c r="D15" s="498">
        <v>45721</v>
      </c>
      <c r="E15" s="835">
        <v>45722</v>
      </c>
      <c r="F15" s="76" t="s">
        <v>74</v>
      </c>
      <c r="G15" s="76"/>
    </row>
    <row r="16" spans="1:7" ht="43.5" hidden="1">
      <c r="A16" s="76">
        <f t="shared" si="0"/>
        <v>11</v>
      </c>
      <c r="B16" s="76" t="s">
        <v>87</v>
      </c>
      <c r="C16" s="76">
        <v>8.6969999999999992</v>
      </c>
      <c r="D16" s="496" t="s">
        <v>1112</v>
      </c>
      <c r="E16" s="76"/>
      <c r="F16" s="76" t="s">
        <v>81</v>
      </c>
      <c r="G16" s="1666" t="s">
        <v>1145</v>
      </c>
    </row>
    <row r="17" spans="1:7" hidden="1">
      <c r="A17" s="76">
        <f t="shared" si="0"/>
        <v>12</v>
      </c>
      <c r="B17" s="76" t="s">
        <v>88</v>
      </c>
      <c r="C17" s="76">
        <v>3.0840000000000001</v>
      </c>
      <c r="D17" s="76"/>
      <c r="E17" s="76"/>
      <c r="F17" s="1666" t="s">
        <v>81</v>
      </c>
      <c r="G17" s="76"/>
    </row>
    <row r="18" spans="1:7" hidden="1">
      <c r="A18" s="76">
        <f t="shared" si="0"/>
        <v>13</v>
      </c>
      <c r="B18" s="66" t="s">
        <v>90</v>
      </c>
      <c r="C18" s="76">
        <v>3.9630000000000001</v>
      </c>
      <c r="D18" s="76"/>
      <c r="E18" s="76"/>
      <c r="F18" s="1666" t="s">
        <v>81</v>
      </c>
      <c r="G18" s="361"/>
    </row>
    <row r="19" spans="1:7" hidden="1">
      <c r="A19" s="76">
        <f t="shared" si="0"/>
        <v>14</v>
      </c>
      <c r="B19" s="1667" t="s">
        <v>1101</v>
      </c>
      <c r="C19" s="76">
        <v>1.6559999999999999</v>
      </c>
      <c r="D19" s="76"/>
      <c r="E19" s="76"/>
      <c r="F19" s="1666" t="s">
        <v>81</v>
      </c>
      <c r="G19" s="361"/>
    </row>
    <row r="20" spans="1:7" hidden="1">
      <c r="A20" s="76">
        <f t="shared" si="0"/>
        <v>15</v>
      </c>
      <c r="B20" s="1667" t="s">
        <v>1102</v>
      </c>
      <c r="C20" s="76">
        <v>1.635</v>
      </c>
      <c r="D20" s="76"/>
      <c r="E20" s="76"/>
      <c r="F20" s="1666" t="s">
        <v>81</v>
      </c>
      <c r="G20" s="76"/>
    </row>
    <row r="21" spans="1:7" hidden="1">
      <c r="A21" s="76">
        <f t="shared" si="0"/>
        <v>16</v>
      </c>
      <c r="B21" s="76" t="s">
        <v>1098</v>
      </c>
      <c r="C21" s="76">
        <v>2.2210000000000001</v>
      </c>
      <c r="D21" s="76"/>
      <c r="E21" s="76"/>
      <c r="F21" s="1666" t="s">
        <v>81</v>
      </c>
      <c r="G21" s="76"/>
    </row>
    <row r="22" spans="1:7" ht="72.5" hidden="1">
      <c r="A22" s="76">
        <f t="shared" si="0"/>
        <v>17</v>
      </c>
      <c r="B22" s="76" t="s">
        <v>1097</v>
      </c>
      <c r="C22" s="76">
        <v>10.724</v>
      </c>
      <c r="D22" s="1668" t="s">
        <v>1326</v>
      </c>
      <c r="E22" s="76"/>
      <c r="F22" s="76" t="s">
        <v>81</v>
      </c>
      <c r="G22" s="1666" t="s">
        <v>1145</v>
      </c>
    </row>
    <row r="23" spans="1:7" ht="72.5" hidden="1">
      <c r="A23" s="76">
        <f t="shared" si="0"/>
        <v>18</v>
      </c>
      <c r="B23" s="1666" t="s">
        <v>1095</v>
      </c>
      <c r="C23" s="76">
        <v>3.6659999999999999</v>
      </c>
      <c r="D23" s="1668" t="s">
        <v>1327</v>
      </c>
      <c r="E23" s="76"/>
      <c r="F23" s="76" t="s">
        <v>81</v>
      </c>
      <c r="G23" s="1666" t="s">
        <v>1145</v>
      </c>
    </row>
    <row r="24" spans="1:7" hidden="1">
      <c r="A24" s="76">
        <f t="shared" si="0"/>
        <v>19</v>
      </c>
      <c r="B24" s="1666" t="s">
        <v>1336</v>
      </c>
      <c r="C24" s="516">
        <v>4.88</v>
      </c>
      <c r="D24" s="76"/>
      <c r="E24" s="76"/>
      <c r="F24" s="1669" t="s">
        <v>81</v>
      </c>
      <c r="G24" s="76"/>
    </row>
    <row r="25" spans="1:7" hidden="1">
      <c r="A25" s="76">
        <f t="shared" si="0"/>
        <v>20</v>
      </c>
      <c r="B25" s="1666" t="s">
        <v>1286</v>
      </c>
      <c r="C25" s="76">
        <v>2.4740000000000002</v>
      </c>
      <c r="D25" s="498">
        <v>45765</v>
      </c>
      <c r="E25" s="76"/>
      <c r="F25" s="76" t="s">
        <v>81</v>
      </c>
      <c r="G25" s="76"/>
    </row>
    <row r="26" spans="1:7" hidden="1">
      <c r="A26" s="76">
        <f t="shared" si="0"/>
        <v>21</v>
      </c>
      <c r="B26" s="1666" t="s">
        <v>1117</v>
      </c>
      <c r="C26" s="76">
        <v>0.27500000000000002</v>
      </c>
      <c r="D26" s="498">
        <v>45752</v>
      </c>
      <c r="E26" s="76"/>
      <c r="F26" s="76" t="s">
        <v>81</v>
      </c>
      <c r="G26" s="76"/>
    </row>
    <row r="27" spans="1:7" hidden="1">
      <c r="A27" s="76">
        <f t="shared" si="0"/>
        <v>22</v>
      </c>
      <c r="B27" s="1666" t="s">
        <v>1096</v>
      </c>
      <c r="C27" s="76">
        <v>2.008</v>
      </c>
      <c r="D27" s="498">
        <v>45752</v>
      </c>
      <c r="E27" s="76"/>
      <c r="F27" s="76" t="s">
        <v>81</v>
      </c>
      <c r="G27" s="76"/>
    </row>
    <row r="28" spans="1:7" hidden="1">
      <c r="A28" s="76">
        <f t="shared" si="0"/>
        <v>23</v>
      </c>
      <c r="B28" s="1666" t="s">
        <v>1114</v>
      </c>
      <c r="C28" s="76">
        <v>0.223</v>
      </c>
      <c r="D28" s="498">
        <v>45752</v>
      </c>
      <c r="E28" s="76"/>
      <c r="F28" s="76" t="s">
        <v>81</v>
      </c>
      <c r="G28" s="76"/>
    </row>
    <row r="29" spans="1:7" hidden="1">
      <c r="A29" s="76">
        <f t="shared" si="0"/>
        <v>24</v>
      </c>
      <c r="B29" s="1666" t="s">
        <v>1099</v>
      </c>
      <c r="C29" s="76">
        <v>2.7309999999999999</v>
      </c>
      <c r="D29" s="498">
        <v>45752</v>
      </c>
      <c r="E29" s="76"/>
      <c r="F29" s="76" t="s">
        <v>81</v>
      </c>
      <c r="G29" s="76"/>
    </row>
    <row r="30" spans="1:7" hidden="1">
      <c r="A30" s="76">
        <f t="shared" si="0"/>
        <v>25</v>
      </c>
      <c r="B30" s="1666" t="s">
        <v>1116</v>
      </c>
      <c r="C30" s="76">
        <v>1.7170000000000001</v>
      </c>
      <c r="D30" s="498">
        <v>45752</v>
      </c>
      <c r="E30" s="76"/>
      <c r="F30" s="76" t="s">
        <v>81</v>
      </c>
      <c r="G30" s="76"/>
    </row>
    <row r="31" spans="1:7" hidden="1">
      <c r="A31" s="76">
        <f t="shared" si="0"/>
        <v>26</v>
      </c>
      <c r="B31" s="1666" t="s">
        <v>1115</v>
      </c>
      <c r="C31" s="76">
        <v>1.0680000000000001</v>
      </c>
      <c r="D31" s="498">
        <v>45752</v>
      </c>
      <c r="E31" s="76"/>
      <c r="F31" s="76" t="s">
        <v>81</v>
      </c>
      <c r="G31" s="76"/>
    </row>
    <row r="32" spans="1:7" hidden="1">
      <c r="A32" s="76">
        <f t="shared" si="0"/>
        <v>27</v>
      </c>
      <c r="B32" s="1666" t="s">
        <v>1113</v>
      </c>
      <c r="C32" s="76">
        <v>2.8730000000000002</v>
      </c>
      <c r="D32" s="498">
        <v>45752</v>
      </c>
      <c r="E32" s="76"/>
      <c r="F32" s="76" t="s">
        <v>81</v>
      </c>
      <c r="G32" s="76"/>
    </row>
    <row r="33" spans="1:8" hidden="1">
      <c r="A33" s="76"/>
      <c r="B33" s="1666"/>
      <c r="C33" s="76"/>
      <c r="D33" s="498"/>
      <c r="E33" s="76"/>
      <c r="F33" s="76"/>
      <c r="G33" s="76"/>
    </row>
    <row r="34" spans="1:8" hidden="1">
      <c r="A34" s="76">
        <f>A32+1</f>
        <v>28</v>
      </c>
      <c r="B34" s="1666" t="s">
        <v>1319</v>
      </c>
      <c r="C34" s="76">
        <v>19.57</v>
      </c>
      <c r="D34" s="1666" t="s">
        <v>1325</v>
      </c>
      <c r="E34" s="76"/>
      <c r="F34" s="1666" t="s">
        <v>1318</v>
      </c>
      <c r="G34" s="76"/>
    </row>
    <row r="35" spans="1:8" hidden="1">
      <c r="A35" s="76">
        <f>A34+1</f>
        <v>29</v>
      </c>
      <c r="B35" s="1669" t="s">
        <v>1293</v>
      </c>
      <c r="C35" s="513">
        <v>2.6179999999999999</v>
      </c>
      <c r="D35" s="498">
        <v>45781</v>
      </c>
      <c r="E35" s="76"/>
      <c r="F35" s="66" t="s">
        <v>89</v>
      </c>
      <c r="G35" s="76"/>
    </row>
    <row r="36" spans="1:8" hidden="1">
      <c r="A36" s="76">
        <f>A35+1</f>
        <v>30</v>
      </c>
      <c r="B36" s="1666" t="s">
        <v>1324</v>
      </c>
      <c r="C36" s="76">
        <v>18.193000000000001</v>
      </c>
      <c r="D36" s="498">
        <v>45805</v>
      </c>
      <c r="E36" s="76"/>
      <c r="F36" s="1667" t="s">
        <v>89</v>
      </c>
      <c r="G36" s="76"/>
    </row>
    <row r="37" spans="1:8" hidden="1">
      <c r="A37" s="76"/>
      <c r="B37" s="1666"/>
      <c r="C37" s="76"/>
      <c r="D37" s="498"/>
      <c r="E37" s="76"/>
      <c r="F37" s="1667"/>
      <c r="G37" s="76"/>
    </row>
    <row r="38" spans="1:8" hidden="1">
      <c r="A38" s="76"/>
      <c r="B38" s="1666"/>
      <c r="C38" s="76"/>
      <c r="D38" s="498"/>
      <c r="E38" s="76"/>
      <c r="F38" s="1667"/>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63" t="s">
        <v>1633</v>
      </c>
    </row>
    <row r="46" spans="1:8" hidden="1">
      <c r="A46" s="314">
        <f>A45+1</f>
        <v>2</v>
      </c>
      <c r="B46" s="314" t="s">
        <v>1127</v>
      </c>
      <c r="C46" s="423">
        <v>45684</v>
      </c>
      <c r="D46" s="424">
        <v>7.9619999999999997</v>
      </c>
      <c r="E46" s="423" t="s">
        <v>1128</v>
      </c>
      <c r="F46" s="425">
        <v>45691</v>
      </c>
      <c r="G46" s="424">
        <v>7.9619999999999997</v>
      </c>
      <c r="H46" s="1663"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70" t="s">
        <v>1634</v>
      </c>
    </row>
    <row r="48" spans="1:8" s="564" customFormat="1" hidden="1">
      <c r="A48" s="1062">
        <f t="shared" si="1"/>
        <v>4</v>
      </c>
      <c r="B48" s="1062" t="s">
        <v>1132</v>
      </c>
      <c r="C48" s="1063">
        <v>45703</v>
      </c>
      <c r="D48" s="1064">
        <v>19.672000000000001</v>
      </c>
      <c r="E48" s="1063" t="s">
        <v>1133</v>
      </c>
      <c r="F48" s="1065">
        <v>45713</v>
      </c>
      <c r="G48" s="1064">
        <v>19.672000000000001</v>
      </c>
      <c r="H48" s="1670" t="s">
        <v>1634</v>
      </c>
    </row>
    <row r="49" spans="1:8" s="564" customFormat="1" hidden="1">
      <c r="A49" s="1062">
        <f t="shared" si="1"/>
        <v>5</v>
      </c>
      <c r="B49" s="1062" t="s">
        <v>1135</v>
      </c>
      <c r="C49" s="1063">
        <v>45713</v>
      </c>
      <c r="D49" s="1064">
        <v>14.016999999999999</v>
      </c>
      <c r="E49" s="1063" t="s">
        <v>1136</v>
      </c>
      <c r="F49" s="1065">
        <v>45715</v>
      </c>
      <c r="G49" s="1064">
        <v>14.016999999999999</v>
      </c>
      <c r="H49" s="1670" t="s">
        <v>1634</v>
      </c>
    </row>
    <row r="50" spans="1:8" hidden="1">
      <c r="A50" s="314">
        <f t="shared" si="1"/>
        <v>6</v>
      </c>
      <c r="B50" s="314" t="s">
        <v>1137</v>
      </c>
      <c r="C50" s="423">
        <v>45721</v>
      </c>
      <c r="D50" s="424">
        <v>9.4949999999999992</v>
      </c>
      <c r="E50" s="423" t="s">
        <v>1138</v>
      </c>
      <c r="F50" s="425">
        <v>45722</v>
      </c>
      <c r="G50" s="424">
        <v>9.4949999999999992</v>
      </c>
      <c r="H50" s="1663" t="s">
        <v>1635</v>
      </c>
    </row>
    <row r="51" spans="1:8" s="564" customFormat="1" hidden="1">
      <c r="A51" s="1062">
        <f t="shared" si="1"/>
        <v>7</v>
      </c>
      <c r="B51" s="1062" t="s">
        <v>1139</v>
      </c>
      <c r="C51" s="1063">
        <v>45751</v>
      </c>
      <c r="D51" s="1064">
        <v>8.6969999999999992</v>
      </c>
      <c r="E51" s="1671" t="s">
        <v>1292</v>
      </c>
      <c r="F51" s="1065">
        <v>45763</v>
      </c>
      <c r="G51" s="1064">
        <v>8.6969999999999992</v>
      </c>
      <c r="H51" s="1670" t="s">
        <v>1636</v>
      </c>
    </row>
    <row r="52" spans="1:8" s="564" customFormat="1" hidden="1">
      <c r="A52" s="1062">
        <f t="shared" si="1"/>
        <v>8</v>
      </c>
      <c r="B52" s="1062" t="s">
        <v>1141</v>
      </c>
      <c r="C52" s="1063">
        <v>45742</v>
      </c>
      <c r="D52" s="1064">
        <v>14.39</v>
      </c>
      <c r="E52" s="1063" t="s">
        <v>1142</v>
      </c>
      <c r="F52" s="1065">
        <v>45763</v>
      </c>
      <c r="G52" s="1064">
        <v>14.39</v>
      </c>
      <c r="H52" s="1670" t="s">
        <v>1636</v>
      </c>
    </row>
    <row r="53" spans="1:8" hidden="1">
      <c r="A53" s="314">
        <f t="shared" si="1"/>
        <v>9</v>
      </c>
      <c r="B53" s="599" t="s">
        <v>1147</v>
      </c>
      <c r="C53" s="423">
        <v>45752</v>
      </c>
      <c r="D53" s="424">
        <v>10.894</v>
      </c>
      <c r="E53" s="423" t="s">
        <v>1148</v>
      </c>
      <c r="F53" s="424"/>
      <c r="G53" s="424"/>
    </row>
    <row r="54" spans="1:8" ht="29" hidden="1">
      <c r="A54" s="314">
        <f t="shared" si="1"/>
        <v>10</v>
      </c>
      <c r="B54" s="599" t="s">
        <v>1146</v>
      </c>
      <c r="C54" s="1672" t="s">
        <v>1308</v>
      </c>
      <c r="D54" s="424">
        <v>19.57</v>
      </c>
      <c r="E54" s="1673"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74" t="s">
        <v>1339</v>
      </c>
      <c r="C58" s="423">
        <v>45802</v>
      </c>
      <c r="D58" s="424">
        <v>5.6189999999999998</v>
      </c>
      <c r="E58" s="1664" t="s">
        <v>1346</v>
      </c>
      <c r="F58" s="424"/>
      <c r="G58" s="424"/>
    </row>
    <row r="59" spans="1:8" hidden="1">
      <c r="A59" s="314">
        <f>A58+1</f>
        <v>15</v>
      </c>
      <c r="B59" s="1675" t="s">
        <v>1310</v>
      </c>
      <c r="C59" s="423">
        <v>45794</v>
      </c>
      <c r="D59" s="424">
        <v>3.95</v>
      </c>
      <c r="E59" s="1673" t="s">
        <v>1311</v>
      </c>
      <c r="F59" s="425">
        <v>45810</v>
      </c>
      <c r="G59" s="424"/>
    </row>
    <row r="60" spans="1:8" hidden="1">
      <c r="A60" s="314">
        <f>A59+1</f>
        <v>16</v>
      </c>
      <c r="B60" s="1674" t="s">
        <v>1340</v>
      </c>
      <c r="C60" s="423">
        <v>45802</v>
      </c>
      <c r="D60" s="424">
        <v>1.635</v>
      </c>
      <c r="E60" s="423" t="s">
        <v>1341</v>
      </c>
      <c r="F60" s="424"/>
      <c r="G60" s="424"/>
    </row>
    <row r="61" spans="1:8" hidden="1">
      <c r="A61" s="314">
        <f>A60+1</f>
        <v>17</v>
      </c>
      <c r="B61" s="1674" t="s">
        <v>1328</v>
      </c>
      <c r="C61" s="423">
        <v>45802</v>
      </c>
      <c r="D61" s="424">
        <v>4.88</v>
      </c>
      <c r="E61" s="1673"/>
      <c r="F61" s="424"/>
      <c r="G61" s="424"/>
    </row>
    <row r="62" spans="1:8" hidden="1">
      <c r="A62" s="314"/>
      <c r="B62" s="1675"/>
      <c r="C62" s="423"/>
      <c r="D62" s="424"/>
      <c r="E62" s="423"/>
      <c r="F62" s="424"/>
      <c r="G62" s="424"/>
    </row>
    <row r="63" spans="1:8" hidden="1">
      <c r="A63" s="1842" t="s">
        <v>1144</v>
      </c>
      <c r="B63" s="1842"/>
      <c r="C63" s="352"/>
      <c r="D63" s="352">
        <f>SUM(D45:D61)</f>
        <v>151.91599999999997</v>
      </c>
      <c r="E63" s="352"/>
      <c r="F63" s="352"/>
      <c r="G63" s="352">
        <f>SUM(G45:G62)</f>
        <v>97.59</v>
      </c>
    </row>
    <row r="64" spans="1:8" hidden="1">
      <c r="A64" s="422"/>
      <c r="B64" s="422"/>
      <c r="C64" s="352"/>
      <c r="D64" s="352"/>
      <c r="E64" s="352"/>
      <c r="F64" s="352"/>
      <c r="G64" s="352"/>
    </row>
    <row r="65" spans="1:8">
      <c r="A65" s="1842"/>
      <c r="B65" s="1842"/>
      <c r="C65" s="1842"/>
      <c r="D65" s="1842"/>
      <c r="E65" s="1842"/>
      <c r="F65" s="1842"/>
      <c r="G65" s="1842"/>
    </row>
    <row r="66" spans="1:8" ht="15.5">
      <c r="A66" s="1829" t="s">
        <v>1363</v>
      </c>
      <c r="B66" s="1830"/>
      <c r="C66" s="1830"/>
      <c r="D66" s="1830"/>
      <c r="E66" s="1830"/>
      <c r="F66" s="1830"/>
      <c r="G66" s="1831"/>
    </row>
    <row r="67" spans="1:8" ht="29">
      <c r="A67" s="352" t="s">
        <v>1527</v>
      </c>
      <c r="B67" s="422" t="s">
        <v>1364</v>
      </c>
      <c r="C67" s="422" t="s">
        <v>1366</v>
      </c>
      <c r="D67" s="422" t="s">
        <v>1367</v>
      </c>
      <c r="E67" s="422" t="s">
        <v>1368</v>
      </c>
      <c r="F67" s="422" t="s">
        <v>1369</v>
      </c>
      <c r="G67" s="352" t="s">
        <v>20</v>
      </c>
      <c r="H67" s="1664" t="s">
        <v>1714</v>
      </c>
    </row>
    <row r="68" spans="1:8" ht="39.5" customHeight="1">
      <c r="A68" s="541">
        <v>1</v>
      </c>
      <c r="B68" s="907" t="s">
        <v>1048</v>
      </c>
      <c r="C68" s="907" t="s">
        <v>2067</v>
      </c>
      <c r="D68" s="908">
        <v>1.6</v>
      </c>
      <c r="E68" s="309"/>
      <c r="F68" s="309"/>
      <c r="G68" s="625" t="s">
        <v>2068</v>
      </c>
      <c r="H68" s="310"/>
    </row>
    <row r="69" spans="1:8" ht="16.5" customHeight="1">
      <c r="A69" s="541">
        <v>2</v>
      </c>
      <c r="B69" s="907" t="s">
        <v>1048</v>
      </c>
      <c r="C69" s="907" t="s">
        <v>2069</v>
      </c>
      <c r="D69" s="908">
        <v>3.444</v>
      </c>
      <c r="E69" s="309" t="s">
        <v>2070</v>
      </c>
      <c r="F69" s="309" t="s">
        <v>1530</v>
      </c>
      <c r="G69" s="909" t="s">
        <v>2071</v>
      </c>
      <c r="H69" s="310"/>
    </row>
    <row r="70" spans="1:8" ht="22" customHeight="1">
      <c r="A70" s="541">
        <v>3</v>
      </c>
      <c r="B70" s="907" t="s">
        <v>1048</v>
      </c>
      <c r="C70" s="907" t="s">
        <v>2072</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64" t="s">
        <v>1636</v>
      </c>
    </row>
    <row r="73" spans="1:8">
      <c r="A73" s="541">
        <f t="shared" ref="A73:A91" si="2">A72+1</f>
        <v>6</v>
      </c>
      <c r="B73" s="1676"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64"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64" t="s">
        <v>1636</v>
      </c>
    </row>
    <row r="79" spans="1:8">
      <c r="A79" s="541">
        <f t="shared" si="2"/>
        <v>12</v>
      </c>
      <c r="B79" s="1832"/>
      <c r="C79" s="335" t="s">
        <v>1383</v>
      </c>
      <c r="D79" s="541">
        <v>7.9619999999999997</v>
      </c>
      <c r="E79" s="556" t="s">
        <v>1530</v>
      </c>
      <c r="F79" s="541"/>
      <c r="G79" s="625" t="s">
        <v>74</v>
      </c>
      <c r="H79" s="1664" t="s">
        <v>1633</v>
      </c>
    </row>
    <row r="80" spans="1:8">
      <c r="A80" s="541">
        <f t="shared" si="2"/>
        <v>13</v>
      </c>
      <c r="B80" s="1833"/>
      <c r="C80" s="335" t="s">
        <v>1385</v>
      </c>
      <c r="D80" s="541">
        <v>19.567</v>
      </c>
      <c r="E80" s="556" t="s">
        <v>1530</v>
      </c>
      <c r="F80" s="541"/>
      <c r="G80" s="625" t="s">
        <v>74</v>
      </c>
      <c r="H80" s="1664" t="s">
        <v>1636</v>
      </c>
    </row>
    <row r="81" spans="1:8">
      <c r="A81" s="541">
        <f t="shared" si="2"/>
        <v>14</v>
      </c>
      <c r="B81" s="1833"/>
      <c r="C81" s="335" t="s">
        <v>1386</v>
      </c>
      <c r="D81" s="541">
        <v>20.274000000000001</v>
      </c>
      <c r="E81" s="556" t="s">
        <v>1530</v>
      </c>
      <c r="F81" s="541"/>
      <c r="G81" s="625" t="s">
        <v>74</v>
      </c>
      <c r="H81" s="1664" t="s">
        <v>1633</v>
      </c>
    </row>
    <row r="82" spans="1:8">
      <c r="A82" s="541">
        <f t="shared" si="2"/>
        <v>15</v>
      </c>
      <c r="B82" s="1833"/>
      <c r="C82" s="335" t="s">
        <v>1387</v>
      </c>
      <c r="D82" s="541">
        <v>3.0840000000000001</v>
      </c>
      <c r="E82" s="556" t="s">
        <v>1530</v>
      </c>
      <c r="F82" s="541"/>
      <c r="G82" s="625" t="s">
        <v>74</v>
      </c>
      <c r="H82" s="1664" t="s">
        <v>1634</v>
      </c>
    </row>
    <row r="83" spans="1:8">
      <c r="A83" s="541">
        <f t="shared" si="2"/>
        <v>16</v>
      </c>
      <c r="B83" s="1833"/>
      <c r="C83" s="335" t="s">
        <v>1388</v>
      </c>
      <c r="D83" s="541">
        <v>14.119</v>
      </c>
      <c r="E83" s="556" t="s">
        <v>1530</v>
      </c>
      <c r="F83" s="541"/>
      <c r="G83" s="625" t="s">
        <v>74</v>
      </c>
      <c r="H83" s="1664" t="s">
        <v>1634</v>
      </c>
    </row>
    <row r="84" spans="1:8">
      <c r="A84" s="541">
        <f t="shared" si="2"/>
        <v>17</v>
      </c>
      <c r="B84" s="1833"/>
      <c r="C84" s="335" t="s">
        <v>1389</v>
      </c>
      <c r="D84" s="541">
        <v>9.4949999999999992</v>
      </c>
      <c r="E84" s="556" t="s">
        <v>1530</v>
      </c>
      <c r="F84" s="541"/>
      <c r="G84" s="625" t="s">
        <v>74</v>
      </c>
      <c r="H84" s="1664" t="s">
        <v>1635</v>
      </c>
    </row>
    <row r="85" spans="1:8">
      <c r="A85" s="541">
        <f t="shared" si="2"/>
        <v>18</v>
      </c>
      <c r="B85" s="1834"/>
      <c r="C85" s="335" t="s">
        <v>1390</v>
      </c>
      <c r="D85" s="541">
        <v>8.6929999999999996</v>
      </c>
      <c r="E85" s="556" t="s">
        <v>1530</v>
      </c>
      <c r="F85" s="541"/>
      <c r="G85" s="625" t="s">
        <v>74</v>
      </c>
      <c r="H85" s="1664" t="s">
        <v>1636</v>
      </c>
    </row>
    <row r="86" spans="1:8">
      <c r="A86" s="541">
        <f t="shared" si="2"/>
        <v>19</v>
      </c>
      <c r="B86" s="335" t="s">
        <v>1048</v>
      </c>
      <c r="C86" s="335" t="s">
        <v>1411</v>
      </c>
      <c r="D86" s="541">
        <v>12.659000000000001</v>
      </c>
      <c r="E86" s="556" t="s">
        <v>1530</v>
      </c>
      <c r="F86" s="556"/>
      <c r="G86" s="625" t="s">
        <v>1631</v>
      </c>
      <c r="H86" s="1664" t="s">
        <v>1636</v>
      </c>
    </row>
    <row r="87" spans="1:8">
      <c r="A87" s="541">
        <f t="shared" si="2"/>
        <v>20</v>
      </c>
      <c r="B87" s="335" t="s">
        <v>1048</v>
      </c>
      <c r="C87" s="335" t="s">
        <v>1395</v>
      </c>
      <c r="D87" s="541">
        <v>14.391999999999999</v>
      </c>
      <c r="E87" s="556" t="s">
        <v>1530</v>
      </c>
      <c r="F87" s="541"/>
      <c r="G87" s="625" t="s">
        <v>74</v>
      </c>
      <c r="H87" s="1664" t="s">
        <v>1636</v>
      </c>
    </row>
    <row r="88" spans="1:8">
      <c r="A88" s="541">
        <f t="shared" si="2"/>
        <v>21</v>
      </c>
      <c r="B88" s="335" t="s">
        <v>1048</v>
      </c>
      <c r="C88" s="335" t="s">
        <v>1532</v>
      </c>
      <c r="D88" s="541">
        <v>6.3209999999999997</v>
      </c>
      <c r="E88" s="556" t="s">
        <v>1530</v>
      </c>
      <c r="F88" s="556"/>
      <c r="G88" s="625" t="s">
        <v>74</v>
      </c>
      <c r="H88" s="1664" t="s">
        <v>1636</v>
      </c>
    </row>
    <row r="89" spans="1:8">
      <c r="A89" s="541">
        <f t="shared" si="2"/>
        <v>22</v>
      </c>
      <c r="B89" s="1676"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835"/>
      <c r="B92" s="1836"/>
      <c r="C92" s="352" t="s">
        <v>1402</v>
      </c>
      <c r="D92" s="913">
        <f>SUM(D68:D91)</f>
        <v>188.494</v>
      </c>
      <c r="E92" s="1837"/>
      <c r="F92" s="1838"/>
      <c r="G92" s="1839"/>
      <c r="H92" s="310"/>
    </row>
    <row r="93" spans="1:8">
      <c r="A93" s="1840"/>
      <c r="B93" s="1840"/>
      <c r="C93" s="1840"/>
      <c r="D93" s="1840"/>
      <c r="E93" s="1840"/>
      <c r="F93" s="1840"/>
      <c r="G93" s="1840"/>
    </row>
    <row r="94" spans="1:8" ht="18.5">
      <c r="A94" s="1823" t="s">
        <v>1402</v>
      </c>
      <c r="B94" s="1823"/>
      <c r="C94" s="1823"/>
      <c r="D94" s="1823"/>
      <c r="E94" s="914">
        <f>D92</f>
        <v>188.494</v>
      </c>
      <c r="F94" s="1663"/>
      <c r="G94" s="1677"/>
    </row>
    <row r="95" spans="1:8" ht="18.5">
      <c r="A95" s="1823" t="s">
        <v>1538</v>
      </c>
      <c r="B95" s="1823"/>
      <c r="C95" s="1823"/>
      <c r="D95" s="1823"/>
      <c r="E95" s="915">
        <v>178.07499999999999</v>
      </c>
      <c r="F95" s="1663"/>
      <c r="G95" s="1677"/>
    </row>
    <row r="96" spans="1:8" ht="18.5">
      <c r="A96" s="1823" t="s">
        <v>1539</v>
      </c>
      <c r="B96" s="1823"/>
      <c r="C96" s="1823"/>
      <c r="D96" s="1823"/>
      <c r="E96" s="916">
        <v>178.07499999999999</v>
      </c>
      <c r="F96" s="1663"/>
      <c r="G96" s="1677"/>
    </row>
    <row r="97" spans="1:7" ht="18.5">
      <c r="A97" s="1828" t="s">
        <v>1540</v>
      </c>
      <c r="B97" s="1828"/>
      <c r="C97" s="1828"/>
      <c r="D97" s="1828"/>
      <c r="E97" s="915">
        <f>E94-E95</f>
        <v>10.419000000000011</v>
      </c>
      <c r="F97" s="1663"/>
      <c r="G97" s="1677"/>
    </row>
    <row r="98" spans="1:7" ht="18.5">
      <c r="A98" s="1823" t="s">
        <v>1699</v>
      </c>
      <c r="B98" s="1823"/>
      <c r="C98" s="1823"/>
      <c r="D98" s="1823"/>
      <c r="E98" s="915">
        <v>10.369</v>
      </c>
      <c r="F98" s="1663">
        <v>13.1</v>
      </c>
      <c r="G98" s="1677"/>
    </row>
    <row r="101" spans="1:7" ht="31.5" hidden="1" thickBot="1">
      <c r="A101" s="880" t="s">
        <v>1527</v>
      </c>
      <c r="B101" s="881" t="s">
        <v>1366</v>
      </c>
      <c r="C101" s="881" t="s">
        <v>1367</v>
      </c>
      <c r="D101" s="881" t="s">
        <v>1363</v>
      </c>
      <c r="E101" s="881" t="s">
        <v>1644</v>
      </c>
      <c r="F101" s="882" t="s">
        <v>20</v>
      </c>
    </row>
    <row r="102" spans="1:7" ht="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04.5"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824"/>
      <c r="E122" s="1825"/>
      <c r="F122" s="1826"/>
    </row>
    <row r="123" spans="1:6">
      <c r="A123" s="1827"/>
      <c r="B123" s="1827"/>
      <c r="C123" s="1827"/>
      <c r="D123" s="1827"/>
      <c r="E123" s="1827"/>
      <c r="F123" s="1827"/>
    </row>
    <row r="124" spans="1:6">
      <c r="A124" s="1663"/>
      <c r="B124" s="1663"/>
      <c r="C124" s="1663"/>
      <c r="D124" s="1663"/>
      <c r="E124" s="1663"/>
      <c r="F124" s="1663"/>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852" t="s">
        <v>64</v>
      </c>
      <c r="B1" s="1853"/>
      <c r="C1" s="1853"/>
      <c r="D1" s="1853"/>
      <c r="E1" s="1853"/>
      <c r="F1" s="1853"/>
      <c r="G1" s="1853"/>
      <c r="H1" s="1853"/>
      <c r="I1" s="1853"/>
      <c r="J1" s="1853"/>
      <c r="K1" s="1853"/>
      <c r="L1" s="1853"/>
      <c r="M1" s="1853"/>
      <c r="N1" s="1853"/>
      <c r="O1" s="1853"/>
      <c r="P1" s="1853"/>
      <c r="Q1" s="1853"/>
      <c r="R1" s="1853"/>
      <c r="S1" s="1854"/>
    </row>
    <row r="2" spans="1:19" ht="15.5">
      <c r="A2" s="1855" t="s">
        <v>65</v>
      </c>
      <c r="B2" s="1856"/>
      <c r="C2" s="1856"/>
      <c r="D2" s="1856"/>
      <c r="E2" s="1856"/>
      <c r="F2" s="1856"/>
      <c r="G2" s="1856"/>
      <c r="H2" s="1856"/>
      <c r="I2" s="1856"/>
      <c r="J2" s="1856"/>
      <c r="K2" s="1856"/>
      <c r="L2" s="1856"/>
      <c r="M2" s="1856"/>
      <c r="N2" s="1856"/>
      <c r="O2" s="1856"/>
      <c r="P2" s="1856"/>
      <c r="Q2" s="1856"/>
      <c r="R2" s="1856"/>
      <c r="S2" s="1857"/>
    </row>
    <row r="3" spans="1:19" ht="15.5">
      <c r="A3" s="1855" t="s">
        <v>66</v>
      </c>
      <c r="B3" s="1856"/>
      <c r="C3" s="1856"/>
      <c r="D3" s="1856"/>
      <c r="E3" s="1856"/>
      <c r="F3" s="1856"/>
      <c r="G3" s="1856"/>
      <c r="H3" s="1856"/>
      <c r="I3" s="1856"/>
      <c r="J3" s="1856"/>
      <c r="K3" s="1856"/>
      <c r="L3" s="1856"/>
      <c r="M3" s="1856"/>
      <c r="N3" s="1856"/>
      <c r="O3" s="1856"/>
      <c r="P3" s="1856"/>
      <c r="Q3" s="1856"/>
      <c r="R3" s="1856"/>
      <c r="S3" s="1857"/>
    </row>
    <row r="4" spans="1:19" ht="18.5">
      <c r="A4" s="1858" t="s">
        <v>67</v>
      </c>
      <c r="B4" s="1859"/>
      <c r="C4" s="1859"/>
      <c r="D4" s="1859"/>
      <c r="E4" s="1859"/>
      <c r="F4" s="1859"/>
      <c r="G4" s="1859"/>
      <c r="H4" s="1859"/>
      <c r="I4" s="1859"/>
      <c r="J4" s="1859"/>
      <c r="K4" s="1859"/>
      <c r="L4" s="1859"/>
      <c r="M4" s="1859"/>
      <c r="N4" s="1859"/>
      <c r="O4" s="1859"/>
      <c r="P4" s="1859"/>
      <c r="Q4" s="1859"/>
      <c r="R4" s="1859"/>
      <c r="S4" s="1860"/>
    </row>
    <row r="5" spans="1:19" ht="29" hidden="1">
      <c r="A5" s="351" t="s">
        <v>68</v>
      </c>
      <c r="B5" s="351" t="s">
        <v>69</v>
      </c>
      <c r="C5" s="351" t="s">
        <v>70</v>
      </c>
      <c r="D5" s="351" t="s">
        <v>71</v>
      </c>
      <c r="E5" s="351" t="s">
        <v>72</v>
      </c>
      <c r="F5" s="351" t="s">
        <v>20</v>
      </c>
    </row>
    <row r="6" spans="1:19" hidden="1">
      <c r="A6" s="76">
        <v>1</v>
      </c>
      <c r="B6" s="76" t="s">
        <v>73</v>
      </c>
      <c r="C6" s="76">
        <v>2.653</v>
      </c>
      <c r="D6" s="1861">
        <v>45684</v>
      </c>
      <c r="E6" s="1861">
        <v>45691</v>
      </c>
      <c r="F6" s="76" t="s">
        <v>74</v>
      </c>
    </row>
    <row r="7" spans="1:19" hidden="1">
      <c r="A7" s="76">
        <f>A6+1</f>
        <v>2</v>
      </c>
      <c r="B7" s="76" t="s">
        <v>75</v>
      </c>
      <c r="C7" s="76">
        <v>5.31</v>
      </c>
      <c r="D7" s="1862"/>
      <c r="E7" s="1862"/>
      <c r="F7" s="76" t="s">
        <v>74</v>
      </c>
    </row>
    <row r="8" spans="1:19" ht="43.5"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9"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861">
        <v>45715</v>
      </c>
      <c r="F11" s="76" t="s">
        <v>74</v>
      </c>
    </row>
    <row r="12" spans="1:19" hidden="1">
      <c r="A12" s="76">
        <f>A11+1</f>
        <v>7</v>
      </c>
      <c r="B12" s="76" t="s">
        <v>83</v>
      </c>
      <c r="C12" s="76">
        <v>2.09</v>
      </c>
      <c r="D12" s="498">
        <v>45713</v>
      </c>
      <c r="E12" s="1863"/>
      <c r="F12" s="76" t="s">
        <v>74</v>
      </c>
    </row>
    <row r="13" spans="1:19" hidden="1">
      <c r="A13" s="76">
        <f t="shared" si="0"/>
        <v>8</v>
      </c>
      <c r="B13" s="76" t="s">
        <v>84</v>
      </c>
      <c r="C13" s="76">
        <v>3.8929999999999998</v>
      </c>
      <c r="D13" s="498">
        <v>45713</v>
      </c>
      <c r="E13" s="1863"/>
      <c r="F13" s="76" t="s">
        <v>74</v>
      </c>
    </row>
    <row r="14" spans="1:19" hidden="1">
      <c r="A14" s="76">
        <f t="shared" si="0"/>
        <v>9</v>
      </c>
      <c r="B14" s="76" t="s">
        <v>85</v>
      </c>
      <c r="C14" s="76">
        <v>6.9710000000000001</v>
      </c>
      <c r="D14" s="498">
        <v>45713</v>
      </c>
      <c r="E14" s="1864"/>
      <c r="F14" s="76" t="s">
        <v>74</v>
      </c>
    </row>
    <row r="15" spans="1:19" hidden="1">
      <c r="A15" s="76">
        <f t="shared" si="0"/>
        <v>10</v>
      </c>
      <c r="B15" s="76" t="s">
        <v>86</v>
      </c>
      <c r="C15" s="76">
        <v>9.4949999999999992</v>
      </c>
      <c r="D15" s="498">
        <v>45721</v>
      </c>
      <c r="E15" s="495">
        <v>45722</v>
      </c>
      <c r="F15" s="76" t="s">
        <v>74</v>
      </c>
    </row>
    <row r="16" spans="1:19" ht="72.5"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5" hidden="1">
      <c r="A22" s="76">
        <f t="shared" si="0"/>
        <v>17</v>
      </c>
      <c r="B22" s="76" t="s">
        <v>1097</v>
      </c>
      <c r="C22" s="76">
        <v>10.724</v>
      </c>
      <c r="D22" s="775" t="s">
        <v>1326</v>
      </c>
      <c r="E22" s="76"/>
      <c r="F22" s="76" t="s">
        <v>81</v>
      </c>
      <c r="G22" s="772" t="s">
        <v>1145</v>
      </c>
    </row>
    <row r="23" spans="1:7" ht="56.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9"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842" t="s">
        <v>1144</v>
      </c>
      <c r="B63" s="1842"/>
      <c r="C63" s="352"/>
      <c r="D63" s="352">
        <f>SUM(D45:D61)</f>
        <v>151.91599999999997</v>
      </c>
      <c r="E63" s="352"/>
      <c r="F63" s="352"/>
      <c r="G63" s="352">
        <f>SUM(G45:G62)</f>
        <v>97.59</v>
      </c>
    </row>
    <row r="64" spans="1:7" hidden="1">
      <c r="A64" s="422"/>
      <c r="B64" s="422"/>
      <c r="C64" s="352"/>
      <c r="D64" s="352"/>
      <c r="E64" s="352"/>
      <c r="F64" s="352"/>
      <c r="G64" s="352"/>
    </row>
    <row r="65" spans="1:7">
      <c r="A65" s="1865"/>
      <c r="B65" s="1866"/>
      <c r="C65" s="1866"/>
      <c r="D65" s="1866"/>
      <c r="E65" s="1866"/>
      <c r="F65" s="1866"/>
      <c r="G65" s="1867"/>
    </row>
    <row r="66" spans="1:7" ht="15.5">
      <c r="A66" s="781"/>
      <c r="B66" s="781"/>
      <c r="C66" s="1868" t="s">
        <v>1363</v>
      </c>
      <c r="D66" s="1868"/>
      <c r="E66" s="1868"/>
      <c r="F66" s="1868"/>
      <c r="G66" s="1868"/>
    </row>
    <row r="67" spans="1:7" ht="29">
      <c r="A67" s="782" t="s">
        <v>1527</v>
      </c>
      <c r="B67" s="783" t="s">
        <v>1364</v>
      </c>
      <c r="C67" s="783" t="s">
        <v>1366</v>
      </c>
      <c r="D67" s="783" t="s">
        <v>1367</v>
      </c>
      <c r="E67" s="783" t="s">
        <v>1368</v>
      </c>
      <c r="F67" s="783" t="s">
        <v>1369</v>
      </c>
      <c r="G67" s="782" t="s">
        <v>20</v>
      </c>
    </row>
    <row r="68" spans="1:7" ht="2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5" customHeight="1">
      <c r="A70" s="784">
        <f>A69+1</f>
        <v>3</v>
      </c>
      <c r="B70" s="789"/>
      <c r="C70" s="604" t="s">
        <v>1373</v>
      </c>
      <c r="D70" s="792">
        <v>19.57</v>
      </c>
      <c r="E70" s="793" t="s">
        <v>1374</v>
      </c>
      <c r="F70" s="793"/>
      <c r="G70" s="791" t="s">
        <v>74</v>
      </c>
    </row>
    <row r="71" spans="1:7" ht="27.65" customHeight="1">
      <c r="A71" s="784">
        <f>A70+1</f>
        <v>4</v>
      </c>
      <c r="B71" s="794" t="s">
        <v>1054</v>
      </c>
      <c r="C71" s="789" t="s">
        <v>1484</v>
      </c>
      <c r="D71" s="784">
        <v>2.6179999999999999</v>
      </c>
      <c r="E71" s="784"/>
      <c r="F71" s="793" t="s">
        <v>1374</v>
      </c>
      <c r="G71" s="791" t="s">
        <v>1486</v>
      </c>
    </row>
    <row r="72" spans="1:7" ht="23.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869"/>
      <c r="C76" s="604" t="s">
        <v>1383</v>
      </c>
      <c r="D76" s="784">
        <v>7.9619999999999997</v>
      </c>
      <c r="E76" s="793" t="s">
        <v>1530</v>
      </c>
      <c r="F76" s="784"/>
      <c r="G76" s="791" t="s">
        <v>74</v>
      </c>
    </row>
    <row r="77" spans="1:7">
      <c r="A77" s="784">
        <f t="shared" si="2"/>
        <v>10</v>
      </c>
      <c r="B77" s="1870"/>
      <c r="C77" s="604" t="s">
        <v>1385</v>
      </c>
      <c r="D77" s="784">
        <v>19.567</v>
      </c>
      <c r="E77" s="793" t="s">
        <v>1530</v>
      </c>
      <c r="F77" s="784"/>
      <c r="G77" s="791" t="s">
        <v>74</v>
      </c>
    </row>
    <row r="78" spans="1:7">
      <c r="A78" s="784">
        <f t="shared" si="2"/>
        <v>11</v>
      </c>
      <c r="B78" s="1870"/>
      <c r="C78" s="604" t="s">
        <v>1386</v>
      </c>
      <c r="D78" s="784">
        <v>20.273</v>
      </c>
      <c r="E78" s="793" t="s">
        <v>1530</v>
      </c>
      <c r="F78" s="784"/>
      <c r="G78" s="791" t="s">
        <v>74</v>
      </c>
    </row>
    <row r="79" spans="1:7">
      <c r="A79" s="784">
        <f t="shared" si="2"/>
        <v>12</v>
      </c>
      <c r="B79" s="1870"/>
      <c r="C79" s="604" t="s">
        <v>1387</v>
      </c>
      <c r="D79" s="784">
        <v>3.0840000000000001</v>
      </c>
      <c r="E79" s="793" t="s">
        <v>1530</v>
      </c>
      <c r="F79" s="784"/>
      <c r="G79" s="791" t="s">
        <v>74</v>
      </c>
    </row>
    <row r="80" spans="1:7">
      <c r="A80" s="784">
        <f t="shared" si="2"/>
        <v>13</v>
      </c>
      <c r="B80" s="1870"/>
      <c r="C80" s="604" t="s">
        <v>1388</v>
      </c>
      <c r="D80" s="784">
        <v>14.119</v>
      </c>
      <c r="E80" s="793" t="s">
        <v>1530</v>
      </c>
      <c r="F80" s="784"/>
      <c r="G80" s="791" t="s">
        <v>74</v>
      </c>
    </row>
    <row r="81" spans="1:7">
      <c r="A81" s="784">
        <f t="shared" si="2"/>
        <v>14</v>
      </c>
      <c r="B81" s="1870"/>
      <c r="C81" s="604" t="s">
        <v>1389</v>
      </c>
      <c r="D81" s="784">
        <v>9.4949999999999992</v>
      </c>
      <c r="E81" s="793" t="s">
        <v>1530</v>
      </c>
      <c r="F81" s="784"/>
      <c r="G81" s="791" t="s">
        <v>74</v>
      </c>
    </row>
    <row r="82" spans="1:7">
      <c r="A82" s="784">
        <f t="shared" si="2"/>
        <v>15</v>
      </c>
      <c r="B82" s="1871"/>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847"/>
      <c r="B89" s="1848"/>
      <c r="C89" s="782" t="s">
        <v>1402</v>
      </c>
      <c r="D89" s="782">
        <f>SUM(D68:D88)</f>
        <v>187.99599999999998</v>
      </c>
      <c r="E89" s="1849"/>
      <c r="F89" s="1850"/>
      <c r="G89" s="1851"/>
    </row>
    <row r="90" spans="1:7">
      <c r="A90" s="1878"/>
      <c r="B90" s="1878"/>
      <c r="C90" s="1878"/>
      <c r="D90" s="1878"/>
      <c r="E90" s="1878"/>
      <c r="F90" s="1878"/>
      <c r="G90" s="1878"/>
    </row>
    <row r="91" spans="1:7" hidden="1">
      <c r="A91" s="805"/>
      <c r="B91" s="806"/>
      <c r="C91" s="806"/>
      <c r="D91" s="807"/>
      <c r="E91" s="808">
        <v>2.6179999999999999</v>
      </c>
      <c r="F91" s="809" t="s">
        <v>1401</v>
      </c>
      <c r="G91" s="805"/>
    </row>
    <row r="92" spans="1:7" ht="18.5">
      <c r="A92" s="1879" t="s">
        <v>1402</v>
      </c>
      <c r="B92" s="1879"/>
      <c r="C92" s="1879"/>
      <c r="D92" s="1879"/>
      <c r="E92" s="810">
        <f>D89</f>
        <v>187.99599999999998</v>
      </c>
      <c r="F92" s="806"/>
      <c r="G92" s="805"/>
    </row>
    <row r="93" spans="1:7" ht="18.5">
      <c r="A93" s="1879" t="s">
        <v>1538</v>
      </c>
      <c r="B93" s="1879"/>
      <c r="C93" s="1879"/>
      <c r="D93" s="1879"/>
      <c r="E93" s="811">
        <f>E92-E96</f>
        <v>156.04</v>
      </c>
      <c r="F93" s="806"/>
      <c r="G93" s="805"/>
    </row>
    <row r="94" spans="1:7" ht="18.5">
      <c r="A94" s="1879" t="s">
        <v>1539</v>
      </c>
      <c r="B94" s="1879"/>
      <c r="C94" s="1879"/>
      <c r="D94" s="1879"/>
      <c r="E94" s="812">
        <f>E93-E95</f>
        <v>152.46299999999999</v>
      </c>
      <c r="F94" s="806"/>
      <c r="G94" s="805"/>
    </row>
    <row r="95" spans="1:7" ht="18.5">
      <c r="A95" s="1880" t="s">
        <v>1540</v>
      </c>
      <c r="B95" s="1880"/>
      <c r="C95" s="1880"/>
      <c r="D95" s="1880"/>
      <c r="E95" s="813">
        <v>3.577</v>
      </c>
      <c r="F95" s="806"/>
      <c r="G95" s="805"/>
    </row>
    <row r="96" spans="1:7" ht="18.5">
      <c r="A96" s="1879" t="s">
        <v>1541</v>
      </c>
      <c r="B96" s="1879"/>
      <c r="C96" s="1879"/>
      <c r="D96" s="1879"/>
      <c r="E96" s="812">
        <v>31.956</v>
      </c>
      <c r="F96" s="806"/>
      <c r="G96" s="805"/>
    </row>
    <row r="98" spans="2:7" ht="15" thickBot="1">
      <c r="B98" s="1872" t="s">
        <v>1363</v>
      </c>
      <c r="C98" s="1873"/>
      <c r="D98" s="1873"/>
      <c r="E98" s="1873"/>
      <c r="F98" s="1873"/>
      <c r="G98" s="1873"/>
    </row>
    <row r="99" spans="2:7" ht="29.5" thickBot="1">
      <c r="B99" s="576" t="s">
        <v>1365</v>
      </c>
      <c r="C99" s="577" t="s">
        <v>1366</v>
      </c>
      <c r="D99" s="577" t="s">
        <v>1367</v>
      </c>
      <c r="E99" s="577" t="s">
        <v>74</v>
      </c>
      <c r="F99" s="577" t="s">
        <v>1412</v>
      </c>
      <c r="G99" s="577" t="s">
        <v>20</v>
      </c>
    </row>
    <row r="100" spans="2:7" ht="29.5"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4" thickBot="1">
      <c r="B102" s="578">
        <v>3</v>
      </c>
      <c r="C102" s="579" t="s">
        <v>1376</v>
      </c>
      <c r="D102" s="580">
        <v>20.811</v>
      </c>
      <c r="E102" s="580"/>
      <c r="F102" s="581" t="s">
        <v>1413</v>
      </c>
      <c r="G102" s="582" t="s">
        <v>1417</v>
      </c>
    </row>
    <row r="103" spans="2:7" ht="29.5" thickBot="1">
      <c r="B103" s="1874">
        <v>4</v>
      </c>
      <c r="C103" s="579" t="s">
        <v>1418</v>
      </c>
      <c r="D103" s="1876">
        <v>10.894</v>
      </c>
      <c r="E103" s="580"/>
      <c r="F103" s="581" t="s">
        <v>1415</v>
      </c>
      <c r="G103" s="582" t="s">
        <v>1419</v>
      </c>
    </row>
    <row r="104" spans="2:7" ht="29.5" thickBot="1">
      <c r="B104" s="1875"/>
      <c r="C104" s="579" t="s">
        <v>1420</v>
      </c>
      <c r="D104" s="1877"/>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6.5"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884" t="s">
        <v>64</v>
      </c>
      <c r="B1" s="1885"/>
      <c r="C1" s="1885"/>
      <c r="D1" s="1885"/>
      <c r="E1" s="1885"/>
      <c r="F1" s="1885"/>
      <c r="G1" s="1885"/>
      <c r="H1" s="1885"/>
      <c r="I1" s="1885"/>
      <c r="J1" s="1885"/>
      <c r="K1" s="1885"/>
      <c r="L1" s="1885"/>
      <c r="M1" s="1885"/>
      <c r="N1" s="1885"/>
      <c r="O1" s="1885"/>
      <c r="P1" s="1885"/>
      <c r="Q1" s="1885"/>
      <c r="R1" s="1885"/>
      <c r="S1" s="1885"/>
      <c r="T1" s="1885"/>
      <c r="U1" s="1885"/>
      <c r="V1" s="1885"/>
      <c r="W1" s="1885"/>
      <c r="X1" s="1885"/>
      <c r="Y1" s="1885"/>
      <c r="Z1" s="1885"/>
      <c r="AA1" s="1885"/>
      <c r="AB1" s="1885"/>
      <c r="AC1" s="1885"/>
      <c r="AD1" s="1885"/>
      <c r="AE1" s="1886"/>
    </row>
    <row r="2" spans="1:31" ht="15.5">
      <c r="A2" s="1887" t="s">
        <v>65</v>
      </c>
      <c r="B2" s="1888"/>
      <c r="C2" s="1888"/>
      <c r="D2" s="1888"/>
      <c r="E2" s="1888"/>
      <c r="F2" s="1888"/>
      <c r="G2" s="1888"/>
      <c r="H2" s="1888"/>
      <c r="I2" s="1888"/>
      <c r="J2" s="1888"/>
      <c r="K2" s="1888"/>
      <c r="L2" s="1888"/>
      <c r="M2" s="1888"/>
      <c r="N2" s="1888"/>
      <c r="O2" s="1888"/>
      <c r="P2" s="1888"/>
      <c r="Q2" s="1888"/>
      <c r="R2" s="1888"/>
      <c r="S2" s="1888"/>
      <c r="T2" s="1888"/>
      <c r="U2" s="1888"/>
      <c r="V2" s="1888"/>
      <c r="W2" s="1888"/>
      <c r="X2" s="1888"/>
      <c r="Y2" s="1888"/>
      <c r="Z2" s="1888"/>
      <c r="AA2" s="1888"/>
      <c r="AB2" s="1888"/>
      <c r="AC2" s="1888"/>
      <c r="AD2" s="1888"/>
      <c r="AE2" s="1889"/>
    </row>
    <row r="3" spans="1:31" ht="15.5">
      <c r="A3" s="1890" t="s">
        <v>66</v>
      </c>
      <c r="B3" s="1891"/>
      <c r="C3" s="1891"/>
      <c r="D3" s="1891"/>
      <c r="E3" s="1891"/>
      <c r="F3" s="1891"/>
      <c r="G3" s="1891"/>
      <c r="H3" s="1891"/>
      <c r="I3" s="1891"/>
      <c r="J3" s="1891"/>
      <c r="K3" s="1891"/>
      <c r="L3" s="1891"/>
      <c r="M3" s="1891"/>
      <c r="N3" s="1891"/>
      <c r="O3" s="1891"/>
      <c r="P3" s="1891"/>
      <c r="Q3" s="1891"/>
      <c r="R3" s="1891"/>
      <c r="S3" s="1891"/>
      <c r="T3" s="1891"/>
      <c r="U3" s="1891"/>
      <c r="V3" s="1891"/>
      <c r="W3" s="1891"/>
      <c r="X3" s="1891"/>
      <c r="Y3" s="1891"/>
      <c r="Z3" s="1891"/>
      <c r="AA3" s="1891"/>
      <c r="AB3" s="1891"/>
      <c r="AC3" s="1891"/>
      <c r="AD3" s="1891"/>
      <c r="AE3" s="1892"/>
    </row>
    <row r="4" spans="1:31" ht="18.5">
      <c r="A4" s="1893" t="s">
        <v>67</v>
      </c>
      <c r="B4" s="1894"/>
      <c r="C4" s="1894"/>
      <c r="D4" s="1894"/>
      <c r="E4" s="1894"/>
      <c r="F4" s="1894"/>
      <c r="G4" s="1894"/>
      <c r="H4" s="1894"/>
      <c r="I4" s="1894"/>
      <c r="J4" s="1894"/>
      <c r="K4" s="1894"/>
      <c r="L4" s="1894"/>
      <c r="M4" s="1894"/>
      <c r="N4" s="1894"/>
      <c r="O4" s="1894"/>
      <c r="P4" s="1894"/>
      <c r="Q4" s="1894"/>
      <c r="R4" s="1894"/>
      <c r="S4" s="1894"/>
      <c r="T4" s="1894"/>
      <c r="U4" s="1894"/>
      <c r="V4" s="1894"/>
      <c r="W4" s="1894"/>
      <c r="X4" s="1894"/>
      <c r="Y4" s="1894"/>
      <c r="Z4" s="1894"/>
      <c r="AA4" s="1894"/>
      <c r="AB4" s="1894"/>
      <c r="AC4" s="1894"/>
      <c r="AD4" s="1894"/>
      <c r="AE4" s="1895"/>
    </row>
    <row r="5" spans="1:31" ht="29" hidden="1">
      <c r="A5" s="351" t="s">
        <v>68</v>
      </c>
      <c r="B5" s="351" t="s">
        <v>69</v>
      </c>
      <c r="C5" s="351" t="s">
        <v>70</v>
      </c>
      <c r="D5" s="351" t="s">
        <v>71</v>
      </c>
      <c r="E5" s="351" t="s">
        <v>72</v>
      </c>
      <c r="F5" s="351" t="s">
        <v>20</v>
      </c>
    </row>
    <row r="6" spans="1:31" hidden="1">
      <c r="A6" s="76">
        <v>1</v>
      </c>
      <c r="B6" s="76" t="s">
        <v>73</v>
      </c>
      <c r="C6" s="76">
        <v>2.653</v>
      </c>
      <c r="D6" s="1861">
        <v>45684</v>
      </c>
      <c r="E6" s="1861">
        <v>45691</v>
      </c>
      <c r="F6" s="76" t="s">
        <v>74</v>
      </c>
    </row>
    <row r="7" spans="1:31" hidden="1">
      <c r="A7" s="76">
        <f>A6+1</f>
        <v>2</v>
      </c>
      <c r="B7" s="76" t="s">
        <v>75</v>
      </c>
      <c r="C7" s="76">
        <v>5.31</v>
      </c>
      <c r="D7" s="1864"/>
      <c r="E7" s="1864"/>
      <c r="F7" s="76" t="s">
        <v>74</v>
      </c>
    </row>
    <row r="8" spans="1:31" ht="43.5"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9"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861">
        <v>45715</v>
      </c>
      <c r="F11" s="76" t="s">
        <v>74</v>
      </c>
      <c r="H11" s="515"/>
      <c r="I11" s="76"/>
      <c r="J11" s="361"/>
      <c r="K11" s="76"/>
      <c r="L11" s="76"/>
      <c r="M11" s="76"/>
    </row>
    <row r="12" spans="1:31" hidden="1">
      <c r="A12" s="76">
        <f>A11+1</f>
        <v>7</v>
      </c>
      <c r="B12" s="76" t="s">
        <v>83</v>
      </c>
      <c r="C12" s="76">
        <v>2.09</v>
      </c>
      <c r="D12" s="498">
        <v>45713</v>
      </c>
      <c r="E12" s="1863"/>
      <c r="F12" s="76" t="s">
        <v>74</v>
      </c>
    </row>
    <row r="13" spans="1:31" hidden="1">
      <c r="A13" s="76">
        <f t="shared" si="0"/>
        <v>8</v>
      </c>
      <c r="B13" s="76" t="s">
        <v>84</v>
      </c>
      <c r="C13" s="76">
        <v>3.8929999999999998</v>
      </c>
      <c r="D13" s="498">
        <v>45713</v>
      </c>
      <c r="E13" s="1863"/>
      <c r="F13" s="76" t="s">
        <v>74</v>
      </c>
    </row>
    <row r="14" spans="1:31" hidden="1">
      <c r="A14" s="76">
        <f t="shared" si="0"/>
        <v>9</v>
      </c>
      <c r="B14" s="76" t="s">
        <v>85</v>
      </c>
      <c r="C14" s="76">
        <v>6.9710000000000001</v>
      </c>
      <c r="D14" s="498">
        <v>45713</v>
      </c>
      <c r="E14" s="1864"/>
      <c r="F14" s="76" t="s">
        <v>74</v>
      </c>
    </row>
    <row r="15" spans="1:31" hidden="1">
      <c r="A15" s="76">
        <f t="shared" si="0"/>
        <v>10</v>
      </c>
      <c r="B15" s="76" t="s">
        <v>86</v>
      </c>
      <c r="C15" s="76">
        <v>9.4949999999999992</v>
      </c>
      <c r="D15" s="498">
        <v>45721</v>
      </c>
      <c r="E15" s="495">
        <v>45722</v>
      </c>
      <c r="F15" s="76" t="s">
        <v>74</v>
      </c>
    </row>
    <row r="16" spans="1:31" ht="43.5"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96"/>
    </row>
    <row r="19" spans="1:14" hidden="1">
      <c r="A19" s="76">
        <f t="shared" si="0"/>
        <v>14</v>
      </c>
      <c r="B19" s="531" t="s">
        <v>1101</v>
      </c>
      <c r="C19" s="76">
        <v>1.6559999999999999</v>
      </c>
      <c r="D19" s="76"/>
      <c r="E19" s="76"/>
      <c r="F19" s="523" t="s">
        <v>81</v>
      </c>
      <c r="G19" s="360"/>
      <c r="H19" s="1896"/>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8" hidden="1">
      <c r="A22" s="76">
        <f t="shared" si="0"/>
        <v>17</v>
      </c>
      <c r="B22" s="76" t="s">
        <v>1097</v>
      </c>
      <c r="C22" s="76">
        <v>10.724</v>
      </c>
      <c r="D22" s="537" t="s">
        <v>1326</v>
      </c>
      <c r="E22" s="76"/>
      <c r="F22" s="76" t="s">
        <v>81</v>
      </c>
      <c r="G22" s="500" t="s">
        <v>1145</v>
      </c>
    </row>
    <row r="23" spans="1:14" ht="56.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9"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865" t="s">
        <v>1144</v>
      </c>
      <c r="B63" s="1867"/>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881" t="s">
        <v>1363</v>
      </c>
      <c r="D66" s="1882"/>
      <c r="E66" s="1882"/>
      <c r="F66" s="1882"/>
      <c r="G66" s="1883"/>
      <c r="H66" s="310"/>
    </row>
    <row r="67" spans="1:9" ht="43.5">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5" customHeight="1">
      <c r="A70" s="335" t="s">
        <v>1048</v>
      </c>
      <c r="B70" s="541">
        <f>B69+1</f>
        <v>3</v>
      </c>
      <c r="C70" s="335" t="s">
        <v>1373</v>
      </c>
      <c r="D70" s="572">
        <v>19.57</v>
      </c>
      <c r="E70" s="541"/>
      <c r="F70" s="556" t="s">
        <v>1374</v>
      </c>
      <c r="G70" s="557" t="s">
        <v>74</v>
      </c>
      <c r="H70" s="517" t="s">
        <v>1375</v>
      </c>
    </row>
    <row r="71" spans="1:9" ht="27.5" customHeight="1">
      <c r="A71" s="335"/>
      <c r="B71" s="541">
        <f>B70+1</f>
        <v>4</v>
      </c>
      <c r="C71" s="335" t="s">
        <v>1484</v>
      </c>
      <c r="D71" s="541">
        <v>2.6179999999999999</v>
      </c>
      <c r="E71" s="541"/>
      <c r="F71" s="556"/>
      <c r="G71" s="625" t="s">
        <v>1486</v>
      </c>
      <c r="H71" s="517"/>
    </row>
    <row r="72" spans="1:9" ht="39">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9">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9">
      <c r="A76" s="1832" t="s">
        <v>1048</v>
      </c>
      <c r="B76" s="541">
        <f t="shared" si="2"/>
        <v>9</v>
      </c>
      <c r="C76" s="335" t="s">
        <v>1383</v>
      </c>
      <c r="D76" s="572">
        <v>7.9619999999999997</v>
      </c>
      <c r="E76" s="556">
        <v>45691</v>
      </c>
      <c r="F76" s="541"/>
      <c r="G76" s="557" t="s">
        <v>74</v>
      </c>
      <c r="H76" s="562" t="s">
        <v>1384</v>
      </c>
    </row>
    <row r="77" spans="1:9">
      <c r="A77" s="1833"/>
      <c r="B77" s="541">
        <f t="shared" si="2"/>
        <v>10</v>
      </c>
      <c r="C77" s="335" t="s">
        <v>1385</v>
      </c>
      <c r="D77" s="572">
        <v>19.567</v>
      </c>
      <c r="E77" s="556">
        <v>45713</v>
      </c>
      <c r="F77" s="541"/>
      <c r="G77" s="557" t="s">
        <v>74</v>
      </c>
      <c r="H77" s="562"/>
    </row>
    <row r="78" spans="1:9">
      <c r="A78" s="1833"/>
      <c r="B78" s="541">
        <f t="shared" si="2"/>
        <v>11</v>
      </c>
      <c r="C78" s="335" t="s">
        <v>1386</v>
      </c>
      <c r="D78" s="572">
        <v>20.273</v>
      </c>
      <c r="E78" s="556">
        <v>45691</v>
      </c>
      <c r="F78" s="541"/>
      <c r="G78" s="557" t="s">
        <v>74</v>
      </c>
      <c r="H78" s="562"/>
    </row>
    <row r="79" spans="1:9">
      <c r="A79" s="1833"/>
      <c r="B79" s="541">
        <f t="shared" si="2"/>
        <v>12</v>
      </c>
      <c r="C79" s="335" t="s">
        <v>1387</v>
      </c>
      <c r="D79" s="572">
        <v>3.0840000000000001</v>
      </c>
      <c r="E79" s="556">
        <v>45712</v>
      </c>
      <c r="F79" s="541"/>
      <c r="G79" s="557" t="s">
        <v>74</v>
      </c>
      <c r="H79" s="562"/>
    </row>
    <row r="80" spans="1:9">
      <c r="A80" s="1833"/>
      <c r="B80" s="541">
        <f t="shared" si="2"/>
        <v>13</v>
      </c>
      <c r="C80" s="335" t="s">
        <v>1388</v>
      </c>
      <c r="D80" s="572">
        <v>14.119</v>
      </c>
      <c r="E80" s="556">
        <v>45715</v>
      </c>
      <c r="F80" s="541"/>
      <c r="G80" s="557" t="s">
        <v>74</v>
      </c>
      <c r="H80" s="562"/>
    </row>
    <row r="81" spans="1:8">
      <c r="A81" s="1833"/>
      <c r="B81" s="541">
        <f t="shared" si="2"/>
        <v>14</v>
      </c>
      <c r="C81" s="335" t="s">
        <v>1389</v>
      </c>
      <c r="D81" s="572">
        <v>9.4949999999999992</v>
      </c>
      <c r="E81" s="556">
        <v>45722</v>
      </c>
      <c r="F81" s="541"/>
      <c r="G81" s="557" t="s">
        <v>74</v>
      </c>
      <c r="H81" s="562"/>
    </row>
    <row r="82" spans="1:8">
      <c r="A82" s="1834"/>
      <c r="B82" s="541">
        <f t="shared" si="2"/>
        <v>15</v>
      </c>
      <c r="C82" s="335" t="s">
        <v>1390</v>
      </c>
      <c r="D82" s="572">
        <v>8.6940000000000008</v>
      </c>
      <c r="E82" s="556">
        <v>45763</v>
      </c>
      <c r="F82" s="541"/>
      <c r="G82" s="557" t="s">
        <v>74</v>
      </c>
      <c r="H82" s="562"/>
    </row>
    <row r="83" spans="1:8" ht="29">
      <c r="A83" s="335" t="s">
        <v>1048</v>
      </c>
      <c r="B83" s="541">
        <f t="shared" si="2"/>
        <v>16</v>
      </c>
      <c r="C83" s="604" t="s">
        <v>1411</v>
      </c>
      <c r="D83" s="598">
        <v>12.558999999999999</v>
      </c>
      <c r="E83" s="556"/>
      <c r="F83" s="556" t="s">
        <v>1374</v>
      </c>
      <c r="G83" s="557" t="s">
        <v>74</v>
      </c>
      <c r="H83" s="517" t="s">
        <v>1392</v>
      </c>
    </row>
    <row r="84" spans="1:8" ht="29">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9">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872" t="s">
        <v>1363</v>
      </c>
      <c r="C95" s="1873"/>
      <c r="D95" s="1873"/>
      <c r="E95" s="1873"/>
      <c r="F95" s="1873"/>
      <c r="G95" s="1873"/>
    </row>
    <row r="96" spans="1:8" ht="15" hidden="1" customHeight="1" thickBot="1">
      <c r="B96" s="576" t="s">
        <v>1365</v>
      </c>
      <c r="C96" s="577" t="s">
        <v>1366</v>
      </c>
      <c r="D96" s="577" t="s">
        <v>1367</v>
      </c>
      <c r="E96" s="577" t="s">
        <v>74</v>
      </c>
      <c r="F96" s="577" t="s">
        <v>1412</v>
      </c>
      <c r="G96" s="577" t="s">
        <v>20</v>
      </c>
    </row>
    <row r="97" spans="2:7" ht="29.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4" hidden="1" customHeight="1" thickBot="1">
      <c r="B99" s="578">
        <v>3</v>
      </c>
      <c r="C99" s="579" t="s">
        <v>1376</v>
      </c>
      <c r="D99" s="580">
        <v>20.811</v>
      </c>
      <c r="E99" s="580"/>
      <c r="F99" s="581" t="s">
        <v>1413</v>
      </c>
      <c r="G99" s="582" t="s">
        <v>1417</v>
      </c>
    </row>
    <row r="100" spans="2:7" ht="29.5" hidden="1" customHeight="1" thickBot="1">
      <c r="B100" s="1874">
        <v>4</v>
      </c>
      <c r="C100" s="579" t="s">
        <v>1418</v>
      </c>
      <c r="D100" s="1876">
        <v>10.894</v>
      </c>
      <c r="E100" s="580"/>
      <c r="F100" s="581" t="s">
        <v>1415</v>
      </c>
      <c r="G100" s="582" t="s">
        <v>1419</v>
      </c>
    </row>
    <row r="101" spans="2:7" ht="29.5" hidden="1" customHeight="1" thickBot="1">
      <c r="B101" s="1875"/>
      <c r="C101" s="579" t="s">
        <v>1420</v>
      </c>
      <c r="D101" s="1877"/>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 hidden="1" customHeight="1" thickBot="1">
      <c r="B114" s="578">
        <v>17</v>
      </c>
      <c r="C114" s="579" t="s">
        <v>1398</v>
      </c>
      <c r="D114" s="580">
        <v>2.4740000000000002</v>
      </c>
      <c r="E114" s="583">
        <v>45765</v>
      </c>
      <c r="F114" s="581" t="s">
        <v>1423</v>
      </c>
      <c r="G114" s="580" t="s">
        <v>1424</v>
      </c>
    </row>
    <row r="115" spans="2:7" ht="14.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46"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5"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4" thickBot="1">
      <c r="A5" s="594" t="s">
        <v>1438</v>
      </c>
      <c r="B5" s="595" t="s">
        <v>1439</v>
      </c>
      <c r="C5" s="596">
        <v>45824</v>
      </c>
      <c r="D5" s="597" t="s">
        <v>1436</v>
      </c>
      <c r="E5" s="597" t="s">
        <v>1440</v>
      </c>
    </row>
    <row r="6" spans="1:5" ht="15" thickBot="1">
      <c r="A6" s="590">
        <v>2</v>
      </c>
      <c r="B6" s="591" t="s">
        <v>1363</v>
      </c>
      <c r="C6" s="592"/>
      <c r="D6" s="592"/>
      <c r="E6" s="592"/>
    </row>
    <row r="7" spans="1:5" ht="29.5"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5"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5" thickBot="1">
      <c r="A13" s="590" t="s">
        <v>1438</v>
      </c>
      <c r="B13" s="582" t="s">
        <v>1450</v>
      </c>
      <c r="C13" s="592" t="s">
        <v>1451</v>
      </c>
      <c r="D13" s="592" t="s">
        <v>1436</v>
      </c>
      <c r="E13" s="592" t="s">
        <v>1445</v>
      </c>
    </row>
    <row r="14" spans="1:5" ht="29.5" thickBot="1">
      <c r="A14" s="590" t="s">
        <v>1452</v>
      </c>
      <c r="B14" s="582" t="s">
        <v>1453</v>
      </c>
      <c r="C14" s="592" t="s">
        <v>1454</v>
      </c>
      <c r="D14" s="592" t="s">
        <v>1442</v>
      </c>
      <c r="E14" s="592" t="s">
        <v>1445</v>
      </c>
    </row>
    <row r="15" spans="1:5" ht="29.5" thickBot="1">
      <c r="A15" s="590" t="s">
        <v>1455</v>
      </c>
      <c r="B15" s="582" t="s">
        <v>1456</v>
      </c>
      <c r="C15" s="593">
        <v>45828</v>
      </c>
      <c r="D15" s="592" t="s">
        <v>1432</v>
      </c>
      <c r="E15" s="592" t="s">
        <v>1445</v>
      </c>
    </row>
    <row r="16" spans="1:5" ht="29.5" thickBot="1">
      <c r="A16" s="590" t="s">
        <v>1457</v>
      </c>
      <c r="B16" s="582" t="s">
        <v>1458</v>
      </c>
      <c r="C16" s="593">
        <v>45828</v>
      </c>
      <c r="D16" s="592" t="s">
        <v>1415</v>
      </c>
      <c r="E16" s="592" t="s">
        <v>1445</v>
      </c>
    </row>
    <row r="17" spans="1:5" ht="44" thickBot="1">
      <c r="A17" s="590">
        <v>4</v>
      </c>
      <c r="B17" s="582" t="s">
        <v>1459</v>
      </c>
      <c r="C17" s="593">
        <v>45820</v>
      </c>
      <c r="D17" s="592" t="s">
        <v>1436</v>
      </c>
      <c r="E17" s="592" t="s">
        <v>1445</v>
      </c>
    </row>
    <row r="18" spans="1:5" ht="44" thickBot="1">
      <c r="A18" s="590">
        <v>5</v>
      </c>
      <c r="B18" s="582" t="s">
        <v>1460</v>
      </c>
      <c r="C18" s="593">
        <v>45838</v>
      </c>
      <c r="D18" s="592" t="s">
        <v>1442</v>
      </c>
      <c r="E18" s="592" t="s">
        <v>1461</v>
      </c>
    </row>
    <row r="19" spans="1:5" ht="44" thickBot="1">
      <c r="A19" s="590">
        <v>6</v>
      </c>
      <c r="B19" s="582" t="s">
        <v>1462</v>
      </c>
      <c r="C19" s="592" t="s">
        <v>1451</v>
      </c>
      <c r="D19" s="592" t="s">
        <v>1436</v>
      </c>
      <c r="E19" s="592" t="s">
        <v>1445</v>
      </c>
    </row>
    <row r="20" spans="1:5" ht="58.5" thickBot="1">
      <c r="A20" s="590">
        <v>7</v>
      </c>
      <c r="B20" s="582" t="s">
        <v>1463</v>
      </c>
      <c r="C20" s="592" t="s">
        <v>1451</v>
      </c>
      <c r="D20" s="592" t="s">
        <v>1436</v>
      </c>
      <c r="E20" s="592" t="s">
        <v>1464</v>
      </c>
    </row>
    <row r="21" spans="1:5" ht="29.5" thickBot="1">
      <c r="A21" s="590">
        <v>8</v>
      </c>
      <c r="B21" s="582" t="s">
        <v>1465</v>
      </c>
      <c r="C21" s="593">
        <v>45838</v>
      </c>
      <c r="D21" s="592" t="s">
        <v>1436</v>
      </c>
      <c r="E21" s="592" t="s">
        <v>1088</v>
      </c>
    </row>
    <row r="22" spans="1:5" ht="15" thickBot="1">
      <c r="A22" s="590">
        <v>9</v>
      </c>
      <c r="B22" s="591" t="s">
        <v>1466</v>
      </c>
      <c r="C22" s="592"/>
      <c r="D22" s="592"/>
      <c r="E22" s="592"/>
    </row>
    <row r="23" spans="1:5" ht="29.5" thickBot="1">
      <c r="A23" s="590" t="s">
        <v>1430</v>
      </c>
      <c r="B23" s="582" t="s">
        <v>1467</v>
      </c>
      <c r="C23" s="592" t="s">
        <v>1454</v>
      </c>
      <c r="D23" s="592" t="s">
        <v>1436</v>
      </c>
      <c r="E23" s="592" t="s">
        <v>1088</v>
      </c>
    </row>
    <row r="24" spans="1:5" ht="29.5" thickBot="1">
      <c r="A24" s="590" t="s">
        <v>1434</v>
      </c>
      <c r="B24" s="582" t="s">
        <v>1468</v>
      </c>
      <c r="C24" s="592" t="s">
        <v>1088</v>
      </c>
      <c r="D24" s="592" t="s">
        <v>1436</v>
      </c>
      <c r="E24" s="592" t="s">
        <v>1088</v>
      </c>
    </row>
    <row r="25" spans="1:5" ht="44" thickBot="1">
      <c r="A25" s="590" t="s">
        <v>1438</v>
      </c>
      <c r="B25" s="582" t="s">
        <v>1469</v>
      </c>
      <c r="C25" s="592" t="s">
        <v>1451</v>
      </c>
      <c r="D25" s="592" t="s">
        <v>1442</v>
      </c>
      <c r="E25" s="592" t="s">
        <v>1470</v>
      </c>
    </row>
    <row r="26" spans="1:5" ht="29.5" thickBot="1">
      <c r="A26" s="590" t="s">
        <v>1452</v>
      </c>
      <c r="B26" s="582" t="s">
        <v>1471</v>
      </c>
      <c r="C26" s="593">
        <v>45821</v>
      </c>
      <c r="D26" s="592" t="s">
        <v>1436</v>
      </c>
      <c r="E26" s="592" t="s">
        <v>1445</v>
      </c>
    </row>
    <row r="27" spans="1:5" ht="29.5" thickBot="1">
      <c r="A27" s="590">
        <v>10</v>
      </c>
      <c r="B27" s="582" t="s">
        <v>1472</v>
      </c>
      <c r="C27" s="593">
        <v>45826</v>
      </c>
      <c r="D27" s="592" t="s">
        <v>1436</v>
      </c>
      <c r="E27" s="592" t="s">
        <v>1473</v>
      </c>
    </row>
    <row r="28" spans="1:5" ht="29.5" thickBot="1">
      <c r="A28" s="590">
        <v>11</v>
      </c>
      <c r="B28" s="582" t="s">
        <v>1474</v>
      </c>
      <c r="C28" s="593">
        <v>45824</v>
      </c>
      <c r="D28" s="592" t="s">
        <v>1436</v>
      </c>
      <c r="E28" s="592" t="s">
        <v>1475</v>
      </c>
    </row>
    <row r="29" spans="1:5" ht="29.5" thickBot="1">
      <c r="A29" s="590">
        <v>12</v>
      </c>
      <c r="B29" s="582" t="s">
        <v>1476</v>
      </c>
      <c r="C29" s="593">
        <v>45930</v>
      </c>
      <c r="D29" s="592" t="s">
        <v>1432</v>
      </c>
      <c r="E29" s="592" t="s">
        <v>1477</v>
      </c>
    </row>
    <row r="30" spans="1:5" ht="58.5"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6" t="s">
        <v>3</v>
      </c>
    </row>
    <row r="4" spans="3:6" ht="29">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9">
      <c r="C16" s="985" t="s">
        <v>1629</v>
      </c>
      <c r="D16" s="422" t="s">
        <v>1366</v>
      </c>
      <c r="E16" s="422" t="s">
        <v>1367</v>
      </c>
      <c r="F16" s="1897" t="s">
        <v>1718</v>
      </c>
    </row>
    <row r="17" spans="3:6">
      <c r="C17" s="985"/>
      <c r="D17" s="422" t="s">
        <v>1716</v>
      </c>
      <c r="E17" s="422">
        <f>7584/1000</f>
        <v>7.5839999999999996</v>
      </c>
      <c r="F17" s="1897"/>
    </row>
    <row r="18" spans="3:6">
      <c r="C18" s="985"/>
      <c r="D18" s="989" t="s">
        <v>1717</v>
      </c>
      <c r="E18" s="422">
        <f>6951/1000</f>
        <v>6.9509999999999996</v>
      </c>
      <c r="F18" s="1897"/>
    </row>
    <row r="19" spans="3:6" ht="1" customHeight="1">
      <c r="C19" s="310"/>
      <c r="D19" s="987" t="s">
        <v>1402</v>
      </c>
      <c r="E19" s="359">
        <f>SUM(E17:E18)</f>
        <v>14.535</v>
      </c>
      <c r="F19" s="1897"/>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5" t="s">
        <v>12</v>
      </c>
      <c r="B1" s="935" t="s">
        <v>42</v>
      </c>
      <c r="C1" s="935" t="s">
        <v>43</v>
      </c>
      <c r="D1" s="1898" t="s">
        <v>44</v>
      </c>
      <c r="E1" s="1899"/>
      <c r="F1" s="935"/>
      <c r="G1" s="1898" t="s">
        <v>45</v>
      </c>
      <c r="H1" s="1900"/>
      <c r="I1" s="1899"/>
      <c r="J1" s="935"/>
      <c r="K1" s="935"/>
      <c r="L1" s="935"/>
      <c r="M1" s="935" t="s">
        <v>20</v>
      </c>
    </row>
    <row r="2" spans="1:13" ht="20.5">
      <c r="A2" s="936" t="s">
        <v>46</v>
      </c>
      <c r="B2" s="942" t="s">
        <v>47</v>
      </c>
      <c r="C2" s="937"/>
      <c r="D2" s="1901"/>
      <c r="E2" s="1901"/>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31">
      <c r="A6" s="1001">
        <v>4</v>
      </c>
      <c r="B6" s="1001" t="s">
        <v>1544</v>
      </c>
      <c r="C6" s="1001" t="s">
        <v>1568</v>
      </c>
      <c r="D6" s="1001" t="s">
        <v>1323</v>
      </c>
      <c r="E6" s="1001" t="s">
        <v>1578</v>
      </c>
      <c r="F6" s="1001" t="s">
        <v>1742</v>
      </c>
      <c r="G6" s="1002" t="s">
        <v>1740</v>
      </c>
      <c r="H6" s="1001"/>
      <c r="I6" s="1001"/>
      <c r="J6" s="1001"/>
      <c r="K6" s="1001"/>
      <c r="L6" s="1001"/>
      <c r="M6" s="1001"/>
    </row>
    <row r="7" spans="1:13" ht="31">
      <c r="A7" s="1001">
        <v>5</v>
      </c>
      <c r="B7" s="1001" t="s">
        <v>1545</v>
      </c>
      <c r="C7" s="1001" t="s">
        <v>1569</v>
      </c>
      <c r="D7" s="1001" t="s">
        <v>1323</v>
      </c>
      <c r="E7" s="1001"/>
      <c r="F7" s="1001" t="s">
        <v>1576</v>
      </c>
      <c r="G7" s="1902" t="s">
        <v>1744</v>
      </c>
      <c r="H7" s="1903"/>
      <c r="I7" s="1903"/>
      <c r="J7" s="1903"/>
      <c r="K7" s="1903"/>
      <c r="L7" s="1903"/>
      <c r="M7" s="1904"/>
    </row>
    <row r="8" spans="1:13" ht="31">
      <c r="A8" s="1001">
        <v>6</v>
      </c>
      <c r="B8" s="1001" t="s">
        <v>1546</v>
      </c>
      <c r="C8" s="1001" t="s">
        <v>1570</v>
      </c>
      <c r="D8" s="1001" t="s">
        <v>1323</v>
      </c>
      <c r="E8" s="1001"/>
      <c r="F8" s="1001" t="s">
        <v>1576</v>
      </c>
      <c r="G8" s="1905"/>
      <c r="H8" s="1906"/>
      <c r="I8" s="1906"/>
      <c r="J8" s="1906"/>
      <c r="K8" s="1906"/>
      <c r="L8" s="1906"/>
      <c r="M8" s="1907"/>
    </row>
    <row r="9" spans="1:13" ht="31">
      <c r="A9" s="1001">
        <v>7</v>
      </c>
      <c r="B9" s="1001" t="s">
        <v>1547</v>
      </c>
      <c r="C9" s="1001" t="s">
        <v>1571</v>
      </c>
      <c r="D9" s="1001" t="s">
        <v>1323</v>
      </c>
      <c r="E9" s="1001"/>
      <c r="F9" s="1001" t="s">
        <v>1576</v>
      </c>
      <c r="G9" s="1908"/>
      <c r="H9" s="1909"/>
      <c r="I9" s="1909"/>
      <c r="J9" s="1909"/>
      <c r="K9" s="1909"/>
      <c r="L9" s="1909"/>
      <c r="M9" s="1910"/>
    </row>
    <row r="10" spans="1:13" ht="31">
      <c r="A10" s="1001">
        <v>8</v>
      </c>
      <c r="B10" s="1001" t="s">
        <v>1548</v>
      </c>
      <c r="C10" s="1001" t="s">
        <v>1572</v>
      </c>
      <c r="D10" s="1001" t="s">
        <v>1323</v>
      </c>
      <c r="E10" s="1001"/>
      <c r="F10" s="1001" t="s">
        <v>1576</v>
      </c>
      <c r="G10" s="1002" t="s">
        <v>1765</v>
      </c>
      <c r="H10" s="1001"/>
      <c r="I10" s="1001"/>
      <c r="J10" s="1001"/>
      <c r="K10" s="1001"/>
      <c r="L10" s="1001"/>
      <c r="M10" s="1001"/>
    </row>
    <row r="11" spans="1:13" ht="31">
      <c r="A11" s="1001">
        <v>9</v>
      </c>
      <c r="B11" s="1001" t="s">
        <v>1549</v>
      </c>
      <c r="C11" s="1001" t="s">
        <v>1573</v>
      </c>
      <c r="D11" s="1001" t="s">
        <v>1323</v>
      </c>
      <c r="E11" s="1001"/>
      <c r="F11" s="1001" t="s">
        <v>1576</v>
      </c>
      <c r="G11" s="1001"/>
      <c r="H11" s="1001"/>
      <c r="I11" s="1001"/>
      <c r="J11" s="1001"/>
      <c r="K11" s="1001"/>
      <c r="L11" s="1001"/>
      <c r="M11" s="1001"/>
    </row>
    <row r="12" spans="1:13" ht="46.5">
      <c r="A12" s="1001">
        <v>10</v>
      </c>
      <c r="B12" s="1001" t="s">
        <v>1550</v>
      </c>
      <c r="C12" s="1001" t="s">
        <v>1574</v>
      </c>
      <c r="D12" s="1001" t="s">
        <v>1551</v>
      </c>
      <c r="E12" s="1001"/>
      <c r="F12" s="1001" t="s">
        <v>1576</v>
      </c>
      <c r="G12" s="1001"/>
      <c r="H12" s="1001"/>
      <c r="I12" s="1001"/>
      <c r="J12" s="1001"/>
      <c r="K12" s="1001"/>
      <c r="L12" s="1001"/>
      <c r="M12" s="1001"/>
    </row>
    <row r="13" spans="1:13" ht="31">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5">
      <c r="A15" s="1001">
        <v>1</v>
      </c>
      <c r="B15" s="1001" t="s">
        <v>51</v>
      </c>
      <c r="C15" s="1001" t="s">
        <v>52</v>
      </c>
      <c r="D15" s="1001" t="s">
        <v>50</v>
      </c>
      <c r="E15" s="1001"/>
      <c r="F15" s="1001"/>
      <c r="G15" s="1001"/>
      <c r="H15" s="1001"/>
      <c r="I15" s="1001"/>
      <c r="J15" s="1001"/>
      <c r="K15" s="1001"/>
      <c r="L15" s="1001"/>
      <c r="M15" s="1001"/>
    </row>
    <row r="16" spans="1:13" ht="15.5">
      <c r="A16" s="1001">
        <v>2</v>
      </c>
      <c r="B16" s="1001" t="s">
        <v>53</v>
      </c>
      <c r="C16" s="1001" t="s">
        <v>54</v>
      </c>
      <c r="D16" s="1001" t="s">
        <v>50</v>
      </c>
      <c r="E16" s="1001"/>
      <c r="F16" s="1001"/>
      <c r="G16" s="1001"/>
      <c r="H16" s="1001"/>
      <c r="I16" s="1001"/>
      <c r="J16" s="1001"/>
      <c r="K16" s="1001"/>
      <c r="L16" s="1001"/>
      <c r="M16" s="1001"/>
    </row>
    <row r="17" spans="1:13" ht="15.5">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
      <c r="A19" s="1001">
        <v>1</v>
      </c>
      <c r="B19" s="1001" t="s">
        <v>59</v>
      </c>
      <c r="C19" s="1001" t="s">
        <v>60</v>
      </c>
      <c r="D19" s="1001" t="s">
        <v>1330</v>
      </c>
      <c r="E19" s="1001"/>
      <c r="F19" s="1001"/>
      <c r="G19" s="1001" t="s">
        <v>1746</v>
      </c>
      <c r="H19" s="1001"/>
      <c r="I19" s="1001"/>
      <c r="J19" s="1001"/>
      <c r="K19" s="1001"/>
      <c r="L19" s="1001"/>
      <c r="M19" s="1001"/>
    </row>
    <row r="20" spans="1:13" ht="15.5">
      <c r="A20" s="1001">
        <f>A19+1</f>
        <v>2</v>
      </c>
      <c r="B20" s="1001" t="s">
        <v>61</v>
      </c>
      <c r="C20" s="1001" t="s">
        <v>60</v>
      </c>
      <c r="D20" s="1001" t="s">
        <v>1577</v>
      </c>
      <c r="E20" s="1001"/>
      <c r="F20" s="1001"/>
      <c r="G20" s="1001"/>
      <c r="H20" s="1001"/>
      <c r="I20" s="1001"/>
      <c r="J20" s="1001"/>
      <c r="K20" s="1001"/>
      <c r="L20" s="1001"/>
      <c r="M20" s="1001"/>
    </row>
    <row r="21" spans="1:13" s="806" customFormat="1" ht="16"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7">
      <c r="A23" s="1258">
        <v>2</v>
      </c>
      <c r="B23" s="1258" t="s">
        <v>2002</v>
      </c>
      <c r="C23" s="1258" t="s">
        <v>2003</v>
      </c>
      <c r="D23" s="1258" t="s">
        <v>1999</v>
      </c>
      <c r="E23" s="1258"/>
      <c r="F23" s="1258" t="s">
        <v>2000</v>
      </c>
      <c r="G23" s="1259" t="s">
        <v>2004</v>
      </c>
      <c r="H23" s="1001"/>
      <c r="I23" s="1001"/>
      <c r="J23" s="1001"/>
      <c r="K23" s="1001"/>
      <c r="L23" s="1001"/>
      <c r="M23" s="1001"/>
    </row>
    <row r="24" spans="1:13" ht="26">
      <c r="A24" s="1004" t="s">
        <v>32</v>
      </c>
      <c r="B24" s="1007" t="s">
        <v>62</v>
      </c>
      <c r="C24" s="1006"/>
      <c r="D24" s="1001"/>
      <c r="E24" s="1001"/>
      <c r="F24" s="1001"/>
      <c r="G24" s="1001"/>
      <c r="H24" s="1001"/>
      <c r="I24" s="1001"/>
      <c r="J24" s="1001"/>
      <c r="K24" s="1001"/>
      <c r="L24" s="1001"/>
      <c r="M24" s="1001"/>
    </row>
    <row r="25" spans="1:13" ht="31">
      <c r="A25" s="1001">
        <v>1</v>
      </c>
      <c r="B25" s="1001" t="s">
        <v>1747</v>
      </c>
      <c r="C25" s="1001" t="s">
        <v>1748</v>
      </c>
      <c r="D25" s="1001" t="s">
        <v>1749</v>
      </c>
      <c r="E25" s="1001"/>
      <c r="F25" s="1001" t="s">
        <v>1750</v>
      </c>
      <c r="G25" s="1001"/>
      <c r="H25" s="1001"/>
      <c r="I25" s="1001"/>
      <c r="J25" s="1001"/>
      <c r="K25" s="1001"/>
      <c r="L25" s="1001"/>
      <c r="M25" s="1001"/>
    </row>
    <row r="26" spans="1:13" ht="15.5">
      <c r="A26" s="1001">
        <v>2</v>
      </c>
      <c r="B26" s="1001" t="s">
        <v>1751</v>
      </c>
      <c r="C26" s="1001" t="s">
        <v>1752</v>
      </c>
      <c r="D26" s="1001" t="s">
        <v>1749</v>
      </c>
      <c r="E26" s="1001"/>
      <c r="F26" s="1001"/>
      <c r="G26" s="1001"/>
      <c r="H26" s="1001"/>
      <c r="I26" s="1001"/>
      <c r="J26" s="1001"/>
      <c r="K26" s="1001"/>
      <c r="L26" s="1001"/>
      <c r="M26" s="1001"/>
    </row>
    <row r="27" spans="1:13" ht="31">
      <c r="A27" s="1001">
        <v>3</v>
      </c>
      <c r="B27" s="1001" t="s">
        <v>1753</v>
      </c>
      <c r="C27" s="1001" t="s">
        <v>1754</v>
      </c>
      <c r="D27" s="1001" t="s">
        <v>1749</v>
      </c>
      <c r="E27" s="1001" t="s">
        <v>1766</v>
      </c>
      <c r="F27" s="1001"/>
      <c r="G27" s="1001"/>
      <c r="H27" s="1001"/>
      <c r="I27" s="1001"/>
      <c r="J27" s="1001"/>
      <c r="K27" s="1001"/>
      <c r="L27" s="1001"/>
      <c r="M27" s="1001"/>
    </row>
    <row r="28" spans="1:13" ht="15.5">
      <c r="A28" s="1001">
        <v>4</v>
      </c>
      <c r="B28" s="1001" t="s">
        <v>1755</v>
      </c>
      <c r="C28" s="1001" t="s">
        <v>1756</v>
      </c>
      <c r="D28" s="1001" t="s">
        <v>1749</v>
      </c>
      <c r="E28" s="1001"/>
      <c r="F28" s="1001"/>
      <c r="G28" s="1001"/>
      <c r="H28" s="1001"/>
      <c r="I28" s="1001"/>
      <c r="J28" s="1001"/>
      <c r="K28" s="1001"/>
      <c r="L28" s="1001"/>
      <c r="M28" s="1001"/>
    </row>
    <row r="29" spans="1:13" ht="15.5">
      <c r="A29" s="1001">
        <v>5</v>
      </c>
      <c r="B29" s="1001" t="s">
        <v>1757</v>
      </c>
      <c r="C29" s="1001" t="s">
        <v>1758</v>
      </c>
      <c r="D29" s="1001" t="s">
        <v>1749</v>
      </c>
      <c r="E29" s="1001"/>
      <c r="F29" s="1001"/>
      <c r="G29" s="1001"/>
      <c r="H29" s="1001"/>
      <c r="I29" s="1001"/>
      <c r="J29" s="1001"/>
      <c r="K29" s="1001"/>
      <c r="L29" s="1001"/>
      <c r="M29" s="1001"/>
    </row>
    <row r="30" spans="1:13" ht="15.5">
      <c r="A30" s="1001">
        <v>6</v>
      </c>
      <c r="B30" s="1001" t="s">
        <v>1331</v>
      </c>
      <c r="C30" s="1001" t="s">
        <v>1759</v>
      </c>
      <c r="D30" s="1001"/>
      <c r="E30" s="1001"/>
      <c r="F30" s="1001" t="s">
        <v>1760</v>
      </c>
      <c r="G30" s="1001"/>
      <c r="H30" s="1001"/>
      <c r="I30" s="1001"/>
      <c r="J30" s="1001"/>
      <c r="K30" s="1001"/>
      <c r="L30" s="1001"/>
      <c r="M30" s="1001"/>
    </row>
    <row r="31" spans="1:13" ht="28.5">
      <c r="A31" s="1004" t="s">
        <v>2006</v>
      </c>
      <c r="B31" s="1008" t="s">
        <v>1301</v>
      </c>
      <c r="C31" s="1001"/>
      <c r="D31" s="1001"/>
      <c r="E31" s="1001"/>
      <c r="F31" s="1001"/>
      <c r="G31" s="1001"/>
      <c r="H31" s="1001"/>
      <c r="I31" s="1001"/>
      <c r="J31" s="1001"/>
      <c r="K31" s="1001"/>
      <c r="L31" s="1001"/>
      <c r="M31" s="1001"/>
    </row>
    <row r="32" spans="1:13" ht="15.5">
      <c r="A32" s="1001">
        <v>1</v>
      </c>
      <c r="B32" s="1001" t="s">
        <v>1302</v>
      </c>
      <c r="C32" s="1001"/>
      <c r="D32" s="1001" t="s">
        <v>1332</v>
      </c>
      <c r="E32" s="1001"/>
      <c r="F32" s="1001"/>
      <c r="G32" s="1001" t="s">
        <v>1768</v>
      </c>
      <c r="H32" s="1001"/>
      <c r="I32" s="1001"/>
      <c r="J32" s="1001"/>
      <c r="K32" s="1001"/>
      <c r="L32" s="1001"/>
      <c r="M32" s="1001"/>
    </row>
    <row r="33" spans="1:13" ht="31">
      <c r="A33" s="1001">
        <f>A32+1</f>
        <v>2</v>
      </c>
      <c r="B33" s="1001" t="s">
        <v>1303</v>
      </c>
      <c r="C33" s="1001"/>
      <c r="D33" s="1001" t="s">
        <v>1337</v>
      </c>
      <c r="E33" s="1001"/>
      <c r="F33" s="1001"/>
      <c r="G33" s="1003" t="s">
        <v>1761</v>
      </c>
      <c r="H33" s="1001"/>
      <c r="I33" s="1001"/>
      <c r="J33" s="1001"/>
      <c r="K33" s="1001"/>
      <c r="L33" s="1001"/>
      <c r="M33" s="1001"/>
    </row>
    <row r="34" spans="1:13" ht="31">
      <c r="A34" s="1001">
        <f>A33+1</f>
        <v>3</v>
      </c>
      <c r="B34" s="1001" t="s">
        <v>1304</v>
      </c>
      <c r="C34" s="1001"/>
      <c r="D34" s="1001" t="s">
        <v>1333</v>
      </c>
      <c r="E34" s="1001"/>
      <c r="F34" s="1001"/>
      <c r="G34" s="1003" t="s">
        <v>1762</v>
      </c>
      <c r="H34" s="1001"/>
      <c r="I34" s="1001"/>
      <c r="J34" s="1001"/>
      <c r="K34" s="1001"/>
      <c r="L34" s="1001"/>
      <c r="M34" s="1001"/>
    </row>
    <row r="35" spans="1:13" ht="31">
      <c r="A35" s="1001">
        <f>A34+1</f>
        <v>4</v>
      </c>
      <c r="B35" s="1001" t="s">
        <v>1300</v>
      </c>
      <c r="C35" s="1001"/>
      <c r="D35" s="1001" t="s">
        <v>1334</v>
      </c>
      <c r="E35" s="1001"/>
      <c r="F35" s="1001"/>
      <c r="G35" s="1003" t="s">
        <v>1763</v>
      </c>
      <c r="H35" s="1001"/>
      <c r="I35" s="1001"/>
      <c r="J35" s="1001"/>
      <c r="K35" s="1001"/>
      <c r="L35" s="1001"/>
      <c r="M35" s="1001"/>
    </row>
    <row r="36" spans="1:13" ht="31">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6">
      <c r="C45" s="873"/>
      <c r="D45" s="873"/>
      <c r="E45" s="873"/>
      <c r="F45" s="873"/>
    </row>
    <row r="46" spans="1:13" ht="16">
      <c r="C46" s="873"/>
      <c r="D46" s="874"/>
      <c r="E46" s="875"/>
      <c r="F46" s="875"/>
    </row>
    <row r="47" spans="1:13" ht="16">
      <c r="C47" s="873"/>
      <c r="D47" s="874"/>
      <c r="E47" s="875"/>
      <c r="F47" s="875"/>
    </row>
    <row r="48" spans="1:13" ht="16">
      <c r="C48" s="873"/>
      <c r="D48" s="874"/>
      <c r="E48" s="875"/>
      <c r="F48" s="875"/>
    </row>
    <row r="49" spans="3:6" ht="16">
      <c r="C49" s="873"/>
      <c r="D49" s="874"/>
      <c r="E49" s="875"/>
      <c r="F49" s="875"/>
    </row>
    <row r="50" spans="3:6" ht="16">
      <c r="C50" s="873"/>
      <c r="D50" s="874"/>
      <c r="E50" s="875"/>
      <c r="F50" s="875"/>
    </row>
    <row r="51" spans="3:6" ht="1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46"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1911" t="s">
        <v>189</v>
      </c>
      <c r="C2" s="1911" t="s">
        <v>190</v>
      </c>
      <c r="D2" s="1913" t="s">
        <v>205</v>
      </c>
      <c r="E2" s="1911" t="s">
        <v>191</v>
      </c>
      <c r="F2" s="1912" t="s">
        <v>206</v>
      </c>
      <c r="G2" s="1911" t="s">
        <v>207</v>
      </c>
      <c r="H2" s="1911"/>
      <c r="I2" s="1911"/>
      <c r="J2" s="1911"/>
      <c r="K2" s="1911"/>
      <c r="L2" s="320"/>
    </row>
    <row r="3" spans="2:12" ht="26">
      <c r="B3" s="1912"/>
      <c r="C3" s="1912"/>
      <c r="D3" s="1913"/>
      <c r="E3" s="1912"/>
      <c r="F3" s="1914"/>
      <c r="G3" s="1912"/>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915" t="s">
        <v>284</v>
      </c>
      <c r="C1" s="1916"/>
      <c r="D1" s="1916"/>
      <c r="E1" s="1916"/>
      <c r="F1" s="1916"/>
      <c r="G1" s="1916"/>
      <c r="H1" s="1916"/>
      <c r="I1" s="1916"/>
      <c r="J1" s="1916"/>
      <c r="K1" s="1916"/>
      <c r="L1" s="1916"/>
      <c r="M1" s="1916"/>
      <c r="N1" s="1916"/>
      <c r="O1" s="1916"/>
      <c r="P1" s="1916"/>
      <c r="Q1" s="1916"/>
      <c r="R1" s="1916"/>
      <c r="S1" s="1916"/>
      <c r="T1" s="1916"/>
      <c r="U1" s="1917"/>
      <c r="V1" s="166"/>
    </row>
    <row r="2" spans="1:22">
      <c r="A2" s="1918" t="s">
        <v>285</v>
      </c>
      <c r="B2" s="1919"/>
      <c r="C2" s="1919"/>
      <c r="D2" s="1919"/>
      <c r="E2" s="1919"/>
      <c r="F2" s="1919"/>
      <c r="G2" s="1919"/>
      <c r="H2" s="1919"/>
      <c r="I2" s="1919"/>
      <c r="J2" s="1919"/>
      <c r="K2" s="1919"/>
      <c r="L2" s="1919"/>
      <c r="M2" s="1919"/>
      <c r="N2" s="1919"/>
      <c r="O2" s="1919"/>
      <c r="P2" s="1919"/>
      <c r="Q2" s="1919"/>
      <c r="R2" s="1919"/>
      <c r="S2" s="1919"/>
      <c r="T2" s="192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932" t="s">
        <v>286</v>
      </c>
      <c r="B4" s="1933"/>
      <c r="C4" s="127"/>
      <c r="D4" s="1934" t="s">
        <v>287</v>
      </c>
      <c r="E4" s="1935"/>
      <c r="F4" s="1928" t="s">
        <v>288</v>
      </c>
      <c r="G4" s="1921" t="s">
        <v>289</v>
      </c>
      <c r="H4" s="1921" t="s">
        <v>290</v>
      </c>
      <c r="I4" s="1921"/>
      <c r="J4" s="1921"/>
      <c r="K4" s="128" t="s">
        <v>291</v>
      </c>
      <c r="L4" s="1922" t="s">
        <v>292</v>
      </c>
      <c r="M4" s="1923"/>
      <c r="N4" s="1924"/>
      <c r="O4" s="1921" t="s">
        <v>293</v>
      </c>
      <c r="P4" s="1921"/>
      <c r="Q4" s="1921"/>
      <c r="R4" s="1925"/>
      <c r="S4" s="1925"/>
      <c r="T4" s="1925"/>
      <c r="U4" s="264"/>
    </row>
    <row r="5" spans="1:22">
      <c r="A5" s="1932"/>
      <c r="B5" s="1933"/>
      <c r="C5" s="127"/>
      <c r="D5" s="1936"/>
      <c r="E5" s="1937"/>
      <c r="F5" s="1928"/>
      <c r="G5" s="1921"/>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926"/>
      <c r="E6" s="192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929"/>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930"/>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93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915" t="s">
        <v>284</v>
      </c>
      <c r="D2" s="1916"/>
      <c r="E2" s="1916"/>
      <c r="F2" s="1916"/>
      <c r="G2" s="1916"/>
      <c r="H2" s="1916"/>
      <c r="I2" s="1916"/>
      <c r="J2" s="1916"/>
      <c r="K2" s="1916"/>
      <c r="L2" s="1916"/>
      <c r="M2" s="1916"/>
      <c r="N2" s="1916"/>
      <c r="O2" s="1916"/>
      <c r="P2" s="1916"/>
      <c r="Q2" s="1916"/>
      <c r="R2" s="1916"/>
      <c r="S2" s="1916"/>
      <c r="T2" s="1916"/>
      <c r="U2" s="1916"/>
      <c r="V2" s="1917"/>
      <c r="W2" s="264"/>
    </row>
    <row r="3" spans="1:31" ht="14">
      <c r="B3" s="247"/>
      <c r="C3" s="1938" t="s">
        <v>285</v>
      </c>
      <c r="D3" s="1939"/>
      <c r="E3" s="1939"/>
      <c r="F3" s="1939"/>
      <c r="G3" s="1939"/>
      <c r="H3" s="1939"/>
      <c r="I3" s="1939"/>
      <c r="J3" s="1939"/>
      <c r="K3" s="1939"/>
      <c r="L3" s="1939"/>
      <c r="M3" s="1939"/>
      <c r="N3" s="1939"/>
      <c r="O3" s="1939"/>
      <c r="P3" s="1939"/>
      <c r="Q3" s="1939"/>
      <c r="R3" s="1939"/>
      <c r="S3" s="1939"/>
      <c r="T3" s="1939"/>
      <c r="U3" s="1939"/>
      <c r="V3" s="194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933" t="s">
        <v>286</v>
      </c>
      <c r="D5" s="1933"/>
      <c r="E5" s="127"/>
      <c r="F5" s="1934" t="s">
        <v>287</v>
      </c>
      <c r="G5" s="1935"/>
      <c r="H5" s="1928" t="s">
        <v>288</v>
      </c>
      <c r="I5" s="1921" t="s">
        <v>289</v>
      </c>
      <c r="J5" s="1921" t="s">
        <v>290</v>
      </c>
      <c r="K5" s="1921"/>
      <c r="L5" s="1921"/>
      <c r="M5" s="128" t="s">
        <v>291</v>
      </c>
      <c r="N5" s="1922" t="s">
        <v>292</v>
      </c>
      <c r="O5" s="1923"/>
      <c r="P5" s="1924"/>
      <c r="Q5" s="1921" t="s">
        <v>293</v>
      </c>
      <c r="R5" s="1921"/>
      <c r="S5" s="1921"/>
      <c r="T5" s="1925"/>
      <c r="U5" s="1925"/>
      <c r="V5" s="1925"/>
      <c r="W5" s="264"/>
    </row>
    <row r="6" spans="1:31" ht="14">
      <c r="B6" s="247"/>
      <c r="C6" s="1933"/>
      <c r="D6" s="1933"/>
      <c r="E6" s="127"/>
      <c r="F6" s="1936"/>
      <c r="G6" s="1937"/>
      <c r="H6" s="1928"/>
      <c r="I6" s="1921"/>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1926"/>
      <c r="G7" s="192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1944" t="s">
        <v>689</v>
      </c>
      <c r="L187" s="1945"/>
      <c r="M187" s="1945"/>
      <c r="N187" s="1945"/>
      <c r="O187" s="1945"/>
      <c r="P187" s="1945"/>
      <c r="Q187" s="1945"/>
      <c r="R187" s="1945"/>
      <c r="S187" s="1945"/>
      <c r="T187" s="1945"/>
      <c r="U187" s="195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944" t="s">
        <v>689</v>
      </c>
      <c r="D196" s="1945"/>
      <c r="E196" s="1945"/>
      <c r="F196" s="1945"/>
      <c r="G196" s="1945"/>
      <c r="H196" s="1945"/>
      <c r="I196" s="1945"/>
      <c r="J196" s="1945"/>
      <c r="K196" s="1945"/>
      <c r="L196" s="1945"/>
      <c r="M196" s="1945"/>
      <c r="N196" s="1945"/>
      <c r="O196" s="1945"/>
      <c r="P196" s="1945"/>
      <c r="Q196" s="1945"/>
      <c r="R196" s="1945"/>
      <c r="S196" s="1945"/>
      <c r="T196" s="1945"/>
      <c r="U196" s="195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944" t="s">
        <v>689</v>
      </c>
      <c r="D204" s="1945"/>
      <c r="E204" s="1945"/>
      <c r="F204" s="1945"/>
      <c r="G204" s="1945"/>
      <c r="H204" s="1945"/>
      <c r="I204" s="1945"/>
      <c r="J204" s="1945"/>
      <c r="K204" s="1945"/>
      <c r="L204" s="1945"/>
      <c r="M204" s="1945"/>
      <c r="N204" s="1945"/>
      <c r="O204" s="1945"/>
      <c r="P204" s="1945"/>
      <c r="Q204" s="1945"/>
      <c r="R204" s="1945"/>
      <c r="S204" s="1945"/>
      <c r="T204" s="1945"/>
      <c r="U204" s="1954"/>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944" t="s">
        <v>689</v>
      </c>
      <c r="D213" s="1945"/>
      <c r="E213" s="1945"/>
      <c r="F213" s="1945"/>
      <c r="G213" s="1945"/>
      <c r="H213" s="1945"/>
      <c r="I213" s="1945"/>
      <c r="J213" s="1945"/>
      <c r="K213" s="1945"/>
      <c r="L213" s="1945"/>
      <c r="M213" s="1945"/>
      <c r="N213" s="1945"/>
      <c r="O213" s="1945"/>
      <c r="P213" s="1945"/>
      <c r="Q213" s="1945"/>
      <c r="R213" s="1945"/>
      <c r="S213" s="1945"/>
      <c r="T213" s="1945"/>
      <c r="U213" s="195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941" t="s">
        <v>689</v>
      </c>
      <c r="D221" s="1942"/>
      <c r="E221" s="1942"/>
      <c r="F221" s="1942"/>
      <c r="G221" s="1942"/>
      <c r="H221" s="1942"/>
      <c r="I221" s="1942"/>
      <c r="J221" s="1942"/>
      <c r="K221" s="1942"/>
      <c r="L221" s="1942"/>
      <c r="M221" s="1942"/>
      <c r="N221" s="1942"/>
      <c r="O221" s="1942"/>
      <c r="P221" s="1942"/>
      <c r="Q221" s="1942"/>
      <c r="R221" s="1942"/>
      <c r="S221" s="1942"/>
      <c r="T221" s="1942"/>
      <c r="U221" s="194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944" t="s">
        <v>689</v>
      </c>
      <c r="D229" s="1945"/>
      <c r="E229" s="1945"/>
      <c r="F229" s="1945"/>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1946" t="s">
        <v>699</v>
      </c>
      <c r="L271" s="1947"/>
      <c r="M271" s="1947"/>
      <c r="N271" s="1947"/>
      <c r="O271" s="1947"/>
      <c r="P271" s="1947"/>
      <c r="Q271" s="1947"/>
      <c r="R271" s="1947"/>
      <c r="S271" s="1947"/>
      <c r="T271" s="1947"/>
      <c r="U271" s="194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ht="13">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1952"/>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1953"/>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953"/>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1929"/>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1930"/>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193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949"/>
      <c r="C432" s="1950"/>
      <c r="D432" s="1950"/>
      <c r="E432" s="1950"/>
      <c r="F432" s="1950"/>
      <c r="G432" s="1950"/>
      <c r="H432" s="1950"/>
      <c r="I432" s="1950"/>
      <c r="J432" s="1950"/>
      <c r="K432" s="1950"/>
      <c r="L432" s="1950"/>
      <c r="M432" s="1950"/>
      <c r="N432" s="1950"/>
      <c r="O432" s="1950"/>
      <c r="P432" s="1950"/>
      <c r="Q432" s="1950"/>
      <c r="R432" s="1950"/>
      <c r="S432" s="1950"/>
      <c r="T432" s="1950"/>
      <c r="U432" s="1950"/>
      <c r="V432" s="1950"/>
      <c r="W432" s="1951"/>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1852" t="s">
        <v>64</v>
      </c>
      <c r="B1" s="1853"/>
      <c r="C1" s="1853"/>
      <c r="D1" s="1853"/>
      <c r="E1" s="1853"/>
      <c r="F1" s="1853"/>
      <c r="G1" s="1853"/>
      <c r="H1" s="1853"/>
      <c r="I1" s="1853"/>
      <c r="J1" s="1853"/>
      <c r="K1" s="1853"/>
      <c r="L1" s="1853"/>
      <c r="M1" s="1853"/>
      <c r="N1" s="1853"/>
      <c r="O1" s="1853"/>
      <c r="P1" s="1853"/>
      <c r="Q1" s="1853"/>
      <c r="R1" s="1853"/>
      <c r="S1" s="1853"/>
      <c r="T1" s="1853"/>
      <c r="U1" s="1853"/>
      <c r="V1" s="1853"/>
      <c r="W1" s="1853"/>
      <c r="X1" s="1854"/>
    </row>
    <row r="2" spans="1:24" ht="15.5">
      <c r="A2" s="1855" t="s">
        <v>65</v>
      </c>
      <c r="B2" s="1856"/>
      <c r="C2" s="1856"/>
      <c r="D2" s="1856"/>
      <c r="E2" s="1856"/>
      <c r="F2" s="1856"/>
      <c r="G2" s="1856"/>
      <c r="H2" s="1856"/>
      <c r="I2" s="1856"/>
      <c r="J2" s="1856"/>
      <c r="K2" s="1856"/>
      <c r="L2" s="1856"/>
      <c r="M2" s="1856"/>
      <c r="N2" s="1856"/>
      <c r="O2" s="1856"/>
      <c r="P2" s="1856"/>
      <c r="Q2" s="1856"/>
      <c r="R2" s="1856"/>
      <c r="S2" s="1856"/>
      <c r="T2" s="1856"/>
      <c r="U2" s="1856"/>
      <c r="V2" s="1856"/>
      <c r="W2" s="1856"/>
      <c r="X2" s="1857"/>
    </row>
    <row r="3" spans="1:24" ht="15.5">
      <c r="A3" s="1855" t="s">
        <v>66</v>
      </c>
      <c r="B3" s="1856"/>
      <c r="C3" s="1856"/>
      <c r="D3" s="1856"/>
      <c r="E3" s="1856"/>
      <c r="F3" s="1856"/>
      <c r="G3" s="1856"/>
      <c r="H3" s="1856"/>
      <c r="I3" s="1856"/>
      <c r="J3" s="1856"/>
      <c r="K3" s="1856"/>
      <c r="L3" s="1856"/>
      <c r="M3" s="1856"/>
      <c r="N3" s="1856"/>
      <c r="O3" s="1856"/>
      <c r="P3" s="1856"/>
      <c r="Q3" s="1856"/>
      <c r="R3" s="1856"/>
      <c r="S3" s="1856"/>
      <c r="T3" s="1856"/>
      <c r="U3" s="1856"/>
      <c r="V3" s="1856"/>
      <c r="W3" s="1856"/>
      <c r="X3" s="1857"/>
    </row>
    <row r="4" spans="1:24" ht="15.5">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1911" t="s">
        <v>189</v>
      </c>
      <c r="B7" s="1911" t="s">
        <v>190</v>
      </c>
      <c r="C7" s="1913" t="s">
        <v>205</v>
      </c>
      <c r="D7" s="1911" t="s">
        <v>191</v>
      </c>
      <c r="E7" s="1912" t="s">
        <v>250</v>
      </c>
      <c r="F7" s="1912" t="s">
        <v>251</v>
      </c>
      <c r="G7" s="1912" t="s">
        <v>252</v>
      </c>
    </row>
    <row r="8" spans="1:24">
      <c r="A8" s="1912"/>
      <c r="B8" s="1912"/>
      <c r="C8" s="1913"/>
      <c r="D8" s="1912"/>
      <c r="E8" s="1914"/>
      <c r="F8" s="1914"/>
      <c r="G8" s="1914"/>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3"/>
  <sheetViews>
    <sheetView view="pageBreakPreview" topLeftCell="A270" zoomScale="90" zoomScaleNormal="80" zoomScaleSheetLayoutView="90" workbookViewId="0">
      <selection activeCell="I288" sqref="I288"/>
    </sheetView>
  </sheetViews>
  <sheetFormatPr defaultColWidth="9" defaultRowHeight="15.5"/>
  <cols>
    <col min="1" max="1" width="4.1796875" style="1307" customWidth="1"/>
    <col min="2" max="2" width="8.453125" style="830" customWidth="1"/>
    <col min="3" max="3" width="1" style="1307" hidden="1" customWidth="1"/>
    <col min="4" max="4" width="18.90625" style="1307" bestFit="1" customWidth="1"/>
    <col min="5" max="5" width="5" style="1307" bestFit="1" customWidth="1"/>
    <col min="6" max="6" width="6" style="1307" bestFit="1" customWidth="1"/>
    <col min="7" max="7" width="9.36328125" style="1307" bestFit="1" customWidth="1"/>
    <col min="8" max="8" width="12.81640625" style="1307" bestFit="1" customWidth="1"/>
    <col min="9" max="9" width="9" style="1307" bestFit="1" customWidth="1"/>
    <col min="10" max="10" width="9" style="1307" customWidth="1"/>
    <col min="11" max="11" width="9.81640625" style="1571" customWidth="1"/>
    <col min="12" max="12" width="14.90625" style="369" customWidth="1"/>
    <col min="13" max="13" width="12" style="369" customWidth="1"/>
    <col min="14" max="14" width="31.36328125" style="1307" bestFit="1" customWidth="1"/>
    <col min="15" max="15" width="15.1796875" style="1307" hidden="1" customWidth="1"/>
    <col min="16" max="16" width="33.6328125" style="1307" customWidth="1"/>
    <col min="17" max="21" width="30.54296875" style="830" customWidth="1"/>
    <col min="22" max="245" width="30.54296875" style="1307" customWidth="1"/>
    <col min="246" max="246" width="6.54296875" style="1307" customWidth="1"/>
    <col min="247" max="247" width="7.54296875" style="1307" customWidth="1"/>
    <col min="248" max="248" width="4.81640625" style="1307" customWidth="1"/>
    <col min="249" max="249" width="11.81640625" style="1307" customWidth="1"/>
    <col min="250" max="250" width="9.81640625" style="1307" customWidth="1"/>
    <col min="251" max="251" width="3" style="1307" customWidth="1"/>
    <col min="252" max="252" width="7.1796875" style="1307" customWidth="1"/>
    <col min="253" max="253" width="22.81640625" style="1307" customWidth="1"/>
    <col min="254" max="254" width="7.1796875" style="1307" customWidth="1"/>
    <col min="255" max="255" width="9" style="1307" hidden="1" customWidth="1"/>
    <col min="256" max="256" width="8.81640625" style="1307" customWidth="1"/>
    <col min="257" max="257" width="9.81640625" style="1307" customWidth="1"/>
    <col min="258" max="258" width="10.54296875" style="1307" customWidth="1"/>
    <col min="259" max="259" width="12.1796875" style="1307" customWidth="1"/>
    <col min="260" max="260" width="11.1796875" style="1307" customWidth="1"/>
    <col min="261" max="261" width="6.81640625" style="1307" customWidth="1"/>
    <col min="262" max="501" width="30.54296875" style="1307" customWidth="1"/>
    <col min="502" max="502" width="6.54296875" style="1307" customWidth="1"/>
    <col min="503" max="503" width="7.54296875" style="1307" customWidth="1"/>
    <col min="504" max="504" width="4.81640625" style="1307" customWidth="1"/>
    <col min="505" max="505" width="11.81640625" style="1307" customWidth="1"/>
    <col min="506" max="506" width="9.81640625" style="1307" customWidth="1"/>
    <col min="507" max="507" width="3" style="1307" customWidth="1"/>
    <col min="508" max="508" width="7.1796875" style="1307" customWidth="1"/>
    <col min="509" max="509" width="22.81640625" style="1307" customWidth="1"/>
    <col min="510" max="510" width="7.1796875" style="1307" customWidth="1"/>
    <col min="511" max="511" width="9" style="1307" hidden="1" customWidth="1"/>
    <col min="512" max="512" width="8.81640625" style="1307" customWidth="1"/>
    <col min="513" max="513" width="9.81640625" style="1307" customWidth="1"/>
    <col min="514" max="514" width="10.54296875" style="1307" customWidth="1"/>
    <col min="515" max="515" width="12.1796875" style="1307" customWidth="1"/>
    <col min="516" max="516" width="11.1796875" style="1307" customWidth="1"/>
    <col min="517" max="517" width="6.81640625" style="1307" customWidth="1"/>
    <col min="518" max="757" width="30.54296875" style="1307" customWidth="1"/>
    <col min="758" max="758" width="6.54296875" style="1307" customWidth="1"/>
    <col min="759" max="759" width="7.54296875" style="1307" customWidth="1"/>
    <col min="760" max="760" width="4.81640625" style="1307" customWidth="1"/>
    <col min="761" max="761" width="11.81640625" style="1307" customWidth="1"/>
    <col min="762" max="762" width="9.81640625" style="1307" customWidth="1"/>
    <col min="763" max="763" width="3" style="1307" customWidth="1"/>
    <col min="764" max="764" width="7.1796875" style="1307" customWidth="1"/>
    <col min="765" max="765" width="22.81640625" style="1307" customWidth="1"/>
    <col min="766" max="766" width="7.1796875" style="1307" customWidth="1"/>
    <col min="767" max="767" width="9" style="1307" hidden="1" customWidth="1"/>
    <col min="768" max="768" width="8.81640625" style="1307" customWidth="1"/>
    <col min="769" max="769" width="9.81640625" style="1307" customWidth="1"/>
    <col min="770" max="770" width="10.54296875" style="1307" customWidth="1"/>
    <col min="771" max="771" width="12.1796875" style="1307" customWidth="1"/>
    <col min="772" max="772" width="11.1796875" style="1307" customWidth="1"/>
    <col min="773" max="773" width="6.81640625" style="1307" customWidth="1"/>
    <col min="774" max="1013" width="30.54296875" style="1307" customWidth="1"/>
    <col min="1014" max="1014" width="6.54296875" style="1307" customWidth="1"/>
    <col min="1015" max="1015" width="7.54296875" style="1307" customWidth="1"/>
    <col min="1016" max="1016" width="4.81640625" style="1307" customWidth="1"/>
    <col min="1017" max="1017" width="11.81640625" style="1307" customWidth="1"/>
    <col min="1018" max="1018" width="9.81640625" style="1307" customWidth="1"/>
    <col min="1019" max="1019" width="3" style="1307" customWidth="1"/>
    <col min="1020" max="1020" width="7.1796875" style="1307" customWidth="1"/>
    <col min="1021" max="1021" width="22.81640625" style="1307" customWidth="1"/>
    <col min="1022" max="1022" width="7.1796875" style="1307" customWidth="1"/>
    <col min="1023" max="1023" width="9" style="1307" hidden="1" customWidth="1"/>
    <col min="1024" max="1024" width="8.81640625" style="1307" customWidth="1"/>
    <col min="1025" max="1025" width="9.81640625" style="1307" customWidth="1"/>
    <col min="1026" max="1026" width="10.54296875" style="1307" customWidth="1"/>
    <col min="1027" max="1027" width="12.1796875" style="1307" customWidth="1"/>
    <col min="1028" max="1028" width="11.1796875" style="1307" customWidth="1"/>
    <col min="1029" max="1029" width="6.81640625" style="1307" customWidth="1"/>
    <col min="1030" max="1269" width="30.54296875" style="1307" customWidth="1"/>
    <col min="1270" max="1270" width="6.54296875" style="1307" customWidth="1"/>
    <col min="1271" max="1271" width="7.54296875" style="1307" customWidth="1"/>
    <col min="1272" max="1272" width="4.81640625" style="1307" customWidth="1"/>
    <col min="1273" max="1273" width="11.81640625" style="1307" customWidth="1"/>
    <col min="1274" max="1274" width="9.81640625" style="1307" customWidth="1"/>
    <col min="1275" max="1275" width="3" style="1307" customWidth="1"/>
    <col min="1276" max="1276" width="7.1796875" style="1307" customWidth="1"/>
    <col min="1277" max="1277" width="22.81640625" style="1307" customWidth="1"/>
    <col min="1278" max="1278" width="7.1796875" style="1307" customWidth="1"/>
    <col min="1279" max="1279" width="9" style="1307" hidden="1" customWidth="1"/>
    <col min="1280" max="1280" width="8.81640625" style="1307" customWidth="1"/>
    <col min="1281" max="1281" width="9.81640625" style="1307" customWidth="1"/>
    <col min="1282" max="1282" width="10.54296875" style="1307" customWidth="1"/>
    <col min="1283" max="1283" width="12.1796875" style="1307" customWidth="1"/>
    <col min="1284" max="1284" width="11.1796875" style="1307" customWidth="1"/>
    <col min="1285" max="1285" width="6.81640625" style="1307" customWidth="1"/>
    <col min="1286" max="1525" width="30.54296875" style="1307" customWidth="1"/>
    <col min="1526" max="1526" width="6.54296875" style="1307" customWidth="1"/>
    <col min="1527" max="1527" width="7.54296875" style="1307" customWidth="1"/>
    <col min="1528" max="1528" width="4.81640625" style="1307" customWidth="1"/>
    <col min="1529" max="1529" width="11.81640625" style="1307" customWidth="1"/>
    <col min="1530" max="1530" width="9.81640625" style="1307" customWidth="1"/>
    <col min="1531" max="1531" width="3" style="1307" customWidth="1"/>
    <col min="1532" max="1532" width="7.1796875" style="1307" customWidth="1"/>
    <col min="1533" max="1533" width="22.81640625" style="1307" customWidth="1"/>
    <col min="1534" max="1534" width="7.1796875" style="1307" customWidth="1"/>
    <col min="1535" max="1535" width="9" style="1307" hidden="1" customWidth="1"/>
    <col min="1536" max="1536" width="8.81640625" style="1307" customWidth="1"/>
    <col min="1537" max="1537" width="9.81640625" style="1307" customWidth="1"/>
    <col min="1538" max="1538" width="10.54296875" style="1307" customWidth="1"/>
    <col min="1539" max="1539" width="12.1796875" style="1307" customWidth="1"/>
    <col min="1540" max="1540" width="11.1796875" style="1307" customWidth="1"/>
    <col min="1541" max="1541" width="6.81640625" style="1307" customWidth="1"/>
    <col min="1542" max="1781" width="30.54296875" style="1307" customWidth="1"/>
    <col min="1782" max="1782" width="6.54296875" style="1307" customWidth="1"/>
    <col min="1783" max="1783" width="7.54296875" style="1307" customWidth="1"/>
    <col min="1784" max="1784" width="4.81640625" style="1307" customWidth="1"/>
    <col min="1785" max="1785" width="11.81640625" style="1307" customWidth="1"/>
    <col min="1786" max="1786" width="9.81640625" style="1307" customWidth="1"/>
    <col min="1787" max="1787" width="3" style="1307" customWidth="1"/>
    <col min="1788" max="1788" width="7.1796875" style="1307" customWidth="1"/>
    <col min="1789" max="1789" width="22.81640625" style="1307" customWidth="1"/>
    <col min="1790" max="1790" width="7.1796875" style="1307" customWidth="1"/>
    <col min="1791" max="1791" width="9" style="1307" hidden="1" customWidth="1"/>
    <col min="1792" max="1792" width="8.81640625" style="1307" customWidth="1"/>
    <col min="1793" max="1793" width="9.81640625" style="1307" customWidth="1"/>
    <col min="1794" max="1794" width="10.54296875" style="1307" customWidth="1"/>
    <col min="1795" max="1795" width="12.1796875" style="1307" customWidth="1"/>
    <col min="1796" max="1796" width="11.1796875" style="1307" customWidth="1"/>
    <col min="1797" max="1797" width="6.81640625" style="1307" customWidth="1"/>
    <col min="1798" max="2037" width="30.54296875" style="1307" customWidth="1"/>
    <col min="2038" max="2038" width="6.54296875" style="1307" customWidth="1"/>
    <col min="2039" max="2039" width="7.54296875" style="1307" customWidth="1"/>
    <col min="2040" max="2040" width="4.81640625" style="1307" customWidth="1"/>
    <col min="2041" max="2041" width="11.81640625" style="1307" customWidth="1"/>
    <col min="2042" max="2042" width="9.81640625" style="1307" customWidth="1"/>
    <col min="2043" max="2043" width="3" style="1307" customWidth="1"/>
    <col min="2044" max="2044" width="7.1796875" style="1307" customWidth="1"/>
    <col min="2045" max="2045" width="22.81640625" style="1307" customWidth="1"/>
    <col min="2046" max="2046" width="7.1796875" style="1307" customWidth="1"/>
    <col min="2047" max="2047" width="9" style="1307" hidden="1" customWidth="1"/>
    <col min="2048" max="2048" width="8.81640625" style="1307" customWidth="1"/>
    <col min="2049" max="2049" width="9.81640625" style="1307" customWidth="1"/>
    <col min="2050" max="2050" width="10.54296875" style="1307" customWidth="1"/>
    <col min="2051" max="2051" width="12.1796875" style="1307" customWidth="1"/>
    <col min="2052" max="2052" width="11.1796875" style="1307" customWidth="1"/>
    <col min="2053" max="2053" width="6.81640625" style="1307" customWidth="1"/>
    <col min="2054" max="2293" width="30.54296875" style="1307" customWidth="1"/>
    <col min="2294" max="2294" width="6.54296875" style="1307" customWidth="1"/>
    <col min="2295" max="2295" width="7.54296875" style="1307" customWidth="1"/>
    <col min="2296" max="2296" width="4.81640625" style="1307" customWidth="1"/>
    <col min="2297" max="2297" width="11.81640625" style="1307" customWidth="1"/>
    <col min="2298" max="2298" width="9.81640625" style="1307" customWidth="1"/>
    <col min="2299" max="2299" width="3" style="1307" customWidth="1"/>
    <col min="2300" max="2300" width="7.1796875" style="1307" customWidth="1"/>
    <col min="2301" max="2301" width="22.81640625" style="1307" customWidth="1"/>
    <col min="2302" max="2302" width="7.1796875" style="1307" customWidth="1"/>
    <col min="2303" max="2303" width="9" style="1307" hidden="1" customWidth="1"/>
    <col min="2304" max="2304" width="8.81640625" style="1307" customWidth="1"/>
    <col min="2305" max="2305" width="9.81640625" style="1307" customWidth="1"/>
    <col min="2306" max="2306" width="10.54296875" style="1307" customWidth="1"/>
    <col min="2307" max="2307" width="12.1796875" style="1307" customWidth="1"/>
    <col min="2308" max="2308" width="11.1796875" style="1307" customWidth="1"/>
    <col min="2309" max="2309" width="6.81640625" style="1307" customWidth="1"/>
    <col min="2310" max="2549" width="30.54296875" style="1307" customWidth="1"/>
    <col min="2550" max="2550" width="6.54296875" style="1307" customWidth="1"/>
    <col min="2551" max="2551" width="7.54296875" style="1307" customWidth="1"/>
    <col min="2552" max="2552" width="4.81640625" style="1307" customWidth="1"/>
    <col min="2553" max="2553" width="11.81640625" style="1307" customWidth="1"/>
    <col min="2554" max="2554" width="9.81640625" style="1307" customWidth="1"/>
    <col min="2555" max="2555" width="3" style="1307" customWidth="1"/>
    <col min="2556" max="2556" width="7.1796875" style="1307" customWidth="1"/>
    <col min="2557" max="2557" width="22.81640625" style="1307" customWidth="1"/>
    <col min="2558" max="2558" width="7.1796875" style="1307" customWidth="1"/>
    <col min="2559" max="2559" width="9" style="1307" hidden="1" customWidth="1"/>
    <col min="2560" max="2560" width="8.81640625" style="1307" customWidth="1"/>
    <col min="2561" max="2561" width="9.81640625" style="1307" customWidth="1"/>
    <col min="2562" max="2562" width="10.54296875" style="1307" customWidth="1"/>
    <col min="2563" max="2563" width="12.1796875" style="1307" customWidth="1"/>
    <col min="2564" max="2564" width="11.1796875" style="1307" customWidth="1"/>
    <col min="2565" max="2565" width="6.81640625" style="1307" customWidth="1"/>
    <col min="2566" max="2805" width="30.54296875" style="1307" customWidth="1"/>
    <col min="2806" max="2806" width="6.54296875" style="1307" customWidth="1"/>
    <col min="2807" max="2807" width="7.54296875" style="1307" customWidth="1"/>
    <col min="2808" max="2808" width="4.81640625" style="1307" customWidth="1"/>
    <col min="2809" max="2809" width="11.81640625" style="1307" customWidth="1"/>
    <col min="2810" max="2810" width="9.81640625" style="1307" customWidth="1"/>
    <col min="2811" max="2811" width="3" style="1307" customWidth="1"/>
    <col min="2812" max="2812" width="7.1796875" style="1307" customWidth="1"/>
    <col min="2813" max="2813" width="22.81640625" style="1307" customWidth="1"/>
    <col min="2814" max="2814" width="7.1796875" style="1307" customWidth="1"/>
    <col min="2815" max="2815" width="9" style="1307" hidden="1" customWidth="1"/>
    <col min="2816" max="2816" width="8.81640625" style="1307" customWidth="1"/>
    <col min="2817" max="2817" width="9.81640625" style="1307" customWidth="1"/>
    <col min="2818" max="2818" width="10.54296875" style="1307" customWidth="1"/>
    <col min="2819" max="2819" width="12.1796875" style="1307" customWidth="1"/>
    <col min="2820" max="2820" width="11.1796875" style="1307" customWidth="1"/>
    <col min="2821" max="2821" width="6.81640625" style="1307" customWidth="1"/>
    <col min="2822" max="3061" width="30.54296875" style="1307" customWidth="1"/>
    <col min="3062" max="3062" width="6.54296875" style="1307" customWidth="1"/>
    <col min="3063" max="3063" width="7.54296875" style="1307" customWidth="1"/>
    <col min="3064" max="3064" width="4.81640625" style="1307" customWidth="1"/>
    <col min="3065" max="3065" width="11.81640625" style="1307" customWidth="1"/>
    <col min="3066" max="3066" width="9.81640625" style="1307" customWidth="1"/>
    <col min="3067" max="3067" width="3" style="1307" customWidth="1"/>
    <col min="3068" max="3068" width="7.1796875" style="1307" customWidth="1"/>
    <col min="3069" max="3069" width="22.81640625" style="1307" customWidth="1"/>
    <col min="3070" max="3070" width="7.1796875" style="1307" customWidth="1"/>
    <col min="3071" max="3071" width="9" style="1307" hidden="1" customWidth="1"/>
    <col min="3072" max="3072" width="8.81640625" style="1307" customWidth="1"/>
    <col min="3073" max="3073" width="9.81640625" style="1307" customWidth="1"/>
    <col min="3074" max="3074" width="10.54296875" style="1307" customWidth="1"/>
    <col min="3075" max="3075" width="12.1796875" style="1307" customWidth="1"/>
    <col min="3076" max="3076" width="11.1796875" style="1307" customWidth="1"/>
    <col min="3077" max="3077" width="6.81640625" style="1307" customWidth="1"/>
    <col min="3078" max="3317" width="30.54296875" style="1307" customWidth="1"/>
    <col min="3318" max="3318" width="6.54296875" style="1307" customWidth="1"/>
    <col min="3319" max="3319" width="7.54296875" style="1307" customWidth="1"/>
    <col min="3320" max="3320" width="4.81640625" style="1307" customWidth="1"/>
    <col min="3321" max="3321" width="11.81640625" style="1307" customWidth="1"/>
    <col min="3322" max="3322" width="9.81640625" style="1307" customWidth="1"/>
    <col min="3323" max="3323" width="3" style="1307" customWidth="1"/>
    <col min="3324" max="3324" width="7.1796875" style="1307" customWidth="1"/>
    <col min="3325" max="3325" width="22.81640625" style="1307" customWidth="1"/>
    <col min="3326" max="3326" width="7.1796875" style="1307" customWidth="1"/>
    <col min="3327" max="3327" width="9" style="1307" hidden="1" customWidth="1"/>
    <col min="3328" max="3328" width="8.81640625" style="1307" customWidth="1"/>
    <col min="3329" max="3329" width="9.81640625" style="1307" customWidth="1"/>
    <col min="3330" max="3330" width="10.54296875" style="1307" customWidth="1"/>
    <col min="3331" max="3331" width="12.1796875" style="1307" customWidth="1"/>
    <col min="3332" max="3332" width="11.1796875" style="1307" customWidth="1"/>
    <col min="3333" max="3333" width="6.81640625" style="1307" customWidth="1"/>
    <col min="3334" max="3573" width="30.54296875" style="1307" customWidth="1"/>
    <col min="3574" max="3574" width="6.54296875" style="1307" customWidth="1"/>
    <col min="3575" max="3575" width="7.54296875" style="1307" customWidth="1"/>
    <col min="3576" max="3576" width="4.81640625" style="1307" customWidth="1"/>
    <col min="3577" max="3577" width="11.81640625" style="1307" customWidth="1"/>
    <col min="3578" max="3578" width="9.81640625" style="1307" customWidth="1"/>
    <col min="3579" max="3579" width="3" style="1307" customWidth="1"/>
    <col min="3580" max="3580" width="7.1796875" style="1307" customWidth="1"/>
    <col min="3581" max="3581" width="22.81640625" style="1307" customWidth="1"/>
    <col min="3582" max="3582" width="7.1796875" style="1307" customWidth="1"/>
    <col min="3583" max="3583" width="9" style="1307" hidden="1" customWidth="1"/>
    <col min="3584" max="3584" width="8.81640625" style="1307" customWidth="1"/>
    <col min="3585" max="3585" width="9.81640625" style="1307" customWidth="1"/>
    <col min="3586" max="3586" width="10.54296875" style="1307" customWidth="1"/>
    <col min="3587" max="3587" width="12.1796875" style="1307" customWidth="1"/>
    <col min="3588" max="3588" width="11.1796875" style="1307" customWidth="1"/>
    <col min="3589" max="3589" width="6.81640625" style="1307" customWidth="1"/>
    <col min="3590" max="3829" width="30.54296875" style="1307" customWidth="1"/>
    <col min="3830" max="3830" width="6.54296875" style="1307" customWidth="1"/>
    <col min="3831" max="3831" width="7.54296875" style="1307" customWidth="1"/>
    <col min="3832" max="3832" width="4.81640625" style="1307" customWidth="1"/>
    <col min="3833" max="3833" width="11.81640625" style="1307" customWidth="1"/>
    <col min="3834" max="3834" width="9.81640625" style="1307" customWidth="1"/>
    <col min="3835" max="3835" width="3" style="1307" customWidth="1"/>
    <col min="3836" max="3836" width="7.1796875" style="1307" customWidth="1"/>
    <col min="3837" max="3837" width="22.81640625" style="1307" customWidth="1"/>
    <col min="3838" max="3838" width="7.1796875" style="1307" customWidth="1"/>
    <col min="3839" max="3839" width="9" style="1307" hidden="1" customWidth="1"/>
    <col min="3840" max="3840" width="8.81640625" style="1307" customWidth="1"/>
    <col min="3841" max="3841" width="9.81640625" style="1307" customWidth="1"/>
    <col min="3842" max="3842" width="10.54296875" style="1307" customWidth="1"/>
    <col min="3843" max="3843" width="12.1796875" style="1307" customWidth="1"/>
    <col min="3844" max="3844" width="11.1796875" style="1307" customWidth="1"/>
    <col min="3845" max="3845" width="6.81640625" style="1307" customWidth="1"/>
    <col min="3846" max="4085" width="30.54296875" style="1307" customWidth="1"/>
    <col min="4086" max="4086" width="6.54296875" style="1307" customWidth="1"/>
    <col min="4087" max="4087" width="7.54296875" style="1307" customWidth="1"/>
    <col min="4088" max="4088" width="4.81640625" style="1307" customWidth="1"/>
    <col min="4089" max="4089" width="11.81640625" style="1307" customWidth="1"/>
    <col min="4090" max="4090" width="9.81640625" style="1307" customWidth="1"/>
    <col min="4091" max="4091" width="3" style="1307" customWidth="1"/>
    <col min="4092" max="4092" width="7.1796875" style="1307" customWidth="1"/>
    <col min="4093" max="4093" width="22.81640625" style="1307" customWidth="1"/>
    <col min="4094" max="4094" width="7.1796875" style="1307" customWidth="1"/>
    <col min="4095" max="4095" width="9" style="1307" hidden="1" customWidth="1"/>
    <col min="4096" max="4096" width="8.81640625" style="1307" customWidth="1"/>
    <col min="4097" max="4097" width="9.81640625" style="1307" customWidth="1"/>
    <col min="4098" max="4098" width="10.54296875" style="1307" customWidth="1"/>
    <col min="4099" max="4099" width="12.1796875" style="1307" customWidth="1"/>
    <col min="4100" max="4100" width="11.1796875" style="1307" customWidth="1"/>
    <col min="4101" max="4101" width="6.81640625" style="1307" customWidth="1"/>
    <col min="4102" max="4341" width="30.54296875" style="1307" customWidth="1"/>
    <col min="4342" max="4342" width="6.54296875" style="1307" customWidth="1"/>
    <col min="4343" max="4343" width="7.54296875" style="1307" customWidth="1"/>
    <col min="4344" max="4344" width="4.81640625" style="1307" customWidth="1"/>
    <col min="4345" max="4345" width="11.81640625" style="1307" customWidth="1"/>
    <col min="4346" max="4346" width="9.81640625" style="1307" customWidth="1"/>
    <col min="4347" max="4347" width="3" style="1307" customWidth="1"/>
    <col min="4348" max="4348" width="7.1796875" style="1307" customWidth="1"/>
    <col min="4349" max="4349" width="22.81640625" style="1307" customWidth="1"/>
    <col min="4350" max="4350" width="7.1796875" style="1307" customWidth="1"/>
    <col min="4351" max="4351" width="9" style="1307" hidden="1" customWidth="1"/>
    <col min="4352" max="4352" width="8.81640625" style="1307" customWidth="1"/>
    <col min="4353" max="4353" width="9.81640625" style="1307" customWidth="1"/>
    <col min="4354" max="4354" width="10.54296875" style="1307" customWidth="1"/>
    <col min="4355" max="4355" width="12.1796875" style="1307" customWidth="1"/>
    <col min="4356" max="4356" width="11.1796875" style="1307" customWidth="1"/>
    <col min="4357" max="4357" width="6.81640625" style="1307" customWidth="1"/>
    <col min="4358" max="4597" width="30.54296875" style="1307" customWidth="1"/>
    <col min="4598" max="4598" width="6.54296875" style="1307" customWidth="1"/>
    <col min="4599" max="4599" width="7.54296875" style="1307" customWidth="1"/>
    <col min="4600" max="4600" width="4.81640625" style="1307" customWidth="1"/>
    <col min="4601" max="4601" width="11.81640625" style="1307" customWidth="1"/>
    <col min="4602" max="4602" width="9.81640625" style="1307" customWidth="1"/>
    <col min="4603" max="4603" width="3" style="1307" customWidth="1"/>
    <col min="4604" max="4604" width="7.1796875" style="1307" customWidth="1"/>
    <col min="4605" max="4605" width="22.81640625" style="1307" customWidth="1"/>
    <col min="4606" max="4606" width="7.1796875" style="1307" customWidth="1"/>
    <col min="4607" max="4607" width="9" style="1307" hidden="1" customWidth="1"/>
    <col min="4608" max="4608" width="8.81640625" style="1307" customWidth="1"/>
    <col min="4609" max="4609" width="9.81640625" style="1307" customWidth="1"/>
    <col min="4610" max="4610" width="10.54296875" style="1307" customWidth="1"/>
    <col min="4611" max="4611" width="12.1796875" style="1307" customWidth="1"/>
    <col min="4612" max="4612" width="11.1796875" style="1307" customWidth="1"/>
    <col min="4613" max="4613" width="6.81640625" style="1307" customWidth="1"/>
    <col min="4614" max="4853" width="30.54296875" style="1307" customWidth="1"/>
    <col min="4854" max="4854" width="6.54296875" style="1307" customWidth="1"/>
    <col min="4855" max="4855" width="7.54296875" style="1307" customWidth="1"/>
    <col min="4856" max="4856" width="4.81640625" style="1307" customWidth="1"/>
    <col min="4857" max="4857" width="11.81640625" style="1307" customWidth="1"/>
    <col min="4858" max="4858" width="9.81640625" style="1307" customWidth="1"/>
    <col min="4859" max="4859" width="3" style="1307" customWidth="1"/>
    <col min="4860" max="4860" width="7.1796875" style="1307" customWidth="1"/>
    <col min="4861" max="4861" width="22.81640625" style="1307" customWidth="1"/>
    <col min="4862" max="4862" width="7.1796875" style="1307" customWidth="1"/>
    <col min="4863" max="4863" width="9" style="1307" hidden="1" customWidth="1"/>
    <col min="4864" max="4864" width="8.81640625" style="1307" customWidth="1"/>
    <col min="4865" max="4865" width="9.81640625" style="1307" customWidth="1"/>
    <col min="4866" max="4866" width="10.54296875" style="1307" customWidth="1"/>
    <col min="4867" max="4867" width="12.1796875" style="1307" customWidth="1"/>
    <col min="4868" max="4868" width="11.1796875" style="1307" customWidth="1"/>
    <col min="4869" max="4869" width="6.81640625" style="1307" customWidth="1"/>
    <col min="4870" max="5109" width="30.54296875" style="1307" customWidth="1"/>
    <col min="5110" max="5110" width="6.54296875" style="1307" customWidth="1"/>
    <col min="5111" max="5111" width="7.54296875" style="1307" customWidth="1"/>
    <col min="5112" max="5112" width="4.81640625" style="1307" customWidth="1"/>
    <col min="5113" max="5113" width="11.81640625" style="1307" customWidth="1"/>
    <col min="5114" max="5114" width="9.81640625" style="1307" customWidth="1"/>
    <col min="5115" max="5115" width="3" style="1307" customWidth="1"/>
    <col min="5116" max="5116" width="7.1796875" style="1307" customWidth="1"/>
    <col min="5117" max="5117" width="22.81640625" style="1307" customWidth="1"/>
    <col min="5118" max="5118" width="7.1796875" style="1307" customWidth="1"/>
    <col min="5119" max="5119" width="9" style="1307" hidden="1" customWidth="1"/>
    <col min="5120" max="5120" width="8.81640625" style="1307" customWidth="1"/>
    <col min="5121" max="5121" width="9.81640625" style="1307" customWidth="1"/>
    <col min="5122" max="5122" width="10.54296875" style="1307" customWidth="1"/>
    <col min="5123" max="5123" width="12.1796875" style="1307" customWidth="1"/>
    <col min="5124" max="5124" width="11.1796875" style="1307" customWidth="1"/>
    <col min="5125" max="5125" width="6.81640625" style="1307" customWidth="1"/>
    <col min="5126" max="5365" width="30.54296875" style="1307" customWidth="1"/>
    <col min="5366" max="5366" width="6.54296875" style="1307" customWidth="1"/>
    <col min="5367" max="5367" width="7.54296875" style="1307" customWidth="1"/>
    <col min="5368" max="5368" width="4.81640625" style="1307" customWidth="1"/>
    <col min="5369" max="5369" width="11.81640625" style="1307" customWidth="1"/>
    <col min="5370" max="5370" width="9.81640625" style="1307" customWidth="1"/>
    <col min="5371" max="5371" width="3" style="1307" customWidth="1"/>
    <col min="5372" max="5372" width="7.1796875" style="1307" customWidth="1"/>
    <col min="5373" max="5373" width="22.81640625" style="1307" customWidth="1"/>
    <col min="5374" max="5374" width="7.1796875" style="1307" customWidth="1"/>
    <col min="5375" max="5375" width="9" style="1307" hidden="1" customWidth="1"/>
    <col min="5376" max="5376" width="8.81640625" style="1307" customWidth="1"/>
    <col min="5377" max="5377" width="9.81640625" style="1307" customWidth="1"/>
    <col min="5378" max="5378" width="10.54296875" style="1307" customWidth="1"/>
    <col min="5379" max="5379" width="12.1796875" style="1307" customWidth="1"/>
    <col min="5380" max="5380" width="11.1796875" style="1307" customWidth="1"/>
    <col min="5381" max="5381" width="6.81640625" style="1307" customWidth="1"/>
    <col min="5382" max="5621" width="30.54296875" style="1307" customWidth="1"/>
    <col min="5622" max="5622" width="6.54296875" style="1307" customWidth="1"/>
    <col min="5623" max="5623" width="7.54296875" style="1307" customWidth="1"/>
    <col min="5624" max="5624" width="4.81640625" style="1307" customWidth="1"/>
    <col min="5625" max="5625" width="11.81640625" style="1307" customWidth="1"/>
    <col min="5626" max="5626" width="9.81640625" style="1307" customWidth="1"/>
    <col min="5627" max="5627" width="3" style="1307" customWidth="1"/>
    <col min="5628" max="5628" width="7.1796875" style="1307" customWidth="1"/>
    <col min="5629" max="5629" width="22.81640625" style="1307" customWidth="1"/>
    <col min="5630" max="5630" width="7.1796875" style="1307" customWidth="1"/>
    <col min="5631" max="5631" width="9" style="1307" hidden="1" customWidth="1"/>
    <col min="5632" max="5632" width="8.81640625" style="1307" customWidth="1"/>
    <col min="5633" max="5633" width="9.81640625" style="1307" customWidth="1"/>
    <col min="5634" max="5634" width="10.54296875" style="1307" customWidth="1"/>
    <col min="5635" max="5635" width="12.1796875" style="1307" customWidth="1"/>
    <col min="5636" max="5636" width="11.1796875" style="1307" customWidth="1"/>
    <col min="5637" max="5637" width="6.81640625" style="1307" customWidth="1"/>
    <col min="5638" max="5877" width="30.54296875" style="1307" customWidth="1"/>
    <col min="5878" max="5878" width="6.54296875" style="1307" customWidth="1"/>
    <col min="5879" max="5879" width="7.54296875" style="1307" customWidth="1"/>
    <col min="5880" max="5880" width="4.81640625" style="1307" customWidth="1"/>
    <col min="5881" max="5881" width="11.81640625" style="1307" customWidth="1"/>
    <col min="5882" max="5882" width="9.81640625" style="1307" customWidth="1"/>
    <col min="5883" max="5883" width="3" style="1307" customWidth="1"/>
    <col min="5884" max="5884" width="7.1796875" style="1307" customWidth="1"/>
    <col min="5885" max="5885" width="22.81640625" style="1307" customWidth="1"/>
    <col min="5886" max="5886" width="7.1796875" style="1307" customWidth="1"/>
    <col min="5887" max="5887" width="9" style="1307" hidden="1" customWidth="1"/>
    <col min="5888" max="5888" width="8.81640625" style="1307" customWidth="1"/>
    <col min="5889" max="5889" width="9.81640625" style="1307" customWidth="1"/>
    <col min="5890" max="5890" width="10.54296875" style="1307" customWidth="1"/>
    <col min="5891" max="5891" width="12.1796875" style="1307" customWidth="1"/>
    <col min="5892" max="5892" width="11.1796875" style="1307" customWidth="1"/>
    <col min="5893" max="5893" width="6.81640625" style="1307" customWidth="1"/>
    <col min="5894" max="6133" width="30.54296875" style="1307" customWidth="1"/>
    <col min="6134" max="6134" width="6.54296875" style="1307" customWidth="1"/>
    <col min="6135" max="6135" width="7.54296875" style="1307" customWidth="1"/>
    <col min="6136" max="6136" width="4.81640625" style="1307" customWidth="1"/>
    <col min="6137" max="6137" width="11.81640625" style="1307" customWidth="1"/>
    <col min="6138" max="6138" width="9.81640625" style="1307" customWidth="1"/>
    <col min="6139" max="6139" width="3" style="1307" customWidth="1"/>
    <col min="6140" max="6140" width="7.1796875" style="1307" customWidth="1"/>
    <col min="6141" max="6141" width="22.81640625" style="1307" customWidth="1"/>
    <col min="6142" max="6142" width="7.1796875" style="1307" customWidth="1"/>
    <col min="6143" max="6143" width="9" style="1307" hidden="1" customWidth="1"/>
    <col min="6144" max="6144" width="8.81640625" style="1307" customWidth="1"/>
    <col min="6145" max="6145" width="9.81640625" style="1307" customWidth="1"/>
    <col min="6146" max="6146" width="10.54296875" style="1307" customWidth="1"/>
    <col min="6147" max="6147" width="12.1796875" style="1307" customWidth="1"/>
    <col min="6148" max="6148" width="11.1796875" style="1307" customWidth="1"/>
    <col min="6149" max="6149" width="6.81640625" style="1307" customWidth="1"/>
    <col min="6150" max="6389" width="30.54296875" style="1307" customWidth="1"/>
    <col min="6390" max="6390" width="6.54296875" style="1307" customWidth="1"/>
    <col min="6391" max="6391" width="7.54296875" style="1307" customWidth="1"/>
    <col min="6392" max="6392" width="4.81640625" style="1307" customWidth="1"/>
    <col min="6393" max="6393" width="11.81640625" style="1307" customWidth="1"/>
    <col min="6394" max="6394" width="9.81640625" style="1307" customWidth="1"/>
    <col min="6395" max="6395" width="3" style="1307" customWidth="1"/>
    <col min="6396" max="6396" width="7.1796875" style="1307" customWidth="1"/>
    <col min="6397" max="6397" width="22.81640625" style="1307" customWidth="1"/>
    <col min="6398" max="6398" width="7.1796875" style="1307" customWidth="1"/>
    <col min="6399" max="6399" width="9" style="1307" hidden="1" customWidth="1"/>
    <col min="6400" max="6400" width="8.81640625" style="1307" customWidth="1"/>
    <col min="6401" max="6401" width="9.81640625" style="1307" customWidth="1"/>
    <col min="6402" max="6402" width="10.54296875" style="1307" customWidth="1"/>
    <col min="6403" max="6403" width="12.1796875" style="1307" customWidth="1"/>
    <col min="6404" max="6404" width="11.1796875" style="1307" customWidth="1"/>
    <col min="6405" max="6405" width="6.81640625" style="1307" customWidth="1"/>
    <col min="6406" max="6645" width="30.54296875" style="1307" customWidth="1"/>
    <col min="6646" max="6646" width="6.54296875" style="1307" customWidth="1"/>
    <col min="6647" max="6647" width="7.54296875" style="1307" customWidth="1"/>
    <col min="6648" max="6648" width="4.81640625" style="1307" customWidth="1"/>
    <col min="6649" max="6649" width="11.81640625" style="1307" customWidth="1"/>
    <col min="6650" max="6650" width="9.81640625" style="1307" customWidth="1"/>
    <col min="6651" max="6651" width="3" style="1307" customWidth="1"/>
    <col min="6652" max="6652" width="7.1796875" style="1307" customWidth="1"/>
    <col min="6653" max="6653" width="22.81640625" style="1307" customWidth="1"/>
    <col min="6654" max="6654" width="7.1796875" style="1307" customWidth="1"/>
    <col min="6655" max="6655" width="9" style="1307" hidden="1" customWidth="1"/>
    <col min="6656" max="6656" width="8.81640625" style="1307" customWidth="1"/>
    <col min="6657" max="6657" width="9.81640625" style="1307" customWidth="1"/>
    <col min="6658" max="6658" width="10.54296875" style="1307" customWidth="1"/>
    <col min="6659" max="6659" width="12.1796875" style="1307" customWidth="1"/>
    <col min="6660" max="6660" width="11.1796875" style="1307" customWidth="1"/>
    <col min="6661" max="6661" width="6.81640625" style="1307" customWidth="1"/>
    <col min="6662" max="6901" width="30.54296875" style="1307" customWidth="1"/>
    <col min="6902" max="6902" width="6.54296875" style="1307" customWidth="1"/>
    <col min="6903" max="6903" width="7.54296875" style="1307" customWidth="1"/>
    <col min="6904" max="6904" width="4.81640625" style="1307" customWidth="1"/>
    <col min="6905" max="6905" width="11.81640625" style="1307" customWidth="1"/>
    <col min="6906" max="6906" width="9.81640625" style="1307" customWidth="1"/>
    <col min="6907" max="6907" width="3" style="1307" customWidth="1"/>
    <col min="6908" max="6908" width="7.1796875" style="1307" customWidth="1"/>
    <col min="6909" max="6909" width="22.81640625" style="1307" customWidth="1"/>
    <col min="6910" max="6910" width="7.1796875" style="1307" customWidth="1"/>
    <col min="6911" max="6911" width="9" style="1307" hidden="1" customWidth="1"/>
    <col min="6912" max="6912" width="8.81640625" style="1307" customWidth="1"/>
    <col min="6913" max="6913" width="9.81640625" style="1307" customWidth="1"/>
    <col min="6914" max="6914" width="10.54296875" style="1307" customWidth="1"/>
    <col min="6915" max="6915" width="12.1796875" style="1307" customWidth="1"/>
    <col min="6916" max="6916" width="11.1796875" style="1307" customWidth="1"/>
    <col min="6917" max="6917" width="6.81640625" style="1307" customWidth="1"/>
    <col min="6918" max="7157" width="30.54296875" style="1307" customWidth="1"/>
    <col min="7158" max="7158" width="6.54296875" style="1307" customWidth="1"/>
    <col min="7159" max="7159" width="7.54296875" style="1307" customWidth="1"/>
    <col min="7160" max="7160" width="4.81640625" style="1307" customWidth="1"/>
    <col min="7161" max="7161" width="11.81640625" style="1307" customWidth="1"/>
    <col min="7162" max="7162" width="9.81640625" style="1307" customWidth="1"/>
    <col min="7163" max="7163" width="3" style="1307" customWidth="1"/>
    <col min="7164" max="7164" width="7.1796875" style="1307" customWidth="1"/>
    <col min="7165" max="7165" width="22.81640625" style="1307" customWidth="1"/>
    <col min="7166" max="7166" width="7.1796875" style="1307" customWidth="1"/>
    <col min="7167" max="7167" width="9" style="1307" hidden="1" customWidth="1"/>
    <col min="7168" max="7168" width="8.81640625" style="1307" customWidth="1"/>
    <col min="7169" max="7169" width="9.81640625" style="1307" customWidth="1"/>
    <col min="7170" max="7170" width="10.54296875" style="1307" customWidth="1"/>
    <col min="7171" max="7171" width="12.1796875" style="1307" customWidth="1"/>
    <col min="7172" max="7172" width="11.1796875" style="1307" customWidth="1"/>
    <col min="7173" max="7173" width="6.81640625" style="1307" customWidth="1"/>
    <col min="7174" max="7413" width="30.54296875" style="1307" customWidth="1"/>
    <col min="7414" max="7414" width="6.54296875" style="1307" customWidth="1"/>
    <col min="7415" max="7415" width="7.54296875" style="1307" customWidth="1"/>
    <col min="7416" max="7416" width="4.81640625" style="1307" customWidth="1"/>
    <col min="7417" max="7417" width="11.81640625" style="1307" customWidth="1"/>
    <col min="7418" max="7418" width="9.81640625" style="1307" customWidth="1"/>
    <col min="7419" max="7419" width="3" style="1307" customWidth="1"/>
    <col min="7420" max="7420" width="7.1796875" style="1307" customWidth="1"/>
    <col min="7421" max="7421" width="22.81640625" style="1307" customWidth="1"/>
    <col min="7422" max="7422" width="7.1796875" style="1307" customWidth="1"/>
    <col min="7423" max="7423" width="9" style="1307" hidden="1" customWidth="1"/>
    <col min="7424" max="7424" width="8.81640625" style="1307" customWidth="1"/>
    <col min="7425" max="7425" width="9.81640625" style="1307" customWidth="1"/>
    <col min="7426" max="7426" width="10.54296875" style="1307" customWidth="1"/>
    <col min="7427" max="7427" width="12.1796875" style="1307" customWidth="1"/>
    <col min="7428" max="7428" width="11.1796875" style="1307" customWidth="1"/>
    <col min="7429" max="7429" width="6.81640625" style="1307" customWidth="1"/>
    <col min="7430" max="7669" width="30.54296875" style="1307" customWidth="1"/>
    <col min="7670" max="7670" width="6.54296875" style="1307" customWidth="1"/>
    <col min="7671" max="7671" width="7.54296875" style="1307" customWidth="1"/>
    <col min="7672" max="7672" width="4.81640625" style="1307" customWidth="1"/>
    <col min="7673" max="7673" width="11.81640625" style="1307" customWidth="1"/>
    <col min="7674" max="7674" width="9.81640625" style="1307" customWidth="1"/>
    <col min="7675" max="7675" width="3" style="1307" customWidth="1"/>
    <col min="7676" max="7676" width="7.1796875" style="1307" customWidth="1"/>
    <col min="7677" max="7677" width="22.81640625" style="1307" customWidth="1"/>
    <col min="7678" max="7678" width="7.1796875" style="1307" customWidth="1"/>
    <col min="7679" max="7679" width="9" style="1307" hidden="1" customWidth="1"/>
    <col min="7680" max="7680" width="8.81640625" style="1307" customWidth="1"/>
    <col min="7681" max="7681" width="9.81640625" style="1307" customWidth="1"/>
    <col min="7682" max="7682" width="10.54296875" style="1307" customWidth="1"/>
    <col min="7683" max="7683" width="12.1796875" style="1307" customWidth="1"/>
    <col min="7684" max="7684" width="11.1796875" style="1307" customWidth="1"/>
    <col min="7685" max="7685" width="6.81640625" style="1307" customWidth="1"/>
    <col min="7686" max="7925" width="30.54296875" style="1307" customWidth="1"/>
    <col min="7926" max="7926" width="6.54296875" style="1307" customWidth="1"/>
    <col min="7927" max="7927" width="7.54296875" style="1307" customWidth="1"/>
    <col min="7928" max="7928" width="4.81640625" style="1307" customWidth="1"/>
    <col min="7929" max="7929" width="11.81640625" style="1307" customWidth="1"/>
    <col min="7930" max="7930" width="9.81640625" style="1307" customWidth="1"/>
    <col min="7931" max="7931" width="3" style="1307" customWidth="1"/>
    <col min="7932" max="7932" width="7.1796875" style="1307" customWidth="1"/>
    <col min="7933" max="7933" width="22.81640625" style="1307" customWidth="1"/>
    <col min="7934" max="7934" width="7.1796875" style="1307" customWidth="1"/>
    <col min="7935" max="7935" width="9" style="1307" hidden="1" customWidth="1"/>
    <col min="7936" max="7936" width="8.81640625" style="1307" customWidth="1"/>
    <col min="7937" max="7937" width="9.81640625" style="1307" customWidth="1"/>
    <col min="7938" max="7938" width="10.54296875" style="1307" customWidth="1"/>
    <col min="7939" max="7939" width="12.1796875" style="1307" customWidth="1"/>
    <col min="7940" max="7940" width="11.1796875" style="1307" customWidth="1"/>
    <col min="7941" max="7941" width="6.81640625" style="1307" customWidth="1"/>
    <col min="7942" max="8181" width="30.54296875" style="1307" customWidth="1"/>
    <col min="8182" max="8182" width="6.54296875" style="1307" customWidth="1"/>
    <col min="8183" max="8183" width="7.54296875" style="1307" customWidth="1"/>
    <col min="8184" max="8184" width="4.81640625" style="1307" customWidth="1"/>
    <col min="8185" max="8185" width="11.81640625" style="1307" customWidth="1"/>
    <col min="8186" max="8186" width="9.81640625" style="1307" customWidth="1"/>
    <col min="8187" max="8187" width="3" style="1307" customWidth="1"/>
    <col min="8188" max="8188" width="7.1796875" style="1307" customWidth="1"/>
    <col min="8189" max="8189" width="22.81640625" style="1307" customWidth="1"/>
    <col min="8190" max="8190" width="7.1796875" style="1307" customWidth="1"/>
    <col min="8191" max="8191" width="9" style="1307" hidden="1" customWidth="1"/>
    <col min="8192" max="8192" width="8.81640625" style="1307" customWidth="1"/>
    <col min="8193" max="8193" width="9.81640625" style="1307" customWidth="1"/>
    <col min="8194" max="8194" width="10.54296875" style="1307" customWidth="1"/>
    <col min="8195" max="8195" width="12.1796875" style="1307" customWidth="1"/>
    <col min="8196" max="8196" width="11.1796875" style="1307" customWidth="1"/>
    <col min="8197" max="8197" width="6.81640625" style="1307" customWidth="1"/>
    <col min="8198" max="8437" width="30.54296875" style="1307" customWidth="1"/>
    <col min="8438" max="8438" width="6.54296875" style="1307" customWidth="1"/>
    <col min="8439" max="8439" width="7.54296875" style="1307" customWidth="1"/>
    <col min="8440" max="8440" width="4.81640625" style="1307" customWidth="1"/>
    <col min="8441" max="8441" width="11.81640625" style="1307" customWidth="1"/>
    <col min="8442" max="8442" width="9.81640625" style="1307" customWidth="1"/>
    <col min="8443" max="8443" width="3" style="1307" customWidth="1"/>
    <col min="8444" max="8444" width="7.1796875" style="1307" customWidth="1"/>
    <col min="8445" max="8445" width="22.81640625" style="1307" customWidth="1"/>
    <col min="8446" max="8446" width="7.1796875" style="1307" customWidth="1"/>
    <col min="8447" max="8447" width="9" style="1307" hidden="1" customWidth="1"/>
    <col min="8448" max="8448" width="8.81640625" style="1307" customWidth="1"/>
    <col min="8449" max="8449" width="9.81640625" style="1307" customWidth="1"/>
    <col min="8450" max="8450" width="10.54296875" style="1307" customWidth="1"/>
    <col min="8451" max="8451" width="12.1796875" style="1307" customWidth="1"/>
    <col min="8452" max="8452" width="11.1796875" style="1307" customWidth="1"/>
    <col min="8453" max="8453" width="6.81640625" style="1307" customWidth="1"/>
    <col min="8454" max="8693" width="30.54296875" style="1307" customWidth="1"/>
    <col min="8694" max="8694" width="6.54296875" style="1307" customWidth="1"/>
    <col min="8695" max="8695" width="7.54296875" style="1307" customWidth="1"/>
    <col min="8696" max="8696" width="4.81640625" style="1307" customWidth="1"/>
    <col min="8697" max="8697" width="11.81640625" style="1307" customWidth="1"/>
    <col min="8698" max="8698" width="9.81640625" style="1307" customWidth="1"/>
    <col min="8699" max="8699" width="3" style="1307" customWidth="1"/>
    <col min="8700" max="8700" width="7.1796875" style="1307" customWidth="1"/>
    <col min="8701" max="8701" width="22.81640625" style="1307" customWidth="1"/>
    <col min="8702" max="8702" width="7.1796875" style="1307" customWidth="1"/>
    <col min="8703" max="8703" width="9" style="1307" hidden="1" customWidth="1"/>
    <col min="8704" max="8704" width="8.81640625" style="1307" customWidth="1"/>
    <col min="8705" max="8705" width="9.81640625" style="1307" customWidth="1"/>
    <col min="8706" max="8706" width="10.54296875" style="1307" customWidth="1"/>
    <col min="8707" max="8707" width="12.1796875" style="1307" customWidth="1"/>
    <col min="8708" max="8708" width="11.1796875" style="1307" customWidth="1"/>
    <col min="8709" max="8709" width="6.81640625" style="1307" customWidth="1"/>
    <col min="8710" max="8949" width="30.54296875" style="1307" customWidth="1"/>
    <col min="8950" max="8950" width="6.54296875" style="1307" customWidth="1"/>
    <col min="8951" max="8951" width="7.54296875" style="1307" customWidth="1"/>
    <col min="8952" max="8952" width="4.81640625" style="1307" customWidth="1"/>
    <col min="8953" max="8953" width="11.81640625" style="1307" customWidth="1"/>
    <col min="8954" max="8954" width="9.81640625" style="1307" customWidth="1"/>
    <col min="8955" max="8955" width="3" style="1307" customWidth="1"/>
    <col min="8956" max="8956" width="7.1796875" style="1307" customWidth="1"/>
    <col min="8957" max="8957" width="22.81640625" style="1307" customWidth="1"/>
    <col min="8958" max="8958" width="7.1796875" style="1307" customWidth="1"/>
    <col min="8959" max="8959" width="9" style="1307" hidden="1" customWidth="1"/>
    <col min="8960" max="8960" width="8.81640625" style="1307" customWidth="1"/>
    <col min="8961" max="8961" width="9.81640625" style="1307" customWidth="1"/>
    <col min="8962" max="8962" width="10.54296875" style="1307" customWidth="1"/>
    <col min="8963" max="8963" width="12.1796875" style="1307" customWidth="1"/>
    <col min="8964" max="8964" width="11.1796875" style="1307" customWidth="1"/>
    <col min="8965" max="8965" width="6.81640625" style="1307" customWidth="1"/>
    <col min="8966" max="9205" width="30.54296875" style="1307" customWidth="1"/>
    <col min="9206" max="9206" width="6.54296875" style="1307" customWidth="1"/>
    <col min="9207" max="9207" width="7.54296875" style="1307" customWidth="1"/>
    <col min="9208" max="9208" width="4.81640625" style="1307" customWidth="1"/>
    <col min="9209" max="9209" width="11.81640625" style="1307" customWidth="1"/>
    <col min="9210" max="9210" width="9.81640625" style="1307" customWidth="1"/>
    <col min="9211" max="9211" width="3" style="1307" customWidth="1"/>
    <col min="9212" max="9212" width="7.1796875" style="1307" customWidth="1"/>
    <col min="9213" max="9213" width="22.81640625" style="1307" customWidth="1"/>
    <col min="9214" max="9214" width="7.1796875" style="1307" customWidth="1"/>
    <col min="9215" max="9215" width="9" style="1307" hidden="1" customWidth="1"/>
    <col min="9216" max="9216" width="8.81640625" style="1307" customWidth="1"/>
    <col min="9217" max="9217" width="9.81640625" style="1307" customWidth="1"/>
    <col min="9218" max="9218" width="10.54296875" style="1307" customWidth="1"/>
    <col min="9219" max="9219" width="12.1796875" style="1307" customWidth="1"/>
    <col min="9220" max="9220" width="11.1796875" style="1307" customWidth="1"/>
    <col min="9221" max="9221" width="6.81640625" style="1307" customWidth="1"/>
    <col min="9222" max="9461" width="30.54296875" style="1307" customWidth="1"/>
    <col min="9462" max="9462" width="6.54296875" style="1307" customWidth="1"/>
    <col min="9463" max="9463" width="7.54296875" style="1307" customWidth="1"/>
    <col min="9464" max="9464" width="4.81640625" style="1307" customWidth="1"/>
    <col min="9465" max="9465" width="11.81640625" style="1307" customWidth="1"/>
    <col min="9466" max="9466" width="9.81640625" style="1307" customWidth="1"/>
    <col min="9467" max="9467" width="3" style="1307" customWidth="1"/>
    <col min="9468" max="9468" width="7.1796875" style="1307" customWidth="1"/>
    <col min="9469" max="9469" width="22.81640625" style="1307" customWidth="1"/>
    <col min="9470" max="9470" width="7.1796875" style="1307" customWidth="1"/>
    <col min="9471" max="9471" width="9" style="1307" hidden="1" customWidth="1"/>
    <col min="9472" max="9472" width="8.81640625" style="1307" customWidth="1"/>
    <col min="9473" max="9473" width="9.81640625" style="1307" customWidth="1"/>
    <col min="9474" max="9474" width="10.54296875" style="1307" customWidth="1"/>
    <col min="9475" max="9475" width="12.1796875" style="1307" customWidth="1"/>
    <col min="9476" max="9476" width="11.1796875" style="1307" customWidth="1"/>
    <col min="9477" max="9477" width="6.81640625" style="1307" customWidth="1"/>
    <col min="9478" max="9717" width="30.54296875" style="1307" customWidth="1"/>
    <col min="9718" max="9718" width="6.54296875" style="1307" customWidth="1"/>
    <col min="9719" max="9719" width="7.54296875" style="1307" customWidth="1"/>
    <col min="9720" max="9720" width="4.81640625" style="1307" customWidth="1"/>
    <col min="9721" max="9721" width="11.81640625" style="1307" customWidth="1"/>
    <col min="9722" max="9722" width="9.81640625" style="1307" customWidth="1"/>
    <col min="9723" max="9723" width="3" style="1307" customWidth="1"/>
    <col min="9724" max="9724" width="7.1796875" style="1307" customWidth="1"/>
    <col min="9725" max="9725" width="22.81640625" style="1307" customWidth="1"/>
    <col min="9726" max="9726" width="7.1796875" style="1307" customWidth="1"/>
    <col min="9727" max="9727" width="9" style="1307" hidden="1" customWidth="1"/>
    <col min="9728" max="9728" width="8.81640625" style="1307" customWidth="1"/>
    <col min="9729" max="9729" width="9.81640625" style="1307" customWidth="1"/>
    <col min="9730" max="9730" width="10.54296875" style="1307" customWidth="1"/>
    <col min="9731" max="9731" width="12.1796875" style="1307" customWidth="1"/>
    <col min="9732" max="9732" width="11.1796875" style="1307" customWidth="1"/>
    <col min="9733" max="9733" width="6.81640625" style="1307" customWidth="1"/>
    <col min="9734" max="9973" width="30.54296875" style="1307" customWidth="1"/>
    <col min="9974" max="9974" width="6.54296875" style="1307" customWidth="1"/>
    <col min="9975" max="9975" width="7.54296875" style="1307" customWidth="1"/>
    <col min="9976" max="9976" width="4.81640625" style="1307" customWidth="1"/>
    <col min="9977" max="9977" width="11.81640625" style="1307" customWidth="1"/>
    <col min="9978" max="9978" width="9.81640625" style="1307" customWidth="1"/>
    <col min="9979" max="9979" width="3" style="1307" customWidth="1"/>
    <col min="9980" max="9980" width="7.1796875" style="1307" customWidth="1"/>
    <col min="9981" max="9981" width="22.81640625" style="1307" customWidth="1"/>
    <col min="9982" max="9982" width="7.1796875" style="1307" customWidth="1"/>
    <col min="9983" max="9983" width="9" style="1307" hidden="1" customWidth="1"/>
    <col min="9984" max="9984" width="8.81640625" style="1307" customWidth="1"/>
    <col min="9985" max="9985" width="9.81640625" style="1307" customWidth="1"/>
    <col min="9986" max="9986" width="10.54296875" style="1307" customWidth="1"/>
    <col min="9987" max="9987" width="12.1796875" style="1307" customWidth="1"/>
    <col min="9988" max="9988" width="11.1796875" style="1307" customWidth="1"/>
    <col min="9989" max="9989" width="6.81640625" style="1307" customWidth="1"/>
    <col min="9990" max="10229" width="30.54296875" style="1307" customWidth="1"/>
    <col min="10230" max="10230" width="6.54296875" style="1307" customWidth="1"/>
    <col min="10231" max="10231" width="7.54296875" style="1307" customWidth="1"/>
    <col min="10232" max="10232" width="4.81640625" style="1307" customWidth="1"/>
    <col min="10233" max="10233" width="11.81640625" style="1307" customWidth="1"/>
    <col min="10234" max="10234" width="9.81640625" style="1307" customWidth="1"/>
    <col min="10235" max="10235" width="3" style="1307" customWidth="1"/>
    <col min="10236" max="10236" width="7.1796875" style="1307" customWidth="1"/>
    <col min="10237" max="10237" width="22.81640625" style="1307" customWidth="1"/>
    <col min="10238" max="10238" width="7.1796875" style="1307" customWidth="1"/>
    <col min="10239" max="10239" width="9" style="1307" hidden="1" customWidth="1"/>
    <col min="10240" max="10240" width="8.81640625" style="1307" customWidth="1"/>
    <col min="10241" max="10241" width="9.81640625" style="1307" customWidth="1"/>
    <col min="10242" max="10242" width="10.54296875" style="1307" customWidth="1"/>
    <col min="10243" max="10243" width="12.1796875" style="1307" customWidth="1"/>
    <col min="10244" max="10244" width="11.1796875" style="1307" customWidth="1"/>
    <col min="10245" max="10245" width="6.81640625" style="1307" customWidth="1"/>
    <col min="10246" max="10485" width="30.54296875" style="1307" customWidth="1"/>
    <col min="10486" max="10486" width="6.54296875" style="1307" customWidth="1"/>
    <col min="10487" max="10487" width="7.54296875" style="1307" customWidth="1"/>
    <col min="10488" max="10488" width="4.81640625" style="1307" customWidth="1"/>
    <col min="10489" max="10489" width="11.81640625" style="1307" customWidth="1"/>
    <col min="10490" max="10490" width="9.81640625" style="1307" customWidth="1"/>
    <col min="10491" max="10491" width="3" style="1307" customWidth="1"/>
    <col min="10492" max="10492" width="7.1796875" style="1307" customWidth="1"/>
    <col min="10493" max="10493" width="22.81640625" style="1307" customWidth="1"/>
    <col min="10494" max="10494" width="7.1796875" style="1307" customWidth="1"/>
    <col min="10495" max="10495" width="9" style="1307" hidden="1" customWidth="1"/>
    <col min="10496" max="10496" width="8.81640625" style="1307" customWidth="1"/>
    <col min="10497" max="10497" width="9.81640625" style="1307" customWidth="1"/>
    <col min="10498" max="10498" width="10.54296875" style="1307" customWidth="1"/>
    <col min="10499" max="10499" width="12.1796875" style="1307" customWidth="1"/>
    <col min="10500" max="10500" width="11.1796875" style="1307" customWidth="1"/>
    <col min="10501" max="10501" width="6.81640625" style="1307" customWidth="1"/>
    <col min="10502" max="10741" width="30.54296875" style="1307" customWidth="1"/>
    <col min="10742" max="10742" width="6.54296875" style="1307" customWidth="1"/>
    <col min="10743" max="10743" width="7.54296875" style="1307" customWidth="1"/>
    <col min="10744" max="10744" width="4.81640625" style="1307" customWidth="1"/>
    <col min="10745" max="10745" width="11.81640625" style="1307" customWidth="1"/>
    <col min="10746" max="10746" width="9.81640625" style="1307" customWidth="1"/>
    <col min="10747" max="10747" width="3" style="1307" customWidth="1"/>
    <col min="10748" max="10748" width="7.1796875" style="1307" customWidth="1"/>
    <col min="10749" max="10749" width="22.81640625" style="1307" customWidth="1"/>
    <col min="10750" max="10750" width="7.1796875" style="1307" customWidth="1"/>
    <col min="10751" max="10751" width="9" style="1307" hidden="1" customWidth="1"/>
    <col min="10752" max="10752" width="8.81640625" style="1307" customWidth="1"/>
    <col min="10753" max="10753" width="9.81640625" style="1307" customWidth="1"/>
    <col min="10754" max="10754" width="10.54296875" style="1307" customWidth="1"/>
    <col min="10755" max="10755" width="12.1796875" style="1307" customWidth="1"/>
    <col min="10756" max="10756" width="11.1796875" style="1307" customWidth="1"/>
    <col min="10757" max="10757" width="6.81640625" style="1307" customWidth="1"/>
    <col min="10758" max="10997" width="30.54296875" style="1307" customWidth="1"/>
    <col min="10998" max="10998" width="6.54296875" style="1307" customWidth="1"/>
    <col min="10999" max="10999" width="7.54296875" style="1307" customWidth="1"/>
    <col min="11000" max="11000" width="4.81640625" style="1307" customWidth="1"/>
    <col min="11001" max="11001" width="11.81640625" style="1307" customWidth="1"/>
    <col min="11002" max="11002" width="9.81640625" style="1307" customWidth="1"/>
    <col min="11003" max="11003" width="3" style="1307" customWidth="1"/>
    <col min="11004" max="11004" width="7.1796875" style="1307" customWidth="1"/>
    <col min="11005" max="11005" width="22.81640625" style="1307" customWidth="1"/>
    <col min="11006" max="11006" width="7.1796875" style="1307" customWidth="1"/>
    <col min="11007" max="11007" width="9" style="1307" hidden="1" customWidth="1"/>
    <col min="11008" max="11008" width="8.81640625" style="1307" customWidth="1"/>
    <col min="11009" max="11009" width="9.81640625" style="1307" customWidth="1"/>
    <col min="11010" max="11010" width="10.54296875" style="1307" customWidth="1"/>
    <col min="11011" max="11011" width="12.1796875" style="1307" customWidth="1"/>
    <col min="11012" max="11012" width="11.1796875" style="1307" customWidth="1"/>
    <col min="11013" max="11013" width="6.81640625" style="1307" customWidth="1"/>
    <col min="11014" max="11253" width="30.54296875" style="1307" customWidth="1"/>
    <col min="11254" max="11254" width="6.54296875" style="1307" customWidth="1"/>
    <col min="11255" max="11255" width="7.54296875" style="1307" customWidth="1"/>
    <col min="11256" max="11256" width="4.81640625" style="1307" customWidth="1"/>
    <col min="11257" max="11257" width="11.81640625" style="1307" customWidth="1"/>
    <col min="11258" max="11258" width="9.81640625" style="1307" customWidth="1"/>
    <col min="11259" max="11259" width="3" style="1307" customWidth="1"/>
    <col min="11260" max="11260" width="7.1796875" style="1307" customWidth="1"/>
    <col min="11261" max="11261" width="22.81640625" style="1307" customWidth="1"/>
    <col min="11262" max="11262" width="7.1796875" style="1307" customWidth="1"/>
    <col min="11263" max="11263" width="9" style="1307" hidden="1" customWidth="1"/>
    <col min="11264" max="11264" width="8.81640625" style="1307" customWidth="1"/>
    <col min="11265" max="11265" width="9.81640625" style="1307" customWidth="1"/>
    <col min="11266" max="11266" width="10.54296875" style="1307" customWidth="1"/>
    <col min="11267" max="11267" width="12.1796875" style="1307" customWidth="1"/>
    <col min="11268" max="11268" width="11.1796875" style="1307" customWidth="1"/>
    <col min="11269" max="11269" width="6.81640625" style="1307" customWidth="1"/>
    <col min="11270" max="11509" width="30.54296875" style="1307" customWidth="1"/>
    <col min="11510" max="11510" width="6.54296875" style="1307" customWidth="1"/>
    <col min="11511" max="11511" width="7.54296875" style="1307" customWidth="1"/>
    <col min="11512" max="11512" width="4.81640625" style="1307" customWidth="1"/>
    <col min="11513" max="11513" width="11.81640625" style="1307" customWidth="1"/>
    <col min="11514" max="11514" width="9.81640625" style="1307" customWidth="1"/>
    <col min="11515" max="11515" width="3" style="1307" customWidth="1"/>
    <col min="11516" max="11516" width="7.1796875" style="1307" customWidth="1"/>
    <col min="11517" max="11517" width="22.81640625" style="1307" customWidth="1"/>
    <col min="11518" max="11518" width="7.1796875" style="1307" customWidth="1"/>
    <col min="11519" max="11519" width="9" style="1307" hidden="1" customWidth="1"/>
    <col min="11520" max="11520" width="8.81640625" style="1307" customWidth="1"/>
    <col min="11521" max="11521" width="9.81640625" style="1307" customWidth="1"/>
    <col min="11522" max="11522" width="10.54296875" style="1307" customWidth="1"/>
    <col min="11523" max="11523" width="12.1796875" style="1307" customWidth="1"/>
    <col min="11524" max="11524" width="11.1796875" style="1307" customWidth="1"/>
    <col min="11525" max="11525" width="6.81640625" style="1307" customWidth="1"/>
    <col min="11526" max="11765" width="30.54296875" style="1307" customWidth="1"/>
    <col min="11766" max="11766" width="6.54296875" style="1307" customWidth="1"/>
    <col min="11767" max="11767" width="7.54296875" style="1307" customWidth="1"/>
    <col min="11768" max="11768" width="4.81640625" style="1307" customWidth="1"/>
    <col min="11769" max="11769" width="11.81640625" style="1307" customWidth="1"/>
    <col min="11770" max="11770" width="9.81640625" style="1307" customWidth="1"/>
    <col min="11771" max="11771" width="3" style="1307" customWidth="1"/>
    <col min="11772" max="11772" width="7.1796875" style="1307" customWidth="1"/>
    <col min="11773" max="11773" width="22.81640625" style="1307" customWidth="1"/>
    <col min="11774" max="11774" width="7.1796875" style="1307" customWidth="1"/>
    <col min="11775" max="11775" width="9" style="1307" hidden="1" customWidth="1"/>
    <col min="11776" max="11776" width="8.81640625" style="1307" customWidth="1"/>
    <col min="11777" max="11777" width="9.81640625" style="1307" customWidth="1"/>
    <col min="11778" max="11778" width="10.54296875" style="1307" customWidth="1"/>
    <col min="11779" max="11779" width="12.1796875" style="1307" customWidth="1"/>
    <col min="11780" max="11780" width="11.1796875" style="1307" customWidth="1"/>
    <col min="11781" max="11781" width="6.81640625" style="1307" customWidth="1"/>
    <col min="11782" max="12021" width="30.54296875" style="1307" customWidth="1"/>
    <col min="12022" max="12022" width="6.54296875" style="1307" customWidth="1"/>
    <col min="12023" max="12023" width="7.54296875" style="1307" customWidth="1"/>
    <col min="12024" max="12024" width="4.81640625" style="1307" customWidth="1"/>
    <col min="12025" max="12025" width="11.81640625" style="1307" customWidth="1"/>
    <col min="12026" max="12026" width="9.81640625" style="1307" customWidth="1"/>
    <col min="12027" max="12027" width="3" style="1307" customWidth="1"/>
    <col min="12028" max="12028" width="7.1796875" style="1307" customWidth="1"/>
    <col min="12029" max="12029" width="22.81640625" style="1307" customWidth="1"/>
    <col min="12030" max="12030" width="7.1796875" style="1307" customWidth="1"/>
    <col min="12031" max="12031" width="9" style="1307" hidden="1" customWidth="1"/>
    <col min="12032" max="12032" width="8.81640625" style="1307" customWidth="1"/>
    <col min="12033" max="12033" width="9.81640625" style="1307" customWidth="1"/>
    <col min="12034" max="12034" width="10.54296875" style="1307" customWidth="1"/>
    <col min="12035" max="12035" width="12.1796875" style="1307" customWidth="1"/>
    <col min="12036" max="12036" width="11.1796875" style="1307" customWidth="1"/>
    <col min="12037" max="12037" width="6.81640625" style="1307" customWidth="1"/>
    <col min="12038" max="12277" width="30.54296875" style="1307" customWidth="1"/>
    <col min="12278" max="12278" width="6.54296875" style="1307" customWidth="1"/>
    <col min="12279" max="12279" width="7.54296875" style="1307" customWidth="1"/>
    <col min="12280" max="12280" width="4.81640625" style="1307" customWidth="1"/>
    <col min="12281" max="12281" width="11.81640625" style="1307" customWidth="1"/>
    <col min="12282" max="12282" width="9.81640625" style="1307" customWidth="1"/>
    <col min="12283" max="12283" width="3" style="1307" customWidth="1"/>
    <col min="12284" max="12284" width="7.1796875" style="1307" customWidth="1"/>
    <col min="12285" max="12285" width="22.81640625" style="1307" customWidth="1"/>
    <col min="12286" max="12286" width="7.1796875" style="1307" customWidth="1"/>
    <col min="12287" max="12287" width="9" style="1307" hidden="1" customWidth="1"/>
    <col min="12288" max="12288" width="8.81640625" style="1307" customWidth="1"/>
    <col min="12289" max="12289" width="9.81640625" style="1307" customWidth="1"/>
    <col min="12290" max="12290" width="10.54296875" style="1307" customWidth="1"/>
    <col min="12291" max="12291" width="12.1796875" style="1307" customWidth="1"/>
    <col min="12292" max="12292" width="11.1796875" style="1307" customWidth="1"/>
    <col min="12293" max="12293" width="6.81640625" style="1307" customWidth="1"/>
    <col min="12294" max="12533" width="30.54296875" style="1307" customWidth="1"/>
    <col min="12534" max="12534" width="6.54296875" style="1307" customWidth="1"/>
    <col min="12535" max="12535" width="7.54296875" style="1307" customWidth="1"/>
    <col min="12536" max="12536" width="4.81640625" style="1307" customWidth="1"/>
    <col min="12537" max="12537" width="11.81640625" style="1307" customWidth="1"/>
    <col min="12538" max="12538" width="9.81640625" style="1307" customWidth="1"/>
    <col min="12539" max="12539" width="3" style="1307" customWidth="1"/>
    <col min="12540" max="12540" width="7.1796875" style="1307" customWidth="1"/>
    <col min="12541" max="12541" width="22.81640625" style="1307" customWidth="1"/>
    <col min="12542" max="12542" width="7.1796875" style="1307" customWidth="1"/>
    <col min="12543" max="12543" width="9" style="1307" hidden="1" customWidth="1"/>
    <col min="12544" max="12544" width="8.81640625" style="1307" customWidth="1"/>
    <col min="12545" max="12545" width="9.81640625" style="1307" customWidth="1"/>
    <col min="12546" max="12546" width="10.54296875" style="1307" customWidth="1"/>
    <col min="12547" max="12547" width="12.1796875" style="1307" customWidth="1"/>
    <col min="12548" max="12548" width="11.1796875" style="1307" customWidth="1"/>
    <col min="12549" max="12549" width="6.81640625" style="1307" customWidth="1"/>
    <col min="12550" max="12789" width="30.54296875" style="1307" customWidth="1"/>
    <col min="12790" max="12790" width="6.54296875" style="1307" customWidth="1"/>
    <col min="12791" max="12791" width="7.54296875" style="1307" customWidth="1"/>
    <col min="12792" max="12792" width="4.81640625" style="1307" customWidth="1"/>
    <col min="12793" max="12793" width="11.81640625" style="1307" customWidth="1"/>
    <col min="12794" max="12794" width="9.81640625" style="1307" customWidth="1"/>
    <col min="12795" max="12795" width="3" style="1307" customWidth="1"/>
    <col min="12796" max="12796" width="7.1796875" style="1307" customWidth="1"/>
    <col min="12797" max="12797" width="22.81640625" style="1307" customWidth="1"/>
    <col min="12798" max="12798" width="7.1796875" style="1307" customWidth="1"/>
    <col min="12799" max="12799" width="9" style="1307" hidden="1" customWidth="1"/>
    <col min="12800" max="12800" width="8.81640625" style="1307" customWidth="1"/>
    <col min="12801" max="12801" width="9.81640625" style="1307" customWidth="1"/>
    <col min="12802" max="12802" width="10.54296875" style="1307" customWidth="1"/>
    <col min="12803" max="12803" width="12.1796875" style="1307" customWidth="1"/>
    <col min="12804" max="12804" width="11.1796875" style="1307" customWidth="1"/>
    <col min="12805" max="12805" width="6.81640625" style="1307" customWidth="1"/>
    <col min="12806" max="13045" width="30.54296875" style="1307" customWidth="1"/>
    <col min="13046" max="13046" width="6.54296875" style="1307" customWidth="1"/>
    <col min="13047" max="13047" width="7.54296875" style="1307" customWidth="1"/>
    <col min="13048" max="13048" width="4.81640625" style="1307" customWidth="1"/>
    <col min="13049" max="13049" width="11.81640625" style="1307" customWidth="1"/>
    <col min="13050" max="13050" width="9.81640625" style="1307" customWidth="1"/>
    <col min="13051" max="13051" width="3" style="1307" customWidth="1"/>
    <col min="13052" max="13052" width="7.1796875" style="1307" customWidth="1"/>
    <col min="13053" max="13053" width="22.81640625" style="1307" customWidth="1"/>
    <col min="13054" max="13054" width="7.1796875" style="1307" customWidth="1"/>
    <col min="13055" max="13055" width="9" style="1307" hidden="1" customWidth="1"/>
    <col min="13056" max="13056" width="8.81640625" style="1307" customWidth="1"/>
    <col min="13057" max="13057" width="9.81640625" style="1307" customWidth="1"/>
    <col min="13058" max="13058" width="10.54296875" style="1307" customWidth="1"/>
    <col min="13059" max="13059" width="12.1796875" style="1307" customWidth="1"/>
    <col min="13060" max="13060" width="11.1796875" style="1307" customWidth="1"/>
    <col min="13061" max="13061" width="6.81640625" style="1307" customWidth="1"/>
    <col min="13062" max="13301" width="30.54296875" style="1307" customWidth="1"/>
    <col min="13302" max="13302" width="6.54296875" style="1307" customWidth="1"/>
    <col min="13303" max="13303" width="7.54296875" style="1307" customWidth="1"/>
    <col min="13304" max="13304" width="4.81640625" style="1307" customWidth="1"/>
    <col min="13305" max="13305" width="11.81640625" style="1307" customWidth="1"/>
    <col min="13306" max="13306" width="9.81640625" style="1307" customWidth="1"/>
    <col min="13307" max="13307" width="3" style="1307" customWidth="1"/>
    <col min="13308" max="13308" width="7.1796875" style="1307" customWidth="1"/>
    <col min="13309" max="13309" width="22.81640625" style="1307" customWidth="1"/>
    <col min="13310" max="13310" width="7.1796875" style="1307" customWidth="1"/>
    <col min="13311" max="13311" width="9" style="1307" hidden="1" customWidth="1"/>
    <col min="13312" max="13312" width="8.81640625" style="1307" customWidth="1"/>
    <col min="13313" max="13313" width="9.81640625" style="1307" customWidth="1"/>
    <col min="13314" max="13314" width="10.54296875" style="1307" customWidth="1"/>
    <col min="13315" max="13315" width="12.1796875" style="1307" customWidth="1"/>
    <col min="13316" max="13316" width="11.1796875" style="1307" customWidth="1"/>
    <col min="13317" max="13317" width="6.81640625" style="1307" customWidth="1"/>
    <col min="13318" max="13557" width="30.54296875" style="1307" customWidth="1"/>
    <col min="13558" max="13558" width="6.54296875" style="1307" customWidth="1"/>
    <col min="13559" max="13559" width="7.54296875" style="1307" customWidth="1"/>
    <col min="13560" max="13560" width="4.81640625" style="1307" customWidth="1"/>
    <col min="13561" max="13561" width="11.81640625" style="1307" customWidth="1"/>
    <col min="13562" max="13562" width="9.81640625" style="1307" customWidth="1"/>
    <col min="13563" max="13563" width="3" style="1307" customWidth="1"/>
    <col min="13564" max="13564" width="7.1796875" style="1307" customWidth="1"/>
    <col min="13565" max="13565" width="22.81640625" style="1307" customWidth="1"/>
    <col min="13566" max="13566" width="7.1796875" style="1307" customWidth="1"/>
    <col min="13567" max="13567" width="9" style="1307" hidden="1" customWidth="1"/>
    <col min="13568" max="13568" width="8.81640625" style="1307" customWidth="1"/>
    <col min="13569" max="13569" width="9.81640625" style="1307" customWidth="1"/>
    <col min="13570" max="13570" width="10.54296875" style="1307" customWidth="1"/>
    <col min="13571" max="13571" width="12.1796875" style="1307" customWidth="1"/>
    <col min="13572" max="13572" width="11.1796875" style="1307" customWidth="1"/>
    <col min="13573" max="13573" width="6.81640625" style="1307" customWidth="1"/>
    <col min="13574" max="13813" width="30.54296875" style="1307" customWidth="1"/>
    <col min="13814" max="13814" width="6.54296875" style="1307" customWidth="1"/>
    <col min="13815" max="13815" width="7.54296875" style="1307" customWidth="1"/>
    <col min="13816" max="13816" width="4.81640625" style="1307" customWidth="1"/>
    <col min="13817" max="13817" width="11.81640625" style="1307" customWidth="1"/>
    <col min="13818" max="13818" width="9.81640625" style="1307" customWidth="1"/>
    <col min="13819" max="13819" width="3" style="1307" customWidth="1"/>
    <col min="13820" max="13820" width="7.1796875" style="1307" customWidth="1"/>
    <col min="13821" max="13821" width="22.81640625" style="1307" customWidth="1"/>
    <col min="13822" max="13822" width="7.1796875" style="1307" customWidth="1"/>
    <col min="13823" max="13823" width="9" style="1307" hidden="1" customWidth="1"/>
    <col min="13824" max="13824" width="8.81640625" style="1307" customWidth="1"/>
    <col min="13825" max="13825" width="9.81640625" style="1307" customWidth="1"/>
    <col min="13826" max="13826" width="10.54296875" style="1307" customWidth="1"/>
    <col min="13827" max="13827" width="12.1796875" style="1307" customWidth="1"/>
    <col min="13828" max="13828" width="11.1796875" style="1307" customWidth="1"/>
    <col min="13829" max="13829" width="6.81640625" style="1307" customWidth="1"/>
    <col min="13830" max="14069" width="30.54296875" style="1307" customWidth="1"/>
    <col min="14070" max="14070" width="6.54296875" style="1307" customWidth="1"/>
    <col min="14071" max="14071" width="7.54296875" style="1307" customWidth="1"/>
    <col min="14072" max="14072" width="4.81640625" style="1307" customWidth="1"/>
    <col min="14073" max="14073" width="11.81640625" style="1307" customWidth="1"/>
    <col min="14074" max="14074" width="9.81640625" style="1307" customWidth="1"/>
    <col min="14075" max="14075" width="3" style="1307" customWidth="1"/>
    <col min="14076" max="14076" width="7.1796875" style="1307" customWidth="1"/>
    <col min="14077" max="14077" width="22.81640625" style="1307" customWidth="1"/>
    <col min="14078" max="14078" width="7.1796875" style="1307" customWidth="1"/>
    <col min="14079" max="14079" width="9" style="1307" hidden="1" customWidth="1"/>
    <col min="14080" max="14080" width="8.81640625" style="1307" customWidth="1"/>
    <col min="14081" max="14081" width="9.81640625" style="1307" customWidth="1"/>
    <col min="14082" max="14082" width="10.54296875" style="1307" customWidth="1"/>
    <col min="14083" max="14083" width="12.1796875" style="1307" customWidth="1"/>
    <col min="14084" max="14084" width="11.1796875" style="1307" customWidth="1"/>
    <col min="14085" max="14085" width="6.81640625" style="1307" customWidth="1"/>
    <col min="14086" max="14325" width="30.54296875" style="1307" customWidth="1"/>
    <col min="14326" max="14326" width="6.54296875" style="1307" customWidth="1"/>
    <col min="14327" max="14327" width="7.54296875" style="1307" customWidth="1"/>
    <col min="14328" max="14328" width="4.81640625" style="1307" customWidth="1"/>
    <col min="14329" max="14329" width="11.81640625" style="1307" customWidth="1"/>
    <col min="14330" max="14330" width="9.81640625" style="1307" customWidth="1"/>
    <col min="14331" max="14331" width="3" style="1307" customWidth="1"/>
    <col min="14332" max="14332" width="7.1796875" style="1307" customWidth="1"/>
    <col min="14333" max="14333" width="22.81640625" style="1307" customWidth="1"/>
    <col min="14334" max="14334" width="7.1796875" style="1307" customWidth="1"/>
    <col min="14335" max="14335" width="9" style="1307" hidden="1" customWidth="1"/>
    <col min="14336" max="14336" width="8.81640625" style="1307" customWidth="1"/>
    <col min="14337" max="14337" width="9.81640625" style="1307" customWidth="1"/>
    <col min="14338" max="14338" width="10.54296875" style="1307" customWidth="1"/>
    <col min="14339" max="14339" width="12.1796875" style="1307" customWidth="1"/>
    <col min="14340" max="14340" width="11.1796875" style="1307" customWidth="1"/>
    <col min="14341" max="14341" width="6.81640625" style="1307" customWidth="1"/>
    <col min="14342" max="14581" width="30.54296875" style="1307" customWidth="1"/>
    <col min="14582" max="14582" width="6.54296875" style="1307" customWidth="1"/>
    <col min="14583" max="14583" width="7.54296875" style="1307" customWidth="1"/>
    <col min="14584" max="14584" width="4.81640625" style="1307" customWidth="1"/>
    <col min="14585" max="14585" width="11.81640625" style="1307" customWidth="1"/>
    <col min="14586" max="14586" width="9.81640625" style="1307" customWidth="1"/>
    <col min="14587" max="14587" width="3" style="1307" customWidth="1"/>
    <col min="14588" max="14588" width="7.1796875" style="1307" customWidth="1"/>
    <col min="14589" max="14589" width="22.81640625" style="1307" customWidth="1"/>
    <col min="14590" max="14590" width="7.1796875" style="1307" customWidth="1"/>
    <col min="14591" max="14591" width="9" style="1307" hidden="1" customWidth="1"/>
    <col min="14592" max="14592" width="8.81640625" style="1307" customWidth="1"/>
    <col min="14593" max="14593" width="9.81640625" style="1307" customWidth="1"/>
    <col min="14594" max="14594" width="10.54296875" style="1307" customWidth="1"/>
    <col min="14595" max="14595" width="12.1796875" style="1307" customWidth="1"/>
    <col min="14596" max="14596" width="11.1796875" style="1307" customWidth="1"/>
    <col min="14597" max="14597" width="6.81640625" style="1307" customWidth="1"/>
    <col min="14598" max="14837" width="30.54296875" style="1307" customWidth="1"/>
    <col min="14838" max="14838" width="6.54296875" style="1307" customWidth="1"/>
    <col min="14839" max="14839" width="7.54296875" style="1307" customWidth="1"/>
    <col min="14840" max="14840" width="4.81640625" style="1307" customWidth="1"/>
    <col min="14841" max="14841" width="11.81640625" style="1307" customWidth="1"/>
    <col min="14842" max="14842" width="9.81640625" style="1307" customWidth="1"/>
    <col min="14843" max="14843" width="3" style="1307" customWidth="1"/>
    <col min="14844" max="14844" width="7.1796875" style="1307" customWidth="1"/>
    <col min="14845" max="14845" width="22.81640625" style="1307" customWidth="1"/>
    <col min="14846" max="14846" width="7.1796875" style="1307" customWidth="1"/>
    <col min="14847" max="14847" width="9" style="1307" hidden="1" customWidth="1"/>
    <col min="14848" max="14848" width="8.81640625" style="1307" customWidth="1"/>
    <col min="14849" max="14849" width="9.81640625" style="1307" customWidth="1"/>
    <col min="14850" max="14850" width="10.54296875" style="1307" customWidth="1"/>
    <col min="14851" max="14851" width="12.1796875" style="1307" customWidth="1"/>
    <col min="14852" max="14852" width="11.1796875" style="1307" customWidth="1"/>
    <col min="14853" max="14853" width="6.81640625" style="1307" customWidth="1"/>
    <col min="14854" max="15093" width="30.54296875" style="1307" customWidth="1"/>
    <col min="15094" max="15094" width="6.54296875" style="1307" customWidth="1"/>
    <col min="15095" max="15095" width="7.54296875" style="1307" customWidth="1"/>
    <col min="15096" max="15096" width="4.81640625" style="1307" customWidth="1"/>
    <col min="15097" max="15097" width="11.81640625" style="1307" customWidth="1"/>
    <col min="15098" max="15098" width="9.81640625" style="1307" customWidth="1"/>
    <col min="15099" max="15099" width="3" style="1307" customWidth="1"/>
    <col min="15100" max="15100" width="7.1796875" style="1307" customWidth="1"/>
    <col min="15101" max="15101" width="22.81640625" style="1307" customWidth="1"/>
    <col min="15102" max="15102" width="7.1796875" style="1307" customWidth="1"/>
    <col min="15103" max="15103" width="9" style="1307" hidden="1" customWidth="1"/>
    <col min="15104" max="15104" width="8.81640625" style="1307" customWidth="1"/>
    <col min="15105" max="15105" width="9.81640625" style="1307" customWidth="1"/>
    <col min="15106" max="15106" width="10.54296875" style="1307" customWidth="1"/>
    <col min="15107" max="15107" width="12.1796875" style="1307" customWidth="1"/>
    <col min="15108" max="15108" width="11.1796875" style="1307" customWidth="1"/>
    <col min="15109" max="15109" width="6.81640625" style="1307" customWidth="1"/>
    <col min="15110" max="15349" width="30.54296875" style="1307" customWidth="1"/>
    <col min="15350" max="15350" width="6.54296875" style="1307" customWidth="1"/>
    <col min="15351" max="15351" width="7.54296875" style="1307" customWidth="1"/>
    <col min="15352" max="15352" width="4.81640625" style="1307" customWidth="1"/>
    <col min="15353" max="15353" width="11.81640625" style="1307" customWidth="1"/>
    <col min="15354" max="15354" width="9.81640625" style="1307" customWidth="1"/>
    <col min="15355" max="15355" width="3" style="1307" customWidth="1"/>
    <col min="15356" max="15356" width="7.1796875" style="1307" customWidth="1"/>
    <col min="15357" max="15357" width="22.81640625" style="1307" customWidth="1"/>
    <col min="15358" max="15358" width="7.1796875" style="1307" customWidth="1"/>
    <col min="15359" max="15359" width="9" style="1307" hidden="1" customWidth="1"/>
    <col min="15360" max="15360" width="8.81640625" style="1307" customWidth="1"/>
    <col min="15361" max="15361" width="9.81640625" style="1307" customWidth="1"/>
    <col min="15362" max="15362" width="10.54296875" style="1307" customWidth="1"/>
    <col min="15363" max="15363" width="12.1796875" style="1307" customWidth="1"/>
    <col min="15364" max="15364" width="11.1796875" style="1307" customWidth="1"/>
    <col min="15365" max="15365" width="6.81640625" style="1307" customWidth="1"/>
    <col min="15366" max="15605" width="30.54296875" style="1307" customWidth="1"/>
    <col min="15606" max="15606" width="6.54296875" style="1307" customWidth="1"/>
    <col min="15607" max="15607" width="7.54296875" style="1307" customWidth="1"/>
    <col min="15608" max="15608" width="4.81640625" style="1307" customWidth="1"/>
    <col min="15609" max="15609" width="11.81640625" style="1307" customWidth="1"/>
    <col min="15610" max="15610" width="9.81640625" style="1307" customWidth="1"/>
    <col min="15611" max="15611" width="3" style="1307" customWidth="1"/>
    <col min="15612" max="15612" width="7.1796875" style="1307" customWidth="1"/>
    <col min="15613" max="15613" width="22.81640625" style="1307" customWidth="1"/>
    <col min="15614" max="15614" width="7.1796875" style="1307" customWidth="1"/>
    <col min="15615" max="15615" width="9" style="1307" hidden="1" customWidth="1"/>
    <col min="15616" max="15616" width="8.81640625" style="1307" customWidth="1"/>
    <col min="15617" max="15617" width="9.81640625" style="1307" customWidth="1"/>
    <col min="15618" max="15618" width="10.54296875" style="1307" customWidth="1"/>
    <col min="15619" max="15619" width="12.1796875" style="1307" customWidth="1"/>
    <col min="15620" max="15620" width="11.1796875" style="1307" customWidth="1"/>
    <col min="15621" max="15621" width="6.81640625" style="1307" customWidth="1"/>
    <col min="15622" max="15861" width="30.54296875" style="1307" customWidth="1"/>
    <col min="15862" max="15862" width="6.54296875" style="1307" customWidth="1"/>
    <col min="15863" max="15863" width="7.54296875" style="1307" customWidth="1"/>
    <col min="15864" max="15864" width="4.81640625" style="1307" customWidth="1"/>
    <col min="15865" max="15865" width="11.81640625" style="1307" customWidth="1"/>
    <col min="15866" max="15866" width="9.81640625" style="1307" customWidth="1"/>
    <col min="15867" max="15867" width="3" style="1307" customWidth="1"/>
    <col min="15868" max="15868" width="7.1796875" style="1307" customWidth="1"/>
    <col min="15869" max="15869" width="22.81640625" style="1307" customWidth="1"/>
    <col min="15870" max="15870" width="7.1796875" style="1307" customWidth="1"/>
    <col min="15871" max="15871" width="9" style="1307" hidden="1" customWidth="1"/>
    <col min="15872" max="15872" width="8.81640625" style="1307" customWidth="1"/>
    <col min="15873" max="15873" width="9.81640625" style="1307" customWidth="1"/>
    <col min="15874" max="15874" width="10.54296875" style="1307" customWidth="1"/>
    <col min="15875" max="15875" width="12.1796875" style="1307" customWidth="1"/>
    <col min="15876" max="15876" width="11.1796875" style="1307" customWidth="1"/>
    <col min="15877" max="15877" width="6.81640625" style="1307" customWidth="1"/>
    <col min="15878" max="16117" width="30.54296875" style="1307" customWidth="1"/>
    <col min="16118" max="16118" width="6.54296875" style="1307" customWidth="1"/>
    <col min="16119" max="16119" width="7.54296875" style="1307" customWidth="1"/>
    <col min="16120" max="16120" width="4.81640625" style="1307" customWidth="1"/>
    <col min="16121" max="16121" width="11.81640625" style="1307" customWidth="1"/>
    <col min="16122" max="16122" width="9.81640625" style="1307" customWidth="1"/>
    <col min="16123" max="16123" width="3" style="1307" customWidth="1"/>
    <col min="16124" max="16124" width="7.1796875" style="1307" customWidth="1"/>
    <col min="16125" max="16125" width="22.81640625" style="1307" customWidth="1"/>
    <col min="16126" max="16126" width="7.1796875" style="1307" customWidth="1"/>
    <col min="16127" max="16127" width="9" style="1307" hidden="1" customWidth="1"/>
    <col min="16128" max="16128" width="8.81640625" style="1307" customWidth="1"/>
    <col min="16129" max="16129" width="9.81640625" style="1307" customWidth="1"/>
    <col min="16130" max="16130" width="10.54296875" style="1307" customWidth="1"/>
    <col min="16131" max="16131" width="12.1796875" style="1307" customWidth="1"/>
    <col min="16132" max="16132" width="11.1796875" style="1307" customWidth="1"/>
    <col min="16133" max="16133" width="6.81640625" style="1307" customWidth="1"/>
    <col min="16134" max="16384" width="30.54296875" style="1307" customWidth="1"/>
  </cols>
  <sheetData>
    <row r="1" spans="1:34">
      <c r="A1" s="1955" t="s">
        <v>64</v>
      </c>
      <c r="B1" s="1956"/>
      <c r="C1" s="1956"/>
      <c r="D1" s="1956"/>
      <c r="E1" s="1956"/>
      <c r="F1" s="1956"/>
      <c r="G1" s="1956"/>
      <c r="H1" s="1956"/>
      <c r="I1" s="1956"/>
      <c r="J1" s="1956"/>
      <c r="K1" s="1956"/>
      <c r="L1" s="1956"/>
      <c r="M1" s="1956"/>
      <c r="N1" s="1956"/>
      <c r="O1" s="1956"/>
      <c r="P1" s="1956"/>
      <c r="Q1" s="1956"/>
      <c r="R1" s="1956"/>
      <c r="S1" s="1956"/>
      <c r="T1" s="1956"/>
      <c r="U1" s="1956"/>
      <c r="V1" s="1956"/>
      <c r="W1" s="1956"/>
      <c r="X1" s="1956"/>
      <c r="Y1" s="1956"/>
      <c r="Z1" s="1956"/>
      <c r="AA1" s="1956"/>
      <c r="AB1" s="1956"/>
      <c r="AC1" s="1956"/>
      <c r="AD1" s="1956"/>
      <c r="AE1" s="1956"/>
      <c r="AF1" s="1956"/>
      <c r="AG1" s="1956"/>
      <c r="AH1" s="1957"/>
    </row>
    <row r="2" spans="1:34">
      <c r="A2" s="1958" t="s">
        <v>65</v>
      </c>
      <c r="B2" s="1844"/>
      <c r="C2" s="1844"/>
      <c r="D2" s="1844"/>
      <c r="E2" s="1844"/>
      <c r="F2" s="1844"/>
      <c r="G2" s="1844"/>
      <c r="H2" s="1844"/>
      <c r="I2" s="1844"/>
      <c r="J2" s="1844"/>
      <c r="K2" s="1844"/>
      <c r="L2" s="1844"/>
      <c r="M2" s="1844"/>
      <c r="N2" s="1844"/>
      <c r="O2" s="1844"/>
      <c r="P2" s="1844"/>
      <c r="Q2" s="1844"/>
      <c r="R2" s="1844"/>
      <c r="S2" s="1844"/>
      <c r="T2" s="1844"/>
      <c r="U2" s="1844"/>
      <c r="V2" s="1844"/>
      <c r="W2" s="1844"/>
      <c r="X2" s="1844"/>
      <c r="Y2" s="1844"/>
      <c r="Z2" s="1844"/>
      <c r="AA2" s="1844"/>
      <c r="AB2" s="1844"/>
      <c r="AC2" s="1844"/>
      <c r="AD2" s="1844"/>
      <c r="AE2" s="1844"/>
      <c r="AF2" s="1844"/>
      <c r="AG2" s="1844"/>
      <c r="AH2" s="1959"/>
    </row>
    <row r="3" spans="1:34">
      <c r="A3" s="1958" t="s">
        <v>66</v>
      </c>
      <c r="B3" s="1844"/>
      <c r="C3" s="1844"/>
      <c r="D3" s="1844"/>
      <c r="E3" s="1844"/>
      <c r="F3" s="1844"/>
      <c r="G3" s="1844"/>
      <c r="H3" s="1844"/>
      <c r="I3" s="1844"/>
      <c r="J3" s="1844"/>
      <c r="K3" s="1844"/>
      <c r="L3" s="1844"/>
      <c r="M3" s="1844"/>
      <c r="N3" s="1844"/>
      <c r="O3" s="1844"/>
      <c r="P3" s="1844"/>
      <c r="Q3" s="1844"/>
      <c r="R3" s="1844"/>
      <c r="S3" s="1844"/>
      <c r="T3" s="1844"/>
      <c r="U3" s="1844"/>
      <c r="V3" s="1844"/>
      <c r="W3" s="1844"/>
      <c r="X3" s="1844"/>
      <c r="Y3" s="1844"/>
      <c r="Z3" s="1844"/>
      <c r="AA3" s="1844"/>
      <c r="AB3" s="1844"/>
      <c r="AC3" s="1844"/>
      <c r="AD3" s="1844"/>
      <c r="AE3" s="1844"/>
      <c r="AF3" s="1844"/>
      <c r="AG3" s="1844"/>
      <c r="AH3" s="1959"/>
    </row>
    <row r="5" spans="1:34">
      <c r="A5" s="1307" t="s">
        <v>204</v>
      </c>
      <c r="N5" s="1653"/>
    </row>
    <row r="6" spans="1:34" ht="13">
      <c r="A6" s="1911" t="s">
        <v>189</v>
      </c>
      <c r="B6" s="1960" t="s">
        <v>190</v>
      </c>
      <c r="C6" s="1913" t="s">
        <v>205</v>
      </c>
      <c r="D6" s="1911" t="s">
        <v>191</v>
      </c>
      <c r="E6" s="1912" t="s">
        <v>1035</v>
      </c>
      <c r="F6" s="1912" t="s">
        <v>1556</v>
      </c>
      <c r="G6" s="1912" t="s">
        <v>1166</v>
      </c>
      <c r="H6" s="1912" t="s">
        <v>1557</v>
      </c>
      <c r="I6" s="1912" t="s">
        <v>1558</v>
      </c>
      <c r="J6" s="1912" t="s">
        <v>206</v>
      </c>
      <c r="K6" s="1819" t="s">
        <v>207</v>
      </c>
      <c r="L6" s="1911"/>
      <c r="M6" s="1911"/>
      <c r="N6" s="1914"/>
      <c r="O6" s="1911"/>
      <c r="P6" s="324"/>
    </row>
    <row r="7" spans="1:34" ht="26">
      <c r="A7" s="1912"/>
      <c r="B7" s="1961"/>
      <c r="C7" s="1913"/>
      <c r="D7" s="1912"/>
      <c r="E7" s="1914"/>
      <c r="F7" s="1914"/>
      <c r="G7" s="1914"/>
      <c r="H7" s="1914"/>
      <c r="I7" s="1914"/>
      <c r="J7" s="1914"/>
      <c r="K7" s="1962"/>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2" t="s">
        <v>196</v>
      </c>
      <c r="L8" s="1082">
        <v>45665</v>
      </c>
      <c r="M8" s="1082">
        <v>45674</v>
      </c>
      <c r="N8" s="1508"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2" t="s">
        <v>196</v>
      </c>
      <c r="L9" s="1082">
        <v>45675</v>
      </c>
      <c r="M9" s="1082">
        <v>45684</v>
      </c>
      <c r="N9" s="1508"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5"/>
      <c r="K10" s="1634" t="s">
        <v>196</v>
      </c>
      <c r="L10" s="1623">
        <v>45685</v>
      </c>
      <c r="M10" s="1623">
        <v>45690</v>
      </c>
      <c r="N10" s="1625"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72" t="s">
        <v>196</v>
      </c>
      <c r="L11" s="1082">
        <v>45686</v>
      </c>
      <c r="M11" s="1082">
        <v>45693</v>
      </c>
      <c r="N11" s="1508"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2" t="s">
        <v>196</v>
      </c>
      <c r="L12" s="1082">
        <v>45691</v>
      </c>
      <c r="M12" s="1082">
        <v>45693</v>
      </c>
      <c r="N12" s="1508"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2" t="s">
        <v>196</v>
      </c>
      <c r="L13" s="1082">
        <v>45691</v>
      </c>
      <c r="M13" s="1082">
        <v>45697</v>
      </c>
      <c r="N13" s="1508"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2" t="s">
        <v>196</v>
      </c>
      <c r="L14" s="1082">
        <v>24</v>
      </c>
      <c r="M14" s="1082">
        <v>45698</v>
      </c>
      <c r="N14" s="1508"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2" t="s">
        <v>196</v>
      </c>
      <c r="L15" s="1082">
        <v>45691</v>
      </c>
      <c r="M15" s="1082">
        <v>45699</v>
      </c>
      <c r="N15" s="1508"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2" t="s">
        <v>196</v>
      </c>
      <c r="L16" s="1082">
        <v>45696</v>
      </c>
      <c r="M16" s="1082">
        <v>45702</v>
      </c>
      <c r="N16" s="1508"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72" t="s">
        <v>196</v>
      </c>
      <c r="L17" s="1082">
        <v>45697</v>
      </c>
      <c r="M17" s="1082">
        <v>45705</v>
      </c>
      <c r="N17" s="1508"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72" t="s">
        <v>196</v>
      </c>
      <c r="L18" s="1082">
        <v>45699</v>
      </c>
      <c r="M18" s="1082">
        <v>45705</v>
      </c>
      <c r="N18" s="1508" t="s">
        <v>1874</v>
      </c>
      <c r="O18" s="313"/>
      <c r="P18" s="1013" t="s">
        <v>197</v>
      </c>
    </row>
    <row r="19" spans="1:21">
      <c r="A19" s="324">
        <f t="shared" si="0"/>
        <v>12</v>
      </c>
      <c r="B19" s="800" t="s">
        <v>223</v>
      </c>
      <c r="C19" s="313"/>
      <c r="D19" s="313" t="s">
        <v>168</v>
      </c>
      <c r="E19" s="1014">
        <v>1.57</v>
      </c>
      <c r="F19" s="1014">
        <v>11.05</v>
      </c>
      <c r="G19" s="1014">
        <v>115.3</v>
      </c>
      <c r="H19" s="826">
        <v>0.91900000000000004</v>
      </c>
      <c r="I19" s="1014">
        <v>0.29899999999999999</v>
      </c>
      <c r="J19" s="825"/>
      <c r="K19" s="1572" t="s">
        <v>196</v>
      </c>
      <c r="L19" s="1082">
        <v>45700</v>
      </c>
      <c r="M19" s="1082">
        <v>45706</v>
      </c>
      <c r="N19" s="1508"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72" t="s">
        <v>196</v>
      </c>
      <c r="L20" s="1082">
        <v>45701</v>
      </c>
      <c r="M20" s="1082">
        <v>45707</v>
      </c>
      <c r="N20" s="1508"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72" t="s">
        <v>196</v>
      </c>
      <c r="L21" s="1082">
        <v>45705</v>
      </c>
      <c r="M21" s="1082">
        <v>45710</v>
      </c>
      <c r="N21" s="1508"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72" t="s">
        <v>196</v>
      </c>
      <c r="L22" s="1082">
        <v>45698</v>
      </c>
      <c r="M22" s="1082">
        <v>45710</v>
      </c>
      <c r="N22" s="1508"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72" t="s">
        <v>196</v>
      </c>
      <c r="L23" s="1082">
        <v>45705</v>
      </c>
      <c r="M23" s="1082">
        <v>45711</v>
      </c>
      <c r="N23" s="1508"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72" t="s">
        <v>196</v>
      </c>
      <c r="L24" s="1082">
        <v>45709</v>
      </c>
      <c r="M24" s="1082">
        <v>45713</v>
      </c>
      <c r="N24" s="1508"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72" t="s">
        <v>278</v>
      </c>
      <c r="L25" s="1082">
        <v>45708</v>
      </c>
      <c r="M25" s="1082">
        <v>45713</v>
      </c>
      <c r="N25" s="1508"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72" t="s">
        <v>196</v>
      </c>
      <c r="L26" s="1082">
        <v>45708</v>
      </c>
      <c r="M26" s="1082">
        <v>45715</v>
      </c>
      <c r="N26" s="1508" t="s">
        <v>1871</v>
      </c>
      <c r="O26" s="313"/>
      <c r="P26" s="1013" t="s">
        <v>197</v>
      </c>
      <c r="Q26" s="1678"/>
    </row>
    <row r="27" spans="1:21">
      <c r="A27" s="324">
        <f t="shared" si="0"/>
        <v>20</v>
      </c>
      <c r="B27" s="329" t="s">
        <v>233</v>
      </c>
      <c r="C27" s="324"/>
      <c r="D27" s="313" t="s">
        <v>234</v>
      </c>
      <c r="E27" s="1014">
        <v>1.86</v>
      </c>
      <c r="F27" s="1014">
        <v>12.47</v>
      </c>
      <c r="G27" s="1014">
        <v>134.69999999999999</v>
      </c>
      <c r="H27" s="826">
        <v>1.115</v>
      </c>
      <c r="I27" s="1014">
        <v>0.29899999999999999</v>
      </c>
      <c r="J27" s="825"/>
      <c r="K27" s="1572" t="s">
        <v>196</v>
      </c>
      <c r="L27" s="1082">
        <v>45705</v>
      </c>
      <c r="M27" s="1082">
        <v>45716</v>
      </c>
      <c r="N27" s="1508" t="s">
        <v>235</v>
      </c>
      <c r="O27" s="313"/>
      <c r="P27" s="1013" t="s">
        <v>197</v>
      </c>
      <c r="Q27" s="1678"/>
    </row>
    <row r="28" spans="1:21">
      <c r="A28" s="324">
        <f t="shared" si="0"/>
        <v>21</v>
      </c>
      <c r="B28" s="331" t="s">
        <v>283</v>
      </c>
      <c r="C28" s="309"/>
      <c r="D28" s="313" t="s">
        <v>168</v>
      </c>
      <c r="E28" s="1014">
        <v>1.57</v>
      </c>
      <c r="F28" s="1014">
        <v>11.05</v>
      </c>
      <c r="G28" s="1014">
        <v>115.3</v>
      </c>
      <c r="H28" s="826">
        <v>0.91900000000000004</v>
      </c>
      <c r="I28" s="1014">
        <v>0.29899999999999999</v>
      </c>
      <c r="J28" s="322"/>
      <c r="K28" s="1572" t="s">
        <v>196</v>
      </c>
      <c r="L28" s="1082">
        <v>45712</v>
      </c>
      <c r="M28" s="1082">
        <v>45716</v>
      </c>
      <c r="N28" s="1508"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72" t="s">
        <v>196</v>
      </c>
      <c r="L29" s="1082">
        <v>45713</v>
      </c>
      <c r="M29" s="1082">
        <v>45716</v>
      </c>
      <c r="N29" s="1508" t="s">
        <v>241</v>
      </c>
      <c r="O29" s="324"/>
      <c r="P29" s="1013" t="s">
        <v>197</v>
      </c>
    </row>
    <row r="30" spans="1:21" s="1316" customFormat="1">
      <c r="A30" s="1310">
        <f t="shared" si="0"/>
        <v>23</v>
      </c>
      <c r="B30" s="328" t="s">
        <v>249</v>
      </c>
      <c r="C30" s="1632"/>
      <c r="D30" s="323" t="s">
        <v>228</v>
      </c>
      <c r="E30" s="1311">
        <v>1.86</v>
      </c>
      <c r="F30" s="1311">
        <v>12.47</v>
      </c>
      <c r="G30" s="1311">
        <v>134.69999999999999</v>
      </c>
      <c r="H30" s="868">
        <v>1.115</v>
      </c>
      <c r="I30" s="1312">
        <v>0.29899999999999999</v>
      </c>
      <c r="J30" s="1633"/>
      <c r="K30" s="1634" t="s">
        <v>196</v>
      </c>
      <c r="L30" s="1623">
        <v>45712</v>
      </c>
      <c r="M30" s="1623">
        <v>45718</v>
      </c>
      <c r="N30" s="1625" t="s">
        <v>1874</v>
      </c>
      <c r="O30" s="1632"/>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72" t="s">
        <v>196</v>
      </c>
      <c r="L31" s="1082">
        <v>45716</v>
      </c>
      <c r="M31" s="1084">
        <v>45722</v>
      </c>
      <c r="N31" s="1508"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72" t="s">
        <v>196</v>
      </c>
      <c r="L32" s="1082">
        <v>45719</v>
      </c>
      <c r="M32" s="1084">
        <v>45723</v>
      </c>
      <c r="N32" s="1508"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72" t="s">
        <v>196</v>
      </c>
      <c r="L33" s="1082">
        <v>45718</v>
      </c>
      <c r="M33" s="1084">
        <v>45723</v>
      </c>
      <c r="N33" s="1508"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72" t="s">
        <v>196</v>
      </c>
      <c r="L34" s="1082">
        <v>45718</v>
      </c>
      <c r="M34" s="1084">
        <v>45724</v>
      </c>
      <c r="N34" s="1508"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72" t="s">
        <v>196</v>
      </c>
      <c r="L35" s="1082">
        <v>45711</v>
      </c>
      <c r="M35" s="1082">
        <v>45725</v>
      </c>
      <c r="N35" s="1508"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72" t="s">
        <v>196</v>
      </c>
      <c r="L36" s="1082">
        <v>45722</v>
      </c>
      <c r="M36" s="1084">
        <v>45726</v>
      </c>
      <c r="N36" s="1508"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72" t="s">
        <v>196</v>
      </c>
      <c r="L37" s="1082">
        <v>45720</v>
      </c>
      <c r="M37" s="1084">
        <v>45726</v>
      </c>
      <c r="N37" s="1508"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72" t="s">
        <v>196</v>
      </c>
      <c r="L38" s="1082">
        <v>45715</v>
      </c>
      <c r="M38" s="1084">
        <v>45726</v>
      </c>
      <c r="N38" s="1508"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72" t="s">
        <v>196</v>
      </c>
      <c r="L39" s="1082">
        <v>45721</v>
      </c>
      <c r="M39" s="1084">
        <v>45727</v>
      </c>
      <c r="N39" s="1508"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73" t="s">
        <v>196</v>
      </c>
      <c r="L40" s="1082">
        <v>45731</v>
      </c>
      <c r="M40" s="1084">
        <v>45740</v>
      </c>
      <c r="N40" s="1508"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73" t="s">
        <v>196</v>
      </c>
      <c r="L41" s="1082">
        <v>45735</v>
      </c>
      <c r="M41" s="1084">
        <v>45742</v>
      </c>
      <c r="N41" s="1508"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73" t="s">
        <v>196</v>
      </c>
      <c r="L42" s="1082">
        <v>45741</v>
      </c>
      <c r="M42" s="1084">
        <v>45746</v>
      </c>
      <c r="N42" s="1508"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73" t="s">
        <v>196</v>
      </c>
      <c r="L43" s="1082">
        <v>45738</v>
      </c>
      <c r="M43" s="1084">
        <v>45746</v>
      </c>
      <c r="N43" s="1508"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72" t="s">
        <v>278</v>
      </c>
      <c r="L44" s="1082">
        <v>45729</v>
      </c>
      <c r="M44" s="1084">
        <v>45746</v>
      </c>
      <c r="N44" s="1508"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73" t="s">
        <v>196</v>
      </c>
      <c r="L45" s="1084">
        <v>45745</v>
      </c>
      <c r="M45" s="1084">
        <v>45747</v>
      </c>
      <c r="N45" s="1508"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28" t="s">
        <v>278</v>
      </c>
      <c r="L46" s="1309">
        <v>45745</v>
      </c>
      <c r="M46" s="1309">
        <v>45751</v>
      </c>
      <c r="N46" s="1625"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73" t="s">
        <v>196</v>
      </c>
      <c r="L47" s="1084">
        <v>45751</v>
      </c>
      <c r="M47" s="1084">
        <v>45756</v>
      </c>
      <c r="N47" s="1508"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73" t="s">
        <v>196</v>
      </c>
      <c r="L48" s="1084">
        <v>45750</v>
      </c>
      <c r="M48" s="1084">
        <v>45760</v>
      </c>
      <c r="N48" s="1508"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73" t="s">
        <v>196</v>
      </c>
      <c r="L49" s="1084">
        <v>45746</v>
      </c>
      <c r="M49" s="1084">
        <v>45763</v>
      </c>
      <c r="N49" s="1508"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73" t="s">
        <v>196</v>
      </c>
      <c r="L50" s="1084">
        <v>45746</v>
      </c>
      <c r="M50" s="1084">
        <v>45764</v>
      </c>
      <c r="N50" s="1508"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73" t="s">
        <v>196</v>
      </c>
      <c r="L51" s="1084">
        <v>45762</v>
      </c>
      <c r="M51" s="1084">
        <v>45765</v>
      </c>
      <c r="N51" s="1508"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73" t="s">
        <v>196</v>
      </c>
      <c r="L52" s="1084">
        <v>45761</v>
      </c>
      <c r="M52" s="1084">
        <v>45767</v>
      </c>
      <c r="N52" s="1508"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73" t="s">
        <v>196</v>
      </c>
      <c r="L53" s="1084">
        <v>45765</v>
      </c>
      <c r="M53" s="1084">
        <v>45769</v>
      </c>
      <c r="N53" s="1508"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73" t="s">
        <v>196</v>
      </c>
      <c r="L54" s="1084">
        <v>45765</v>
      </c>
      <c r="M54" s="1084">
        <v>45770</v>
      </c>
      <c r="N54" s="1508"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73" t="s">
        <v>278</v>
      </c>
      <c r="L55" s="1084">
        <v>45766</v>
      </c>
      <c r="M55" s="1084">
        <v>45772</v>
      </c>
      <c r="N55" s="1508"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73" t="s">
        <v>196</v>
      </c>
      <c r="L56" s="1084">
        <v>45769</v>
      </c>
      <c r="M56" s="1084">
        <v>45776</v>
      </c>
      <c r="N56" s="1508"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73" t="s">
        <v>196</v>
      </c>
      <c r="L57" s="1084">
        <v>45770</v>
      </c>
      <c r="M57" s="1084">
        <v>45776</v>
      </c>
      <c r="N57" s="1508"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73" t="s">
        <v>196</v>
      </c>
      <c r="L58" s="1084">
        <v>45767</v>
      </c>
      <c r="M58" s="1084">
        <v>45776</v>
      </c>
      <c r="N58" s="1508"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28" t="s">
        <v>196</v>
      </c>
      <c r="L59" s="1309">
        <v>45775</v>
      </c>
      <c r="M59" s="1309">
        <v>45782</v>
      </c>
      <c r="N59" s="1625"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73" t="s">
        <v>196</v>
      </c>
      <c r="L60" s="1084">
        <v>45783</v>
      </c>
      <c r="M60" s="1084">
        <v>45792</v>
      </c>
      <c r="N60" s="1508"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73" t="s">
        <v>196</v>
      </c>
      <c r="L61" s="1084">
        <v>45781</v>
      </c>
      <c r="M61" s="1084">
        <v>45795</v>
      </c>
      <c r="N61" s="1508"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73" t="s">
        <v>196</v>
      </c>
      <c r="L62" s="1084">
        <v>45790</v>
      </c>
      <c r="M62" s="1084">
        <v>45798</v>
      </c>
      <c r="N62" s="1508"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73" t="s">
        <v>196</v>
      </c>
      <c r="L63" s="1084">
        <v>45784</v>
      </c>
      <c r="M63" s="1084">
        <v>45800</v>
      </c>
      <c r="N63" s="1508"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73" t="s">
        <v>196</v>
      </c>
      <c r="L64" s="1084">
        <v>45795</v>
      </c>
      <c r="M64" s="1084">
        <v>45802</v>
      </c>
      <c r="N64" s="1508"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3" t="s">
        <v>196</v>
      </c>
      <c r="L65" s="1084">
        <v>45793</v>
      </c>
      <c r="M65" s="1084">
        <v>45805</v>
      </c>
      <c r="N65" s="1508"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73" t="s">
        <v>278</v>
      </c>
      <c r="L66" s="1084">
        <v>45789</v>
      </c>
      <c r="M66" s="1084">
        <v>45806</v>
      </c>
      <c r="N66" s="1508"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73" t="s">
        <v>196</v>
      </c>
      <c r="L67" s="1084">
        <v>45779</v>
      </c>
      <c r="M67" s="1084">
        <v>45808</v>
      </c>
      <c r="N67" s="1508"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28" t="s">
        <v>196</v>
      </c>
      <c r="L68" s="1309">
        <v>45799</v>
      </c>
      <c r="M68" s="1309">
        <v>45812</v>
      </c>
      <c r="N68" s="1625"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73" t="s">
        <v>196</v>
      </c>
      <c r="L69" s="1083">
        <v>45807</v>
      </c>
      <c r="M69" s="1083">
        <v>45813</v>
      </c>
      <c r="N69" s="1508"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73" t="s">
        <v>278</v>
      </c>
      <c r="L70" s="1083">
        <v>45805</v>
      </c>
      <c r="M70" s="1083">
        <v>45814</v>
      </c>
      <c r="N70" s="1508"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4" t="s">
        <v>196</v>
      </c>
      <c r="L71" s="1083">
        <v>45809</v>
      </c>
      <c r="M71" s="1083">
        <v>45815</v>
      </c>
      <c r="N71" s="1508" t="s">
        <v>1598</v>
      </c>
      <c r="O71" s="324"/>
      <c r="P71" s="1013" t="s">
        <v>197</v>
      </c>
    </row>
    <row r="72" spans="1:21">
      <c r="A72" s="324">
        <f t="shared" si="0"/>
        <v>65</v>
      </c>
      <c r="B72" s="623" t="s">
        <v>797</v>
      </c>
      <c r="C72" s="1310"/>
      <c r="D72" s="1310" t="s">
        <v>168</v>
      </c>
      <c r="E72" s="1612">
        <v>1.57</v>
      </c>
      <c r="F72" s="1612">
        <v>11.05</v>
      </c>
      <c r="G72" s="1612">
        <v>115.3</v>
      </c>
      <c r="H72" s="1613">
        <v>0.91900000000000004</v>
      </c>
      <c r="I72" s="1622">
        <v>0.29899999999999999</v>
      </c>
      <c r="J72" s="623"/>
      <c r="K72" s="1614" t="s">
        <v>196</v>
      </c>
      <c r="L72" s="1083">
        <v>45810</v>
      </c>
      <c r="M72" s="1083">
        <v>45816</v>
      </c>
      <c r="N72" s="1508"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73" t="s">
        <v>196</v>
      </c>
      <c r="L73" s="1083">
        <v>45810</v>
      </c>
      <c r="M73" s="1083">
        <v>45818</v>
      </c>
      <c r="N73" s="1508"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73" t="s">
        <v>196</v>
      </c>
      <c r="L74" s="1083">
        <v>45812</v>
      </c>
      <c r="M74" s="1083">
        <v>45820</v>
      </c>
      <c r="N74" s="1508"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3" t="s">
        <v>196</v>
      </c>
      <c r="L75" s="1083">
        <v>45877</v>
      </c>
      <c r="M75" s="1083">
        <v>45820</v>
      </c>
      <c r="N75" s="1508"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3" t="s">
        <v>196</v>
      </c>
      <c r="L76" s="1083">
        <v>45813</v>
      </c>
      <c r="M76" s="1083">
        <v>45823</v>
      </c>
      <c r="N76" s="1508"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73" t="s">
        <v>196</v>
      </c>
      <c r="L77" s="1083">
        <v>45816</v>
      </c>
      <c r="M77" s="1083">
        <v>45823</v>
      </c>
      <c r="N77" s="1508"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73" t="s">
        <v>196</v>
      </c>
      <c r="L78" s="1083">
        <v>45818</v>
      </c>
      <c r="M78" s="1083">
        <v>45823</v>
      </c>
      <c r="N78" s="1508"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73" t="s">
        <v>196</v>
      </c>
      <c r="L79" s="1083">
        <v>45821</v>
      </c>
      <c r="M79" s="1083">
        <v>45824</v>
      </c>
      <c r="N79" s="1508"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73" t="s">
        <v>196</v>
      </c>
      <c r="L80" s="1083">
        <v>45821</v>
      </c>
      <c r="M80" s="1083">
        <v>45824</v>
      </c>
      <c r="N80" s="1508"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73" t="s">
        <v>196</v>
      </c>
      <c r="L81" s="1083">
        <v>45824</v>
      </c>
      <c r="M81" s="1083">
        <v>45828</v>
      </c>
      <c r="N81" s="1508"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73" t="s">
        <v>196</v>
      </c>
      <c r="L82" s="1083">
        <v>45823</v>
      </c>
      <c r="M82" s="1083">
        <v>45829</v>
      </c>
      <c r="N82" s="1508"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73" t="s">
        <v>196</v>
      </c>
      <c r="L83" s="1083">
        <v>45823</v>
      </c>
      <c r="M83" s="1083">
        <v>45830</v>
      </c>
      <c r="N83" s="1508"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73" t="s">
        <v>278</v>
      </c>
      <c r="L84" s="1083">
        <v>45824</v>
      </c>
      <c r="M84" s="1083">
        <v>45831</v>
      </c>
      <c r="N84" s="1508"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73" t="s">
        <v>196</v>
      </c>
      <c r="L85" s="1084">
        <v>45830</v>
      </c>
      <c r="M85" s="1084">
        <v>45833</v>
      </c>
      <c r="N85" s="1508"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73" t="s">
        <v>196</v>
      </c>
      <c r="L86" s="1084">
        <v>45830</v>
      </c>
      <c r="M86" s="1084">
        <v>45833</v>
      </c>
      <c r="N86" s="1508"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4" t="s">
        <v>196</v>
      </c>
      <c r="L87" s="1085">
        <v>45828</v>
      </c>
      <c r="M87" s="1621">
        <v>45834</v>
      </c>
      <c r="N87" s="1508"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3" t="s">
        <v>196</v>
      </c>
      <c r="L88" s="1084">
        <v>45825</v>
      </c>
      <c r="M88" s="1084">
        <v>45835</v>
      </c>
      <c r="N88" s="1508"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73" t="s">
        <v>196</v>
      </c>
      <c r="L89" s="1084">
        <v>45818</v>
      </c>
      <c r="M89" s="1084">
        <v>45838</v>
      </c>
      <c r="N89" s="1508"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73" t="s">
        <v>196</v>
      </c>
      <c r="L90" s="1084">
        <v>45833</v>
      </c>
      <c r="M90" s="1084">
        <v>45838</v>
      </c>
      <c r="N90" s="1508"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73" t="s">
        <v>196</v>
      </c>
      <c r="L91" s="1084">
        <v>45833</v>
      </c>
      <c r="M91" s="1084">
        <v>45838</v>
      </c>
      <c r="N91" s="1508"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73" t="s">
        <v>196</v>
      </c>
      <c r="L92" s="1084">
        <v>45833</v>
      </c>
      <c r="M92" s="1083">
        <v>45838</v>
      </c>
      <c r="N92" s="1508"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28" t="s">
        <v>278</v>
      </c>
      <c r="L93" s="1309">
        <v>45831</v>
      </c>
      <c r="M93" s="1309">
        <v>45842</v>
      </c>
      <c r="N93" s="1625"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73" t="s">
        <v>196</v>
      </c>
      <c r="L94" s="1084">
        <v>45835</v>
      </c>
      <c r="M94" s="1084">
        <v>45843</v>
      </c>
      <c r="N94" s="1508"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4" t="s">
        <v>196</v>
      </c>
      <c r="L95" s="1085">
        <v>45833</v>
      </c>
      <c r="M95" s="1084">
        <v>45844</v>
      </c>
      <c r="N95" s="1508"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73" t="s">
        <v>196</v>
      </c>
      <c r="L96" s="1084">
        <v>45841</v>
      </c>
      <c r="M96" s="1084">
        <v>45846</v>
      </c>
      <c r="N96" s="1508"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3" t="s">
        <v>196</v>
      </c>
      <c r="L97" s="1084">
        <v>45842</v>
      </c>
      <c r="M97" s="1084">
        <v>45846</v>
      </c>
      <c r="N97" s="1508"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3" t="s">
        <v>196</v>
      </c>
      <c r="L98" s="1084">
        <v>45842</v>
      </c>
      <c r="M98" s="1084">
        <v>45848</v>
      </c>
      <c r="N98" s="1508"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3" t="s">
        <v>196</v>
      </c>
      <c r="L99" s="1084">
        <v>45845</v>
      </c>
      <c r="M99" s="1084">
        <v>45848</v>
      </c>
      <c r="N99" s="1508"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3" t="s">
        <v>196</v>
      </c>
      <c r="L100" s="1084">
        <v>45836</v>
      </c>
      <c r="M100" s="1084">
        <v>45848</v>
      </c>
      <c r="N100" s="1508"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3" t="s">
        <v>196</v>
      </c>
      <c r="L101" s="1084">
        <v>45845</v>
      </c>
      <c r="M101" s="1084">
        <v>45849</v>
      </c>
      <c r="N101" s="1508"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3" t="s">
        <v>196</v>
      </c>
      <c r="L102" s="1084">
        <v>45835</v>
      </c>
      <c r="M102" s="1084">
        <v>45849</v>
      </c>
      <c r="N102" s="1508"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3" t="s">
        <v>196</v>
      </c>
      <c r="L103" s="1084">
        <v>45848</v>
      </c>
      <c r="M103" s="1084">
        <v>45850</v>
      </c>
      <c r="N103" s="1508"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3" t="s">
        <v>196</v>
      </c>
      <c r="L104" s="1084">
        <v>45847</v>
      </c>
      <c r="M104" s="1084">
        <v>45851</v>
      </c>
      <c r="N104" s="1508"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3" t="s">
        <v>196</v>
      </c>
      <c r="L105" s="1084">
        <v>45847</v>
      </c>
      <c r="M105" s="1084">
        <v>45851</v>
      </c>
      <c r="N105" s="1508"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3" t="s">
        <v>196</v>
      </c>
      <c r="L106" s="1084">
        <v>45842</v>
      </c>
      <c r="M106" s="1084">
        <v>45852</v>
      </c>
      <c r="N106" s="1508"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3" t="s">
        <v>196</v>
      </c>
      <c r="L107" s="1084">
        <v>45848</v>
      </c>
      <c r="M107" s="1084">
        <v>45852</v>
      </c>
      <c r="N107" s="1508"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3" t="s">
        <v>196</v>
      </c>
      <c r="L108" s="1084">
        <v>45851</v>
      </c>
      <c r="M108" s="1084">
        <v>45853</v>
      </c>
      <c r="N108" s="1508"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3" t="s">
        <v>196</v>
      </c>
      <c r="L109" s="1084">
        <v>45847</v>
      </c>
      <c r="M109" s="1084">
        <v>45854</v>
      </c>
      <c r="N109" s="1508"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3" t="s">
        <v>196</v>
      </c>
      <c r="L110" s="1084">
        <v>45846</v>
      </c>
      <c r="M110" s="1084">
        <v>45854</v>
      </c>
      <c r="N110" s="1508"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3" t="s">
        <v>196</v>
      </c>
      <c r="L111" s="1084">
        <v>45852</v>
      </c>
      <c r="M111" s="1084">
        <v>45854</v>
      </c>
      <c r="N111" s="1508"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3" t="s">
        <v>196</v>
      </c>
      <c r="L112" s="1084">
        <v>45852</v>
      </c>
      <c r="M112" s="1084">
        <v>45854</v>
      </c>
      <c r="N112" s="1508"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3" t="s">
        <v>196</v>
      </c>
      <c r="L113" s="1084">
        <v>45850</v>
      </c>
      <c r="M113" s="1084">
        <v>45855</v>
      </c>
      <c r="N113" s="1508" t="s">
        <v>1875</v>
      </c>
      <c r="O113" s="324"/>
      <c r="P113" s="1013" t="s">
        <v>197</v>
      </c>
    </row>
    <row r="114" spans="1:16">
      <c r="A114" s="324">
        <f t="shared" si="1"/>
        <v>107</v>
      </c>
      <c r="B114" s="784" t="s">
        <v>1594</v>
      </c>
      <c r="C114" s="324"/>
      <c r="D114" s="324" t="s">
        <v>1595</v>
      </c>
      <c r="E114" s="1014"/>
      <c r="F114" s="1014"/>
      <c r="G114" s="1014"/>
      <c r="H114" s="1014"/>
      <c r="I114" s="1014"/>
      <c r="J114" s="324"/>
      <c r="K114" s="1573" t="s">
        <v>196</v>
      </c>
      <c r="L114" s="1084">
        <v>45848</v>
      </c>
      <c r="M114" s="1084">
        <v>45856</v>
      </c>
      <c r="N114" s="1508"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3" t="s">
        <v>196</v>
      </c>
      <c r="L115" s="1084">
        <v>45853</v>
      </c>
      <c r="M115" s="1084">
        <v>45856</v>
      </c>
      <c r="N115" s="1508"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3" t="s">
        <v>196</v>
      </c>
      <c r="L116" s="1084">
        <v>45846</v>
      </c>
      <c r="M116" s="1084">
        <v>45857</v>
      </c>
      <c r="N116" s="1508"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3" t="s">
        <v>196</v>
      </c>
      <c r="L117" s="1084">
        <v>45855</v>
      </c>
      <c r="M117" s="1084">
        <v>45859</v>
      </c>
      <c r="N117" s="1508"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3" t="s">
        <v>196</v>
      </c>
      <c r="L118" s="1084">
        <v>45855</v>
      </c>
      <c r="M118" s="1084">
        <v>45859</v>
      </c>
      <c r="N118" s="1508"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3" t="s">
        <v>196</v>
      </c>
      <c r="L119" s="1084">
        <v>45854</v>
      </c>
      <c r="M119" s="1084">
        <v>45859</v>
      </c>
      <c r="N119" s="1508"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3" t="s">
        <v>196</v>
      </c>
      <c r="L120" s="1084">
        <v>45857</v>
      </c>
      <c r="M120" s="1084">
        <v>45861</v>
      </c>
      <c r="N120" s="1508" t="s">
        <v>1871</v>
      </c>
      <c r="O120" s="1015"/>
      <c r="P120" s="1013" t="s">
        <v>197</v>
      </c>
    </row>
    <row r="121" spans="1:16">
      <c r="A121" s="324">
        <f t="shared" si="1"/>
        <v>114</v>
      </c>
      <c r="B121" s="623" t="s">
        <v>852</v>
      </c>
      <c r="C121" s="324"/>
      <c r="D121" s="324" t="s">
        <v>123</v>
      </c>
      <c r="E121" s="324"/>
      <c r="F121" s="324"/>
      <c r="G121" s="324"/>
      <c r="H121" s="324"/>
      <c r="I121" s="324"/>
      <c r="J121" s="324"/>
      <c r="K121" s="1573" t="s">
        <v>196</v>
      </c>
      <c r="L121" s="1084">
        <v>45853</v>
      </c>
      <c r="M121" s="1084">
        <v>45862</v>
      </c>
      <c r="N121" s="1508"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3" t="s">
        <v>196</v>
      </c>
      <c r="L122" s="1084">
        <v>45860</v>
      </c>
      <c r="M122" s="1084">
        <v>45862</v>
      </c>
      <c r="N122" s="1508"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3" t="s">
        <v>196</v>
      </c>
      <c r="L123" s="1084">
        <v>45851</v>
      </c>
      <c r="M123" s="1084">
        <v>45862</v>
      </c>
      <c r="N123" s="1508"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3" t="s">
        <v>196</v>
      </c>
      <c r="L124" s="1084">
        <v>45860</v>
      </c>
      <c r="M124" s="1084">
        <v>45863</v>
      </c>
      <c r="N124" s="1508"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3" t="s">
        <v>196</v>
      </c>
      <c r="L125" s="1084">
        <v>45853</v>
      </c>
      <c r="M125" s="1084">
        <v>45864</v>
      </c>
      <c r="N125" s="1508"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4" t="s">
        <v>196</v>
      </c>
      <c r="L126" s="1085">
        <v>45860</v>
      </c>
      <c r="M126" s="1084">
        <v>45864</v>
      </c>
      <c r="N126" s="1508"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3" t="s">
        <v>196</v>
      </c>
      <c r="L127" s="1084">
        <v>45862</v>
      </c>
      <c r="M127" s="1084">
        <v>45865</v>
      </c>
      <c r="N127" s="1508"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3" t="s">
        <v>196</v>
      </c>
      <c r="L128" s="1084">
        <v>45862</v>
      </c>
      <c r="M128" s="1084">
        <v>45865</v>
      </c>
      <c r="N128" s="1508"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73" t="s">
        <v>196</v>
      </c>
      <c r="L129" s="1084">
        <v>45849</v>
      </c>
      <c r="M129" s="1084">
        <v>45865</v>
      </c>
      <c r="N129" s="1508"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73" t="s">
        <v>196</v>
      </c>
      <c r="L130" s="1084">
        <v>45859</v>
      </c>
      <c r="M130" s="1084">
        <v>45866</v>
      </c>
      <c r="N130" s="1508"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73" t="s">
        <v>196</v>
      </c>
      <c r="L131" s="1084">
        <v>45863</v>
      </c>
      <c r="M131" s="1084">
        <v>45867</v>
      </c>
      <c r="N131" s="1508"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73" t="s">
        <v>196</v>
      </c>
      <c r="L132" s="1084">
        <v>45851</v>
      </c>
      <c r="M132" s="1084">
        <v>45867</v>
      </c>
      <c r="N132" s="1508"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73" t="s">
        <v>196</v>
      </c>
      <c r="L133" s="1084">
        <v>45865</v>
      </c>
      <c r="M133" s="1084">
        <v>45868</v>
      </c>
      <c r="N133" s="1508"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73" t="s">
        <v>196</v>
      </c>
      <c r="L134" s="1084">
        <v>45865</v>
      </c>
      <c r="M134" s="1084">
        <v>45868</v>
      </c>
      <c r="N134" s="1508" t="s">
        <v>1871</v>
      </c>
      <c r="O134" s="1015"/>
      <c r="P134" s="1013" t="s">
        <v>197</v>
      </c>
    </row>
    <row r="135" spans="1:21">
      <c r="A135" s="324">
        <f t="shared" si="1"/>
        <v>128</v>
      </c>
      <c r="B135" s="784" t="s">
        <v>160</v>
      </c>
      <c r="C135" s="324"/>
      <c r="D135" s="324" t="s">
        <v>1617</v>
      </c>
      <c r="E135" s="324"/>
      <c r="F135" s="324"/>
      <c r="G135" s="324"/>
      <c r="H135" s="324"/>
      <c r="I135" s="324"/>
      <c r="J135" s="324"/>
      <c r="K135" s="1573" t="s">
        <v>196</v>
      </c>
      <c r="L135" s="1084">
        <v>45855</v>
      </c>
      <c r="M135" s="1084">
        <v>45869</v>
      </c>
      <c r="N135" s="1508"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3" t="s">
        <v>196</v>
      </c>
      <c r="L136" s="1084">
        <v>45861</v>
      </c>
      <c r="M136" s="1084">
        <v>45869</v>
      </c>
      <c r="N136" s="1508"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3" t="s">
        <v>196</v>
      </c>
      <c r="L137" s="1084">
        <v>45863</v>
      </c>
      <c r="M137" s="1084">
        <v>45869</v>
      </c>
      <c r="N137" s="1508"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73" t="s">
        <v>196</v>
      </c>
      <c r="L138" s="1084">
        <v>45868</v>
      </c>
      <c r="M138" s="1084">
        <v>45869</v>
      </c>
      <c r="N138" s="1508"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73" t="s">
        <v>196</v>
      </c>
      <c r="L139" s="1084">
        <v>45867</v>
      </c>
      <c r="M139" s="1084">
        <v>45869</v>
      </c>
      <c r="N139" s="1508" t="s">
        <v>1875</v>
      </c>
      <c r="O139" s="1015"/>
      <c r="P139" s="1013" t="s">
        <v>197</v>
      </c>
    </row>
    <row r="140" spans="1:21">
      <c r="A140" s="324">
        <f t="shared" si="2"/>
        <v>133</v>
      </c>
      <c r="B140" s="623" t="s">
        <v>177</v>
      </c>
      <c r="C140" s="324"/>
      <c r="D140" s="324" t="s">
        <v>178</v>
      </c>
      <c r="E140" s="324"/>
      <c r="F140" s="324"/>
      <c r="G140" s="324"/>
      <c r="H140" s="324"/>
      <c r="I140" s="324"/>
      <c r="J140" s="324"/>
      <c r="K140" s="1573" t="s">
        <v>196</v>
      </c>
      <c r="L140" s="1084">
        <v>45863</v>
      </c>
      <c r="M140" s="1084">
        <v>45869</v>
      </c>
      <c r="N140" s="1508"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4" t="s">
        <v>196</v>
      </c>
      <c r="L141" s="1085">
        <v>45862</v>
      </c>
      <c r="M141" s="1084">
        <v>45869</v>
      </c>
      <c r="N141" s="1508"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3" t="s">
        <v>278</v>
      </c>
      <c r="L142" s="1084">
        <v>45818</v>
      </c>
      <c r="M142" s="1084">
        <v>45869</v>
      </c>
      <c r="N142" s="1508"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28" t="s">
        <v>196</v>
      </c>
      <c r="L143" s="1309">
        <v>45865</v>
      </c>
      <c r="M143" s="1309">
        <v>45871</v>
      </c>
      <c r="N143" s="1625" t="s">
        <v>1602</v>
      </c>
      <c r="O143" s="1629"/>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73" t="s">
        <v>196</v>
      </c>
      <c r="L144" s="1084">
        <v>45868</v>
      </c>
      <c r="M144" s="1084">
        <v>45871</v>
      </c>
      <c r="N144" s="1508"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3" t="s">
        <v>196</v>
      </c>
      <c r="L145" s="1084">
        <v>45845</v>
      </c>
      <c r="M145" s="1084">
        <v>45873</v>
      </c>
      <c r="N145" s="1508"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3" t="s">
        <v>196</v>
      </c>
      <c r="L146" s="1084">
        <v>45872</v>
      </c>
      <c r="M146" s="1084">
        <v>45873</v>
      </c>
      <c r="N146" s="1508"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3" t="s">
        <v>196</v>
      </c>
      <c r="L147" s="1084">
        <v>45869</v>
      </c>
      <c r="M147" s="1084">
        <v>45874</v>
      </c>
      <c r="N147" s="1508"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3" t="s">
        <v>196</v>
      </c>
      <c r="L148" s="1084">
        <v>45873</v>
      </c>
      <c r="M148" s="1084">
        <v>45875</v>
      </c>
      <c r="N148" s="1508"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3" t="s">
        <v>196</v>
      </c>
      <c r="L149" s="1084">
        <v>45870</v>
      </c>
      <c r="M149" s="1084">
        <v>45876</v>
      </c>
      <c r="N149" s="1508"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3" t="s">
        <v>196</v>
      </c>
      <c r="L150" s="1084">
        <v>45870</v>
      </c>
      <c r="M150" s="1084">
        <v>45876</v>
      </c>
      <c r="N150" s="1508" t="s">
        <v>1598</v>
      </c>
      <c r="P150" s="1013" t="s">
        <v>197</v>
      </c>
    </row>
    <row r="151" spans="1:16">
      <c r="A151" s="324">
        <f t="shared" si="2"/>
        <v>144</v>
      </c>
      <c r="B151" s="623" t="s">
        <v>176</v>
      </c>
      <c r="C151" s="324"/>
      <c r="D151" s="324" t="s">
        <v>178</v>
      </c>
      <c r="E151" s="324"/>
      <c r="F151" s="324"/>
      <c r="G151" s="324"/>
      <c r="H151" s="324"/>
      <c r="I151" s="324"/>
      <c r="J151" s="324"/>
      <c r="K151" s="1573" t="s">
        <v>196</v>
      </c>
      <c r="L151" s="1084">
        <v>45870</v>
      </c>
      <c r="M151" s="1084">
        <v>45876</v>
      </c>
      <c r="N151" s="1508"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4" t="s">
        <v>278</v>
      </c>
      <c r="L152" s="1085">
        <v>45803</v>
      </c>
      <c r="M152" s="1084">
        <v>45876</v>
      </c>
      <c r="N152" s="1508" t="s">
        <v>1874</v>
      </c>
      <c r="P152" s="1013" t="s">
        <v>197</v>
      </c>
    </row>
    <row r="153" spans="1:16">
      <c r="A153" s="324">
        <f t="shared" si="2"/>
        <v>146</v>
      </c>
      <c r="B153" s="784" t="s">
        <v>1651</v>
      </c>
      <c r="C153" s="324"/>
      <c r="D153" s="324" t="s">
        <v>109</v>
      </c>
      <c r="E153" s="324"/>
      <c r="F153" s="324"/>
      <c r="G153" s="324"/>
      <c r="H153" s="324"/>
      <c r="I153" s="324"/>
      <c r="J153" s="324"/>
      <c r="K153" s="1573" t="s">
        <v>196</v>
      </c>
      <c r="L153" s="1084">
        <v>45871</v>
      </c>
      <c r="M153" s="1084">
        <v>45877</v>
      </c>
      <c r="N153" s="1508"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3" t="s">
        <v>196</v>
      </c>
      <c r="L154" s="1084">
        <v>45870</v>
      </c>
      <c r="M154" s="1084">
        <v>45877</v>
      </c>
      <c r="N154" s="1508"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3" t="s">
        <v>196</v>
      </c>
      <c r="L155" s="1084">
        <v>45875</v>
      </c>
      <c r="M155" s="1084">
        <v>45878</v>
      </c>
      <c r="N155" s="1508"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3" t="s">
        <v>196</v>
      </c>
      <c r="L156" s="1084">
        <v>45867</v>
      </c>
      <c r="M156" s="1084">
        <v>45878</v>
      </c>
      <c r="N156" s="1508"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3" t="s">
        <v>196</v>
      </c>
      <c r="L157" s="1084">
        <v>45875</v>
      </c>
      <c r="M157" s="1084">
        <v>45881</v>
      </c>
      <c r="N157" s="1508"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3" t="s">
        <v>196</v>
      </c>
      <c r="L158" s="1084">
        <v>45876</v>
      </c>
      <c r="M158" s="1084">
        <v>45881</v>
      </c>
      <c r="N158" s="1508"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3" t="s">
        <v>196</v>
      </c>
      <c r="L159" s="1084">
        <v>45880</v>
      </c>
      <c r="M159" s="1084">
        <v>45883</v>
      </c>
      <c r="N159" s="1508"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3" t="s">
        <v>196</v>
      </c>
      <c r="L160" s="1084">
        <v>45879</v>
      </c>
      <c r="M160" s="1084">
        <v>45883</v>
      </c>
      <c r="N160" s="1508"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3" t="s">
        <v>196</v>
      </c>
      <c r="L161" s="1084">
        <v>45874</v>
      </c>
      <c r="M161" s="1084">
        <v>45883</v>
      </c>
      <c r="N161" s="1508"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3" t="s">
        <v>196</v>
      </c>
      <c r="L162" s="1084">
        <v>45874</v>
      </c>
      <c r="M162" s="1084">
        <v>45885</v>
      </c>
      <c r="N162" s="1508"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3" t="s">
        <v>196</v>
      </c>
      <c r="L163" s="1084">
        <v>45875</v>
      </c>
      <c r="M163" s="1084">
        <v>45885</v>
      </c>
      <c r="N163" s="1508"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3" t="s">
        <v>196</v>
      </c>
      <c r="L164" s="1084">
        <v>45880</v>
      </c>
      <c r="M164" s="1084">
        <v>45886</v>
      </c>
      <c r="N164" s="1508"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3" t="s">
        <v>196</v>
      </c>
      <c r="L165" s="1084">
        <v>45872</v>
      </c>
      <c r="M165" s="1084">
        <v>45888</v>
      </c>
      <c r="N165" s="1508"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3" t="s">
        <v>196</v>
      </c>
      <c r="L166" s="1084">
        <v>45885</v>
      </c>
      <c r="M166" s="1084">
        <v>45888</v>
      </c>
      <c r="N166" s="1508"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3" t="s">
        <v>196</v>
      </c>
      <c r="L167" s="1084">
        <v>45879</v>
      </c>
      <c r="M167" s="1084">
        <v>45888</v>
      </c>
      <c r="N167" s="1508" t="s">
        <v>1871</v>
      </c>
      <c r="O167" s="1015"/>
      <c r="P167" s="1013" t="s">
        <v>197</v>
      </c>
    </row>
    <row r="168" spans="1:16">
      <c r="A168" s="324">
        <f t="shared" si="2"/>
        <v>161</v>
      </c>
      <c r="B168" s="623" t="s">
        <v>854</v>
      </c>
      <c r="C168" s="324"/>
      <c r="D168" s="324" t="s">
        <v>123</v>
      </c>
      <c r="E168" s="324"/>
      <c r="F168" s="324"/>
      <c r="G168" s="324"/>
      <c r="H168" s="324"/>
      <c r="I168" s="324"/>
      <c r="J168" s="324"/>
      <c r="K168" s="1573" t="s">
        <v>196</v>
      </c>
      <c r="L168" s="1084">
        <v>45880</v>
      </c>
      <c r="M168" s="1084">
        <v>45889</v>
      </c>
      <c r="N168" s="1508"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3" t="s">
        <v>196</v>
      </c>
      <c r="L169" s="1084">
        <v>45882</v>
      </c>
      <c r="M169" s="1084">
        <v>45889</v>
      </c>
      <c r="N169" s="1508"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3" t="s">
        <v>196</v>
      </c>
      <c r="L170" s="1084">
        <v>45885</v>
      </c>
      <c r="M170" s="1084">
        <v>45889</v>
      </c>
      <c r="N170" s="1508"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3" t="s">
        <v>196</v>
      </c>
      <c r="L171" s="1084">
        <v>45881</v>
      </c>
      <c r="M171" s="1084">
        <v>45891</v>
      </c>
      <c r="N171" s="1508"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3" t="s">
        <v>196</v>
      </c>
      <c r="L172" s="1084">
        <v>45883</v>
      </c>
      <c r="M172" s="1084">
        <v>45891</v>
      </c>
      <c r="N172" s="1508" t="s">
        <v>1874</v>
      </c>
      <c r="O172" s="1015"/>
      <c r="P172" s="1013" t="s">
        <v>197</v>
      </c>
    </row>
    <row r="173" spans="1:16">
      <c r="A173" s="324">
        <f t="shared" si="2"/>
        <v>166</v>
      </c>
      <c r="B173" s="784" t="s">
        <v>738</v>
      </c>
      <c r="C173" s="324"/>
      <c r="D173" s="324" t="s">
        <v>1653</v>
      </c>
      <c r="E173" s="324"/>
      <c r="F173" s="324"/>
      <c r="G173" s="324"/>
      <c r="H173" s="324"/>
      <c r="I173" s="324"/>
      <c r="J173" s="324"/>
      <c r="K173" s="1573" t="s">
        <v>196</v>
      </c>
      <c r="L173" s="1084">
        <v>45873</v>
      </c>
      <c r="M173" s="1084">
        <v>45892</v>
      </c>
      <c r="N173" s="1508"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3" t="s">
        <v>196</v>
      </c>
      <c r="L174" s="1084">
        <v>45889</v>
      </c>
      <c r="M174" s="1084">
        <v>45892</v>
      </c>
      <c r="N174" s="1508"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3" t="s">
        <v>196</v>
      </c>
      <c r="L175" s="1084">
        <v>45890</v>
      </c>
      <c r="M175" s="1084">
        <v>45892</v>
      </c>
      <c r="N175" s="1508"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3" t="s">
        <v>196</v>
      </c>
      <c r="L176" s="1084">
        <v>45874</v>
      </c>
      <c r="M176" s="1084">
        <v>45893</v>
      </c>
      <c r="N176" s="1508"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3" t="s">
        <v>196</v>
      </c>
      <c r="L177" s="1084">
        <v>45885</v>
      </c>
      <c r="M177" s="1084">
        <v>45893</v>
      </c>
      <c r="N177" s="1508"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3" t="s">
        <v>196</v>
      </c>
      <c r="L178" s="1084">
        <v>45889</v>
      </c>
      <c r="M178" s="1084">
        <v>45894</v>
      </c>
      <c r="N178" s="1508"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4" t="s">
        <v>196</v>
      </c>
      <c r="L179" s="1085">
        <v>45891</v>
      </c>
      <c r="M179" s="1084">
        <v>45894</v>
      </c>
      <c r="N179" s="1508"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3" t="s">
        <v>196</v>
      </c>
      <c r="L180" s="1084">
        <v>45893</v>
      </c>
      <c r="M180" s="1084">
        <v>45895</v>
      </c>
      <c r="N180" s="1508"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4" t="s">
        <v>196</v>
      </c>
      <c r="L181" s="1083">
        <v>45889</v>
      </c>
      <c r="M181" s="1083">
        <v>45895</v>
      </c>
      <c r="N181" s="1508"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4" t="s">
        <v>196</v>
      </c>
      <c r="L182" s="1083">
        <v>45885</v>
      </c>
      <c r="M182" s="1083">
        <v>45896</v>
      </c>
      <c r="N182" s="1508"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3" t="s">
        <v>196</v>
      </c>
      <c r="L183" s="1084">
        <v>45891</v>
      </c>
      <c r="M183" s="1084">
        <v>45897</v>
      </c>
      <c r="N183" s="1508"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3" t="s">
        <v>196</v>
      </c>
      <c r="L184" s="1084">
        <v>45887</v>
      </c>
      <c r="M184" s="1084">
        <v>45897</v>
      </c>
      <c r="N184" s="1508"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3" t="s">
        <v>196</v>
      </c>
      <c r="L185" s="1084">
        <v>45893</v>
      </c>
      <c r="M185" s="1084">
        <v>45898</v>
      </c>
      <c r="N185" s="1508"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3" t="s">
        <v>196</v>
      </c>
      <c r="L186" s="1084">
        <v>45894</v>
      </c>
      <c r="M186" s="1084">
        <v>45898</v>
      </c>
      <c r="N186" s="1508"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3" t="s">
        <v>196</v>
      </c>
      <c r="L187" s="1084">
        <v>45891</v>
      </c>
      <c r="M187" s="1084">
        <v>45900</v>
      </c>
      <c r="N187" s="1508"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3" t="s">
        <v>196</v>
      </c>
      <c r="L188" s="1084">
        <v>45895</v>
      </c>
      <c r="M188" s="1084">
        <v>45900</v>
      </c>
      <c r="N188" s="1508"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3" t="s">
        <v>196</v>
      </c>
      <c r="L189" s="1084">
        <v>45894</v>
      </c>
      <c r="M189" s="1084">
        <v>45900</v>
      </c>
      <c r="N189" s="1508"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3" t="s">
        <v>196</v>
      </c>
      <c r="L190" s="1084">
        <v>45895</v>
      </c>
      <c r="M190" s="1084">
        <v>45900</v>
      </c>
      <c r="N190" s="1508"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3" t="s">
        <v>196</v>
      </c>
      <c r="L191" s="1084">
        <v>45527</v>
      </c>
      <c r="M191" s="1084">
        <v>45900</v>
      </c>
      <c r="N191" s="1508"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4" t="s">
        <v>278</v>
      </c>
      <c r="L192" s="1085">
        <v>45891</v>
      </c>
      <c r="M192" s="1085">
        <v>45900</v>
      </c>
      <c r="N192" s="1508"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4" t="s">
        <v>196</v>
      </c>
      <c r="L193" s="1083">
        <v>45892</v>
      </c>
      <c r="M193" s="1621">
        <v>45900</v>
      </c>
      <c r="N193" s="1508"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4" t="s">
        <v>196</v>
      </c>
      <c r="L194" s="1083">
        <v>45895</v>
      </c>
      <c r="M194" s="1621">
        <v>45900</v>
      </c>
      <c r="N194" s="1508"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31"/>
      <c r="D195" s="1310" t="s">
        <v>111</v>
      </c>
      <c r="E195" s="1310">
        <f>1.81+1.12</f>
        <v>2.93</v>
      </c>
      <c r="F195" s="1310">
        <f>8.16+12.18</f>
        <v>20.34</v>
      </c>
      <c r="G195" s="1310">
        <f>79.95+144.9</f>
        <v>224.85000000000002</v>
      </c>
      <c r="H195" s="1310">
        <f>1.476+1.188</f>
        <v>2.6639999999999997</v>
      </c>
      <c r="I195" s="1310">
        <f>(265.195+236.256)/1000</f>
        <v>0.50145099999999998</v>
      </c>
      <c r="J195" s="1310"/>
      <c r="K195" s="1628" t="s">
        <v>196</v>
      </c>
      <c r="L195" s="1309">
        <v>45900</v>
      </c>
      <c r="M195" s="1309">
        <v>45904</v>
      </c>
      <c r="N195" s="1625" t="s">
        <v>1679</v>
      </c>
      <c r="O195" s="1629"/>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4" t="s">
        <v>196</v>
      </c>
      <c r="L196" s="1084">
        <v>45898</v>
      </c>
      <c r="M196" s="1084">
        <v>45905</v>
      </c>
      <c r="N196" s="1508"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4" t="s">
        <v>196</v>
      </c>
      <c r="L197" s="1085">
        <v>45901</v>
      </c>
      <c r="M197" s="1085">
        <v>45905</v>
      </c>
      <c r="N197" s="1508"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4" t="s">
        <v>196</v>
      </c>
      <c r="L198" s="1084">
        <v>45905</v>
      </c>
      <c r="M198" s="1084">
        <v>45910</v>
      </c>
      <c r="N198" s="1508"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20" t="s">
        <v>196</v>
      </c>
      <c r="L199" s="1083">
        <v>45903</v>
      </c>
      <c r="M199" s="1083">
        <v>45910</v>
      </c>
      <c r="N199" s="1508"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4" t="s">
        <v>196</v>
      </c>
      <c r="L200" s="1084">
        <v>45905</v>
      </c>
      <c r="M200" s="1084">
        <v>45912</v>
      </c>
      <c r="N200" s="1508"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4" t="s">
        <v>196</v>
      </c>
      <c r="L201" s="1084">
        <v>45904</v>
      </c>
      <c r="M201" s="1084">
        <v>45912</v>
      </c>
      <c r="N201" s="1508"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4" t="s">
        <v>196</v>
      </c>
      <c r="L202" s="1084">
        <v>45906</v>
      </c>
      <c r="M202" s="1084">
        <v>45914</v>
      </c>
      <c r="N202" s="1508" t="s">
        <v>1871</v>
      </c>
      <c r="O202" s="1015"/>
      <c r="P202" s="1016" t="s">
        <v>197</v>
      </c>
    </row>
    <row r="203" spans="1:16133">
      <c r="A203" s="324">
        <f t="shared" si="8"/>
        <v>196</v>
      </c>
      <c r="B203" s="623" t="s">
        <v>1687</v>
      </c>
      <c r="C203" s="324"/>
      <c r="D203" s="324" t="s">
        <v>1688</v>
      </c>
      <c r="E203" s="324"/>
      <c r="F203" s="324"/>
      <c r="G203" s="324"/>
      <c r="H203" s="324"/>
      <c r="I203" s="324"/>
      <c r="J203" s="324"/>
      <c r="K203" s="1573" t="s">
        <v>196</v>
      </c>
      <c r="L203" s="1084">
        <v>45894</v>
      </c>
      <c r="M203" s="1084">
        <v>45914</v>
      </c>
      <c r="N203" s="1508"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3" t="s">
        <v>196</v>
      </c>
      <c r="L204" s="1084">
        <v>45912</v>
      </c>
      <c r="M204" s="1084">
        <v>45917</v>
      </c>
      <c r="N204" s="1508"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3" t="s">
        <v>196</v>
      </c>
      <c r="L205" s="1084">
        <v>45913</v>
      </c>
      <c r="M205" s="1084">
        <v>45918</v>
      </c>
      <c r="N205" s="1508" t="s">
        <v>1656</v>
      </c>
      <c r="O205" s="324"/>
      <c r="P205" s="1013" t="s">
        <v>197</v>
      </c>
    </row>
    <row r="206" spans="1:16133" ht="25.75" customHeight="1">
      <c r="A206" s="324">
        <f t="shared" si="8"/>
        <v>199</v>
      </c>
      <c r="B206" s="324" t="s">
        <v>357</v>
      </c>
      <c r="C206" s="1073" t="s">
        <v>1833</v>
      </c>
      <c r="D206" s="1073" t="s">
        <v>1833</v>
      </c>
      <c r="E206" s="324"/>
      <c r="F206" s="324"/>
      <c r="G206" s="324"/>
      <c r="H206" s="324"/>
      <c r="I206" s="324"/>
      <c r="J206" s="324"/>
      <c r="K206" s="1573" t="s">
        <v>196</v>
      </c>
      <c r="L206" s="1084">
        <v>45881</v>
      </c>
      <c r="M206" s="1084">
        <v>45919</v>
      </c>
      <c r="N206" s="1508"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4" t="s">
        <v>196</v>
      </c>
      <c r="L207" s="1084">
        <v>45912</v>
      </c>
      <c r="M207" s="1084">
        <v>45920</v>
      </c>
      <c r="N207" s="1508"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4" t="s">
        <v>196</v>
      </c>
      <c r="L208" s="1084">
        <v>45903</v>
      </c>
      <c r="M208" s="1084">
        <v>45921</v>
      </c>
      <c r="N208" s="1508"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4" t="s">
        <v>196</v>
      </c>
      <c r="L209" s="1084">
        <v>45904</v>
      </c>
      <c r="M209" s="1084">
        <v>45925</v>
      </c>
      <c r="N209" s="1508"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4" t="s">
        <v>196</v>
      </c>
      <c r="L210" s="1084">
        <v>45921</v>
      </c>
      <c r="M210" s="1084">
        <v>45925</v>
      </c>
      <c r="N210" s="1508"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4" t="s">
        <v>196</v>
      </c>
      <c r="L211" s="1084">
        <v>45922</v>
      </c>
      <c r="M211" s="1084">
        <v>45930</v>
      </c>
      <c r="N211" s="1508"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4" t="s">
        <v>196</v>
      </c>
      <c r="L212" s="1084">
        <v>37510</v>
      </c>
      <c r="M212" s="1084">
        <v>45930</v>
      </c>
      <c r="N212" s="1508" t="s">
        <v>1559</v>
      </c>
      <c r="O212" s="1015"/>
      <c r="P212" s="1016" t="s">
        <v>197</v>
      </c>
    </row>
    <row r="213" spans="1:16133">
      <c r="A213" s="324">
        <f t="shared" si="8"/>
        <v>206</v>
      </c>
      <c r="B213" s="1322" t="s">
        <v>183</v>
      </c>
      <c r="C213" s="324"/>
      <c r="D213" s="324" t="s">
        <v>103</v>
      </c>
      <c r="E213" s="324"/>
      <c r="F213" s="324"/>
      <c r="G213" s="324"/>
      <c r="H213" s="324"/>
      <c r="I213" s="324"/>
      <c r="J213" s="324"/>
      <c r="K213" s="1573" t="s">
        <v>278</v>
      </c>
      <c r="L213" s="1084">
        <v>45917</v>
      </c>
      <c r="M213" s="1084">
        <v>45930</v>
      </c>
      <c r="N213" s="1508"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4" t="s">
        <v>278</v>
      </c>
      <c r="L214" s="1084">
        <v>45922</v>
      </c>
      <c r="M214" s="1084">
        <v>45930</v>
      </c>
      <c r="N214" s="1508"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24" t="s">
        <v>196</v>
      </c>
      <c r="L215" s="1211">
        <v>45931</v>
      </c>
      <c r="M215" s="1211">
        <v>45941</v>
      </c>
      <c r="N215" s="1625" t="s">
        <v>1559</v>
      </c>
      <c r="O215" s="1626"/>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4" t="s">
        <v>196</v>
      </c>
      <c r="L216" s="1084">
        <v>45931</v>
      </c>
      <c r="M216" s="1085">
        <v>45943</v>
      </c>
      <c r="N216" s="1508"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3" t="s">
        <v>196</v>
      </c>
      <c r="L217" s="1084">
        <v>45940</v>
      </c>
      <c r="M217" s="1085">
        <v>45946</v>
      </c>
      <c r="N217" s="1508"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3" t="s">
        <v>196</v>
      </c>
      <c r="L218" s="1084">
        <v>45934</v>
      </c>
      <c r="M218" s="1084">
        <v>45946</v>
      </c>
      <c r="N218" s="1508"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3" t="s">
        <v>196</v>
      </c>
      <c r="L219" s="1084">
        <v>45940</v>
      </c>
      <c r="M219" s="1084">
        <v>45949</v>
      </c>
      <c r="N219" s="1508" t="s">
        <v>1730</v>
      </c>
      <c r="O219" s="324"/>
      <c r="P219" s="1013" t="s">
        <v>197</v>
      </c>
    </row>
    <row r="220" spans="1:16133">
      <c r="A220" s="324">
        <f t="shared" si="8"/>
        <v>213</v>
      </c>
      <c r="B220" s="324" t="s">
        <v>181</v>
      </c>
      <c r="C220" s="324"/>
      <c r="D220" s="324" t="s">
        <v>133</v>
      </c>
      <c r="E220" s="324"/>
      <c r="F220" s="324"/>
      <c r="G220" s="324"/>
      <c r="H220" s="324"/>
      <c r="I220" s="324"/>
      <c r="J220" s="324"/>
      <c r="K220" s="1573" t="s">
        <v>278</v>
      </c>
      <c r="L220" s="1084">
        <v>45944</v>
      </c>
      <c r="M220" s="1084">
        <v>45959</v>
      </c>
      <c r="N220" s="1508"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3" t="s">
        <v>196</v>
      </c>
      <c r="L221" s="1084">
        <v>45946</v>
      </c>
      <c r="M221" s="1084">
        <v>45960</v>
      </c>
      <c r="N221" s="1508"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3" t="s">
        <v>196</v>
      </c>
      <c r="L222" s="1084">
        <v>45957</v>
      </c>
      <c r="M222" s="1084">
        <v>45961</v>
      </c>
      <c r="N222" s="1508" t="s">
        <v>1559</v>
      </c>
      <c r="O222" s="324"/>
      <c r="P222" s="1013" t="s">
        <v>197</v>
      </c>
    </row>
    <row r="223" spans="1:16133" s="1316" customFormat="1">
      <c r="A223" s="1310">
        <f t="shared" si="8"/>
        <v>216</v>
      </c>
      <c r="B223" s="1630" t="s">
        <v>180</v>
      </c>
      <c r="C223" s="1310"/>
      <c r="D223" s="1310" t="s">
        <v>105</v>
      </c>
      <c r="E223" s="1310">
        <v>1.1200000000000001</v>
      </c>
      <c r="F223" s="1310">
        <v>9.6300000000000008</v>
      </c>
      <c r="G223" s="1310">
        <v>61.2</v>
      </c>
      <c r="H223" s="1310">
        <v>1.865</v>
      </c>
      <c r="I223" s="1310">
        <v>0.41299999999999998</v>
      </c>
      <c r="J223" s="1310"/>
      <c r="K223" s="1628" t="s">
        <v>196</v>
      </c>
      <c r="L223" s="1309">
        <v>45946</v>
      </c>
      <c r="M223" s="1309">
        <v>45965</v>
      </c>
      <c r="N223" s="1625"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3" t="s">
        <v>196</v>
      </c>
      <c r="L224" s="1084">
        <v>45959</v>
      </c>
      <c r="M224" s="1084">
        <v>45968</v>
      </c>
      <c r="N224" s="1508" t="s">
        <v>1276</v>
      </c>
      <c r="O224" s="324"/>
      <c r="P224" s="1013" t="s">
        <v>197</v>
      </c>
    </row>
    <row r="225" spans="1:16">
      <c r="A225" s="324">
        <f t="shared" si="8"/>
        <v>218</v>
      </c>
      <c r="B225" s="623" t="s">
        <v>182</v>
      </c>
      <c r="C225" s="324"/>
      <c r="D225" s="324" t="s">
        <v>133</v>
      </c>
      <c r="E225" s="324"/>
      <c r="F225" s="324"/>
      <c r="G225" s="324"/>
      <c r="H225" s="324"/>
      <c r="I225" s="324"/>
      <c r="J225" s="324"/>
      <c r="K225" s="1573" t="s">
        <v>278</v>
      </c>
      <c r="L225" s="1084">
        <v>45959</v>
      </c>
      <c r="M225" s="1084">
        <v>45969</v>
      </c>
      <c r="N225" s="1508"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3" t="s">
        <v>196</v>
      </c>
      <c r="L226" s="1084">
        <v>45957</v>
      </c>
      <c r="M226" s="1084">
        <v>45969</v>
      </c>
      <c r="N226" s="1508"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3" t="s">
        <v>196</v>
      </c>
      <c r="L227" s="1084">
        <v>45959</v>
      </c>
      <c r="M227" s="1084">
        <v>45971</v>
      </c>
      <c r="N227" s="1508"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3" t="s">
        <v>196</v>
      </c>
      <c r="L228" s="1084">
        <v>45967</v>
      </c>
      <c r="M228" s="1084">
        <v>45972</v>
      </c>
      <c r="N228" s="1508"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3" t="s">
        <v>196</v>
      </c>
      <c r="L229" s="1084">
        <v>45965</v>
      </c>
      <c r="M229" s="1084">
        <v>45973</v>
      </c>
      <c r="N229" s="1508"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3" t="s">
        <v>196</v>
      </c>
      <c r="L230" s="1084">
        <v>45969</v>
      </c>
      <c r="M230" s="1084">
        <v>45975</v>
      </c>
      <c r="N230" s="1508"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3" t="s">
        <v>196</v>
      </c>
      <c r="L231" s="1084">
        <v>45961</v>
      </c>
      <c r="M231" s="1084">
        <v>45977</v>
      </c>
      <c r="N231" s="1508"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3" t="s">
        <v>196</v>
      </c>
      <c r="L232" s="1084">
        <v>45972</v>
      </c>
      <c r="M232" s="1084">
        <v>45977</v>
      </c>
      <c r="N232" s="1508"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3" t="s">
        <v>196</v>
      </c>
      <c r="L233" s="1084">
        <v>45926</v>
      </c>
      <c r="M233" s="1084">
        <v>45978</v>
      </c>
      <c r="N233" s="1508"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3" t="s">
        <v>196</v>
      </c>
      <c r="L234" s="1084">
        <v>45974</v>
      </c>
      <c r="M234" s="1084">
        <v>45979</v>
      </c>
      <c r="N234" s="1508"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3" t="s">
        <v>196</v>
      </c>
      <c r="L235" s="1084">
        <v>45975</v>
      </c>
      <c r="M235" s="1084">
        <v>45983</v>
      </c>
      <c r="N235" s="1508"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3" t="s">
        <v>278</v>
      </c>
      <c r="L236" s="1084">
        <v>45964</v>
      </c>
      <c r="M236" s="1084">
        <v>45983</v>
      </c>
      <c r="N236" s="1508"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3" t="s">
        <v>196</v>
      </c>
      <c r="L237" s="1084">
        <v>45973</v>
      </c>
      <c r="M237" s="1084">
        <v>45983</v>
      </c>
      <c r="N237" s="1514"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3" t="s">
        <v>196</v>
      </c>
      <c r="L238" s="1084">
        <v>45979</v>
      </c>
      <c r="M238" s="1084">
        <v>45987</v>
      </c>
      <c r="N238" s="1508"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3" t="s">
        <v>196</v>
      </c>
      <c r="L239" s="1084">
        <v>45984</v>
      </c>
      <c r="M239" s="1084">
        <v>45989</v>
      </c>
      <c r="N239" s="1508" t="s">
        <v>1834</v>
      </c>
      <c r="O239" s="324"/>
      <c r="P239" s="1013" t="s">
        <v>197</v>
      </c>
    </row>
    <row r="240" spans="1:16">
      <c r="A240" s="324">
        <f t="shared" si="8"/>
        <v>233</v>
      </c>
      <c r="B240" s="623" t="s">
        <v>184</v>
      </c>
      <c r="C240" s="324"/>
      <c r="D240" s="324" t="s">
        <v>103</v>
      </c>
      <c r="E240" s="324"/>
      <c r="F240" s="324"/>
      <c r="G240" s="324"/>
      <c r="H240" s="324"/>
      <c r="I240" s="324"/>
      <c r="J240" s="324"/>
      <c r="K240" s="1573" t="s">
        <v>278</v>
      </c>
      <c r="L240" s="1084">
        <v>45981</v>
      </c>
      <c r="M240" s="1084">
        <v>45991</v>
      </c>
      <c r="N240" s="1508"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3" t="s">
        <v>196</v>
      </c>
      <c r="L241" s="1084">
        <v>45976</v>
      </c>
      <c r="M241" s="1084">
        <v>45991</v>
      </c>
      <c r="N241" s="1508"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28" t="s">
        <v>196</v>
      </c>
      <c r="L242" s="1309">
        <v>45992</v>
      </c>
      <c r="M242" s="1309">
        <v>45996</v>
      </c>
      <c r="N242" s="1625"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73" t="s">
        <v>196</v>
      </c>
      <c r="L243" s="1084">
        <v>45984</v>
      </c>
      <c r="M243" s="1084">
        <v>45996</v>
      </c>
      <c r="N243" s="1508"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4" t="s">
        <v>196</v>
      </c>
      <c r="L244" s="1085">
        <v>45988</v>
      </c>
      <c r="M244" s="1085">
        <v>45997</v>
      </c>
      <c r="N244" s="1508" t="s">
        <v>1877</v>
      </c>
      <c r="O244" s="828"/>
      <c r="P244" s="1013" t="s">
        <v>197</v>
      </c>
    </row>
    <row r="245" spans="1:21">
      <c r="A245" s="324">
        <f t="shared" si="8"/>
        <v>238</v>
      </c>
      <c r="B245" s="623" t="s">
        <v>410</v>
      </c>
      <c r="C245" s="324"/>
      <c r="D245" s="324" t="s">
        <v>156</v>
      </c>
      <c r="E245" s="324"/>
      <c r="F245" s="324"/>
      <c r="G245" s="324"/>
      <c r="H245" s="324"/>
      <c r="I245" s="324"/>
      <c r="J245" s="324"/>
      <c r="K245" s="1573" t="s">
        <v>196</v>
      </c>
      <c r="L245" s="1084">
        <v>45990</v>
      </c>
      <c r="M245" s="1084">
        <v>45999</v>
      </c>
      <c r="N245" s="1508"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3" t="s">
        <v>196</v>
      </c>
      <c r="L246" s="1084">
        <v>45998</v>
      </c>
      <c r="M246" s="1084">
        <v>46004</v>
      </c>
      <c r="N246" s="1508"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73" t="s">
        <v>196</v>
      </c>
      <c r="L247" s="1084">
        <v>45997</v>
      </c>
      <c r="M247" s="1084">
        <v>46005</v>
      </c>
      <c r="N247" s="1508"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73" t="s">
        <v>196</v>
      </c>
      <c r="L248" s="1084">
        <v>46006</v>
      </c>
      <c r="M248" s="1084">
        <v>46010</v>
      </c>
      <c r="N248" s="1508"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4" t="s">
        <v>196</v>
      </c>
      <c r="L249" s="1085">
        <v>46005</v>
      </c>
      <c r="M249" s="1085">
        <v>46011</v>
      </c>
      <c r="N249" s="1508"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4" t="s">
        <v>196</v>
      </c>
      <c r="L250" s="1085">
        <v>46005</v>
      </c>
      <c r="M250" s="1085">
        <v>46015</v>
      </c>
      <c r="N250" s="1508"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3" t="s">
        <v>196</v>
      </c>
      <c r="L251" s="1084">
        <v>46009</v>
      </c>
      <c r="M251" s="1085">
        <v>46019</v>
      </c>
      <c r="N251" s="1508" t="s">
        <v>1656</v>
      </c>
      <c r="O251" s="324"/>
      <c r="P251" s="1013" t="s">
        <v>197</v>
      </c>
    </row>
    <row r="252" spans="1:21">
      <c r="A252" s="324">
        <f t="shared" si="8"/>
        <v>245</v>
      </c>
      <c r="B252" s="623" t="s">
        <v>851</v>
      </c>
      <c r="C252" s="324"/>
      <c r="D252" s="324" t="s">
        <v>123</v>
      </c>
      <c r="E252" s="324"/>
      <c r="F252" s="324"/>
      <c r="G252" s="324"/>
      <c r="H252" s="324"/>
      <c r="I252" s="324"/>
      <c r="J252" s="324"/>
      <c r="K252" s="1573" t="s">
        <v>196</v>
      </c>
      <c r="L252" s="1084">
        <v>46013</v>
      </c>
      <c r="M252" s="1084">
        <v>46021</v>
      </c>
      <c r="N252" s="1508" t="s">
        <v>1877</v>
      </c>
      <c r="O252" s="324"/>
      <c r="P252" s="1013" t="s">
        <v>197</v>
      </c>
    </row>
    <row r="253" spans="1:21">
      <c r="A253" s="324">
        <f t="shared" si="8"/>
        <v>246</v>
      </c>
      <c r="B253" s="623" t="s">
        <v>1860</v>
      </c>
      <c r="C253" s="324"/>
      <c r="D253" s="324" t="s">
        <v>109</v>
      </c>
      <c r="E253" s="324"/>
      <c r="F253" s="324"/>
      <c r="G253" s="324"/>
      <c r="H253" s="324"/>
      <c r="I253" s="324"/>
      <c r="J253" s="324"/>
      <c r="K253" s="1573" t="s">
        <v>196</v>
      </c>
      <c r="L253" s="1084">
        <v>46012</v>
      </c>
      <c r="M253" s="1084">
        <v>46021</v>
      </c>
      <c r="N253" s="1508"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73" t="s">
        <v>196</v>
      </c>
      <c r="L254" s="1084">
        <v>46018</v>
      </c>
      <c r="M254" s="1084">
        <v>46022</v>
      </c>
      <c r="N254" s="1508"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28" t="s">
        <v>196</v>
      </c>
      <c r="L255" s="1309">
        <v>46017</v>
      </c>
      <c r="M255" s="1309">
        <v>46026</v>
      </c>
      <c r="N255" s="1625"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3" t="s">
        <v>196</v>
      </c>
      <c r="L256" s="1084">
        <v>46018</v>
      </c>
      <c r="M256" s="1084">
        <v>46029</v>
      </c>
      <c r="N256" s="1508"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73" t="s">
        <v>196</v>
      </c>
      <c r="L257" s="1084">
        <v>46024</v>
      </c>
      <c r="M257" s="1084">
        <v>46030</v>
      </c>
      <c r="N257" s="1508"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73" t="s">
        <v>196</v>
      </c>
      <c r="L258" s="1084">
        <v>46027</v>
      </c>
      <c r="M258" s="1085">
        <v>46037</v>
      </c>
      <c r="N258" s="1508"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73" t="s">
        <v>196</v>
      </c>
      <c r="L259" s="1084">
        <v>46027</v>
      </c>
      <c r="M259" s="1085">
        <v>46037</v>
      </c>
      <c r="N259" s="1508"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73" t="s">
        <v>196</v>
      </c>
      <c r="L260" s="1084">
        <v>46030</v>
      </c>
      <c r="M260" s="1085">
        <v>46037</v>
      </c>
      <c r="N260" s="1508"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73" t="s">
        <v>196</v>
      </c>
      <c r="L261" s="1084">
        <v>46037</v>
      </c>
      <c r="M261" s="1084">
        <v>46042</v>
      </c>
      <c r="N261" s="1508"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73" t="s">
        <v>196</v>
      </c>
      <c r="L262" s="330" t="s">
        <v>2017</v>
      </c>
      <c r="M262" s="1085">
        <v>46045</v>
      </c>
      <c r="N262" s="1508"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73" t="s">
        <v>196</v>
      </c>
      <c r="L263" s="1084">
        <v>46042</v>
      </c>
      <c r="M263" s="1084">
        <v>46045</v>
      </c>
      <c r="N263" s="1508"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73" t="s">
        <v>196</v>
      </c>
      <c r="L264" s="1084">
        <v>46043</v>
      </c>
      <c r="M264" s="1084">
        <v>46047</v>
      </c>
      <c r="N264" s="1508"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73" t="s">
        <v>196</v>
      </c>
      <c r="L265" s="1084">
        <v>46047</v>
      </c>
      <c r="M265" s="1084">
        <v>46048</v>
      </c>
      <c r="N265" s="1508"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73" t="s">
        <v>196</v>
      </c>
      <c r="L266" s="1084">
        <v>46046</v>
      </c>
      <c r="M266" s="1084">
        <v>46050</v>
      </c>
      <c r="N266" s="1508"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73" t="s">
        <v>196</v>
      </c>
      <c r="L267" s="1084">
        <v>46049</v>
      </c>
      <c r="M267" s="1084">
        <v>46050</v>
      </c>
      <c r="N267" s="1508" t="s">
        <v>2016</v>
      </c>
      <c r="O267" s="324"/>
      <c r="P267" s="1013" t="s">
        <v>197</v>
      </c>
    </row>
    <row r="268" spans="1:21">
      <c r="A268" s="324">
        <f t="shared" ref="A268:A283" si="14">A267+1</f>
        <v>261</v>
      </c>
      <c r="B268" s="623" t="s">
        <v>151</v>
      </c>
      <c r="C268" s="324"/>
      <c r="D268" s="324" t="s">
        <v>101</v>
      </c>
      <c r="E268" s="1014">
        <v>1.6</v>
      </c>
      <c r="F268" s="1014">
        <v>13.13</v>
      </c>
      <c r="G268" s="1014">
        <v>87.25</v>
      </c>
      <c r="H268" s="826">
        <v>1.3740000000000001</v>
      </c>
      <c r="I268" s="1014">
        <v>0.501</v>
      </c>
      <c r="J268" s="324"/>
      <c r="K268" s="1573" t="s">
        <v>196</v>
      </c>
      <c r="L268" s="1084">
        <v>46047</v>
      </c>
      <c r="M268" s="1084">
        <v>46052</v>
      </c>
      <c r="N268" s="1508"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73" t="s">
        <v>196</v>
      </c>
      <c r="L269" s="1084">
        <v>46050</v>
      </c>
      <c r="M269" s="1084">
        <v>46052</v>
      </c>
      <c r="N269" s="1508" t="s">
        <v>2016</v>
      </c>
      <c r="O269" s="324"/>
      <c r="P269" s="1013" t="s">
        <v>197</v>
      </c>
    </row>
    <row r="270" spans="1:21" s="1316" customFormat="1">
      <c r="A270" s="1310">
        <f t="shared" si="14"/>
        <v>263</v>
      </c>
      <c r="B270" s="1627" t="s">
        <v>1192</v>
      </c>
      <c r="C270" s="1310"/>
      <c r="D270" s="1310" t="s">
        <v>168</v>
      </c>
      <c r="E270" s="1311">
        <v>1.57</v>
      </c>
      <c r="F270" s="1311">
        <v>11.05</v>
      </c>
      <c r="G270" s="1311">
        <v>115.3</v>
      </c>
      <c r="H270" s="868">
        <v>0.91900000000000004</v>
      </c>
      <c r="I270" s="1311">
        <v>0.29899999999999999</v>
      </c>
      <c r="J270" s="1310"/>
      <c r="K270" s="1628" t="s">
        <v>196</v>
      </c>
      <c r="L270" s="1309">
        <v>46055</v>
      </c>
      <c r="M270" s="1309">
        <v>46057</v>
      </c>
      <c r="N270" s="1625" t="s">
        <v>2016</v>
      </c>
      <c r="O270" s="1629"/>
      <c r="P270" s="323" t="s">
        <v>197</v>
      </c>
      <c r="Q270" s="830"/>
      <c r="R270" s="830"/>
      <c r="S270" s="830"/>
      <c r="T270" s="830"/>
      <c r="U270" s="830"/>
    </row>
    <row r="271" spans="1:21" s="830" customFormat="1">
      <c r="A271" s="623">
        <f t="shared" si="14"/>
        <v>264</v>
      </c>
      <c r="B271" s="1361" t="s">
        <v>1194</v>
      </c>
      <c r="C271" s="623"/>
      <c r="D271" s="623" t="s">
        <v>168</v>
      </c>
      <c r="E271" s="1612">
        <v>1.57</v>
      </c>
      <c r="F271" s="1612">
        <v>11.05</v>
      </c>
      <c r="G271" s="1612">
        <v>115.3</v>
      </c>
      <c r="H271" s="1613">
        <v>0.91900000000000004</v>
      </c>
      <c r="I271" s="1612">
        <v>0.29899999999999999</v>
      </c>
      <c r="J271" s="623"/>
      <c r="K271" s="1614" t="s">
        <v>196</v>
      </c>
      <c r="L271" s="1083">
        <v>46055</v>
      </c>
      <c r="M271" s="1083">
        <v>46059</v>
      </c>
      <c r="N271" s="1615" t="s">
        <v>2016</v>
      </c>
      <c r="O271" s="623"/>
      <c r="P271" s="1013" t="s">
        <v>197</v>
      </c>
    </row>
    <row r="272" spans="1:21" s="830" customFormat="1">
      <c r="A272" s="623">
        <f t="shared" si="14"/>
        <v>265</v>
      </c>
      <c r="B272" s="1325" t="s">
        <v>1216</v>
      </c>
      <c r="C272" s="623"/>
      <c r="D272" s="623" t="s">
        <v>171</v>
      </c>
      <c r="E272" s="1612">
        <v>1.86</v>
      </c>
      <c r="F272" s="1612">
        <v>12.47</v>
      </c>
      <c r="G272" s="1612">
        <v>134.69999999999999</v>
      </c>
      <c r="H272" s="1613">
        <v>1.115</v>
      </c>
      <c r="I272" s="1612">
        <v>0.29899999999999999</v>
      </c>
      <c r="J272" s="623"/>
      <c r="K272" s="1614" t="s">
        <v>196</v>
      </c>
      <c r="L272" s="1083">
        <v>46061</v>
      </c>
      <c r="M272" s="1083">
        <v>46065</v>
      </c>
      <c r="N272" s="1615"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4" t="s">
        <v>278</v>
      </c>
      <c r="L273" s="1083">
        <v>46071</v>
      </c>
      <c r="M273" s="1083">
        <v>46081</v>
      </c>
      <c r="N273" s="1615" t="s">
        <v>2016</v>
      </c>
      <c r="O273" s="1616"/>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3" t="s">
        <v>196</v>
      </c>
      <c r="L274" s="1084">
        <v>46074</v>
      </c>
      <c r="M274" s="1084">
        <v>46081</v>
      </c>
      <c r="N274" s="1508"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59">
        <f t="shared" ref="I275" si="19">(265.195+236.256)/1000</f>
        <v>0.50145099999999998</v>
      </c>
      <c r="J275" s="1313"/>
      <c r="K275" s="1624" t="s">
        <v>278</v>
      </c>
      <c r="L275" s="1211">
        <v>46069</v>
      </c>
      <c r="M275" s="1211">
        <v>46085</v>
      </c>
      <c r="N275" s="1625" t="s">
        <v>2011</v>
      </c>
      <c r="O275" s="1626"/>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8">
        <f t="shared" ref="I276" si="24">(265.195+236.256)/1000</f>
        <v>0.50145099999999998</v>
      </c>
      <c r="J276" s="828"/>
      <c r="K276" s="1574" t="s">
        <v>278</v>
      </c>
      <c r="L276" s="1085">
        <v>46067</v>
      </c>
      <c r="M276" s="1085">
        <v>46091</v>
      </c>
      <c r="N276" s="1542"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3" t="s">
        <v>196</v>
      </c>
      <c r="L277" s="1084">
        <v>46072</v>
      </c>
      <c r="M277" s="1084">
        <v>46092</v>
      </c>
      <c r="N277" s="1508" t="s">
        <v>1875</v>
      </c>
      <c r="O277" s="1015"/>
      <c r="P277" s="1013" t="s">
        <v>197</v>
      </c>
    </row>
    <row r="278" spans="1:29">
      <c r="A278" s="324">
        <f t="shared" si="14"/>
        <v>271</v>
      </c>
      <c r="B278" s="623" t="s">
        <v>158</v>
      </c>
      <c r="C278" s="324"/>
      <c r="D278" s="324" t="s">
        <v>101</v>
      </c>
      <c r="E278" s="1014">
        <v>1.6</v>
      </c>
      <c r="F278" s="1014">
        <v>13.13</v>
      </c>
      <c r="G278" s="1014">
        <v>87.25</v>
      </c>
      <c r="H278" s="826">
        <v>1.3740000000000001</v>
      </c>
      <c r="I278" s="1014">
        <v>0.501</v>
      </c>
      <c r="J278" s="324"/>
      <c r="K278" s="1573" t="s">
        <v>196</v>
      </c>
      <c r="L278" s="1084">
        <v>46093</v>
      </c>
      <c r="M278" s="1084">
        <v>46100</v>
      </c>
      <c r="N278" s="1508" t="s">
        <v>1581</v>
      </c>
      <c r="O278" s="324"/>
      <c r="P278" s="1013" t="s">
        <v>197</v>
      </c>
      <c r="AC278" s="1307">
        <v>5</v>
      </c>
    </row>
    <row r="279" spans="1:29" ht="43.5">
      <c r="A279" s="324">
        <f t="shared" si="14"/>
        <v>272</v>
      </c>
      <c r="B279" s="623" t="s">
        <v>680</v>
      </c>
      <c r="C279" s="324"/>
      <c r="D279" s="324" t="s">
        <v>228</v>
      </c>
      <c r="E279" s="1014">
        <v>1.86</v>
      </c>
      <c r="F279" s="1014">
        <v>12.47</v>
      </c>
      <c r="G279" s="1014">
        <v>134.69999999999999</v>
      </c>
      <c r="H279" s="826">
        <v>1.115</v>
      </c>
      <c r="I279" s="1014">
        <v>0.29899999999999999</v>
      </c>
      <c r="J279" s="324"/>
      <c r="K279" s="1573" t="s">
        <v>196</v>
      </c>
      <c r="L279" s="1084">
        <v>46054</v>
      </c>
      <c r="M279" s="325"/>
      <c r="N279" s="1508" t="s">
        <v>2011</v>
      </c>
      <c r="O279" s="324"/>
      <c r="P279" s="1470" t="s">
        <v>2042</v>
      </c>
    </row>
    <row r="280" spans="1:29" ht="43.5">
      <c r="A280" s="324">
        <f t="shared" si="14"/>
        <v>273</v>
      </c>
      <c r="B280" s="623" t="s">
        <v>679</v>
      </c>
      <c r="C280" s="324"/>
      <c r="D280" s="324" t="s">
        <v>168</v>
      </c>
      <c r="E280" s="1014">
        <v>1.57</v>
      </c>
      <c r="F280" s="1014">
        <v>11.05</v>
      </c>
      <c r="G280" s="1014">
        <v>115.3</v>
      </c>
      <c r="H280" s="826">
        <v>0.91900000000000004</v>
      </c>
      <c r="I280" s="1014">
        <v>0.29899999999999999</v>
      </c>
      <c r="J280" s="324"/>
      <c r="K280" s="1573" t="s">
        <v>196</v>
      </c>
      <c r="L280" s="1084">
        <v>46055</v>
      </c>
      <c r="M280" s="325"/>
      <c r="N280" s="1508" t="s">
        <v>1875</v>
      </c>
      <c r="O280" s="1015"/>
      <c r="P280" s="1478" t="s">
        <v>2047</v>
      </c>
    </row>
    <row r="281" spans="1:29">
      <c r="A281" s="324">
        <f t="shared" si="14"/>
        <v>274</v>
      </c>
      <c r="B281" s="623" t="s">
        <v>98</v>
      </c>
      <c r="D281" s="324" t="s">
        <v>2076</v>
      </c>
      <c r="E281" s="324"/>
      <c r="F281" s="324"/>
      <c r="G281" s="324"/>
      <c r="H281" s="324"/>
      <c r="I281" s="324"/>
      <c r="J281" s="324"/>
      <c r="K281" s="1573" t="s">
        <v>278</v>
      </c>
      <c r="L281" s="1084">
        <v>46101</v>
      </c>
      <c r="M281" s="325"/>
      <c r="N281" s="1615" t="s">
        <v>2016</v>
      </c>
      <c r="O281" s="324"/>
      <c r="P281" s="324" t="s">
        <v>2074</v>
      </c>
    </row>
    <row r="282" spans="1:29">
      <c r="A282" s="324">
        <f t="shared" si="14"/>
        <v>275</v>
      </c>
      <c r="B282" s="1325" t="s">
        <v>1197</v>
      </c>
      <c r="D282" s="324" t="s">
        <v>168</v>
      </c>
      <c r="E282" s="1014">
        <v>1.57</v>
      </c>
      <c r="F282" s="1014">
        <v>11.05</v>
      </c>
      <c r="G282" s="1014">
        <v>115.3</v>
      </c>
      <c r="H282" s="826">
        <v>0.91900000000000004</v>
      </c>
      <c r="I282" s="1014">
        <v>0.29899999999999999</v>
      </c>
      <c r="J282" s="324"/>
      <c r="K282" s="1573" t="s">
        <v>196</v>
      </c>
      <c r="L282" s="1084">
        <v>46101</v>
      </c>
      <c r="M282" s="325"/>
      <c r="N282" s="1615" t="s">
        <v>2016</v>
      </c>
      <c r="O282" s="324"/>
      <c r="P282" s="324" t="s">
        <v>2074</v>
      </c>
    </row>
    <row r="283" spans="1:29">
      <c r="A283" s="324">
        <f t="shared" si="14"/>
        <v>276</v>
      </c>
      <c r="B283" s="1361" t="s">
        <v>1212</v>
      </c>
      <c r="D283" s="324" t="s">
        <v>168</v>
      </c>
      <c r="E283" s="1014">
        <v>1.57</v>
      </c>
      <c r="F283" s="1014">
        <v>11.05</v>
      </c>
      <c r="G283" s="1014">
        <v>115.3</v>
      </c>
      <c r="H283" s="826">
        <v>0.91900000000000004</v>
      </c>
      <c r="I283" s="1014">
        <v>0.29899999999999999</v>
      </c>
      <c r="J283" s="324"/>
      <c r="K283" s="1573" t="s">
        <v>196</v>
      </c>
      <c r="L283" s="1084">
        <v>46101</v>
      </c>
      <c r="M283" s="325"/>
      <c r="N283" s="1615" t="s">
        <v>2016</v>
      </c>
      <c r="O283" s="324"/>
      <c r="P283" s="324" t="s">
        <v>2075</v>
      </c>
    </row>
  </sheetData>
  <autoFilter ref="A7:WVM280"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53" type="noConversion"/>
  <conditionalFormatting sqref="B1:B203 B205:B207 B209:B255 B257:B1048576">
    <cfRule type="duplicateValues" dxfId="344" priority="16433"/>
    <cfRule type="duplicateValues" dxfId="343" priority="16432"/>
    <cfRule type="duplicateValues" dxfId="342" priority="16434"/>
  </conditionalFormatting>
  <conditionalFormatting sqref="B1:B255 B257:B1048576">
    <cfRule type="duplicateValues" dxfId="341" priority="16448"/>
    <cfRule type="duplicateValues" dxfId="340" priority="16447"/>
  </conditionalFormatting>
  <conditionalFormatting sqref="B10:B30 B6:B7">
    <cfRule type="duplicateValues" dxfId="339" priority="280"/>
  </conditionalFormatting>
  <conditionalFormatting sqref="B76">
    <cfRule type="duplicateValues" dxfId="338" priority="98"/>
    <cfRule type="duplicateValues" dxfId="337" priority="99"/>
    <cfRule type="duplicateValues" dxfId="336" priority="100" stopIfTrue="1"/>
  </conditionalFormatting>
  <conditionalFormatting sqref="B121">
    <cfRule type="duplicateValues" dxfId="335" priority="94"/>
    <cfRule type="duplicateValues" dxfId="334" priority="95"/>
    <cfRule type="duplicateValues" dxfId="333" priority="96" stopIfTrue="1"/>
  </conditionalFormatting>
  <conditionalFormatting sqref="B142">
    <cfRule type="duplicateValues" dxfId="332" priority="87"/>
    <cfRule type="duplicateValues" dxfId="331" priority="88"/>
    <cfRule type="duplicateValues" dxfId="330" priority="89" stopIfTrue="1"/>
  </conditionalFormatting>
  <conditionalFormatting sqref="B143">
    <cfRule type="duplicateValues" dxfId="329" priority="84" stopIfTrue="1"/>
    <cfRule type="duplicateValues" dxfId="328" priority="85"/>
    <cfRule type="duplicateValues" dxfId="327" priority="86"/>
  </conditionalFormatting>
  <conditionalFormatting sqref="B162">
    <cfRule type="duplicateValues" dxfId="326" priority="92"/>
    <cfRule type="duplicateValues" dxfId="325" priority="93" stopIfTrue="1"/>
    <cfRule type="duplicateValues" dxfId="324" priority="91"/>
  </conditionalFormatting>
  <conditionalFormatting sqref="B193 B191">
    <cfRule type="duplicateValues" dxfId="323" priority="5444" stopIfTrue="1"/>
    <cfRule type="duplicateValues" dxfId="322" priority="5443"/>
    <cfRule type="duplicateValues" dxfId="321" priority="5442"/>
  </conditionalFormatting>
  <conditionalFormatting sqref="B197 B195">
    <cfRule type="duplicateValues" dxfId="320" priority="73"/>
    <cfRule type="duplicateValues" dxfId="319" priority="74"/>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E220:J220 J221:J222 J198:J199 J201:J202 J207:J212 J216:J219 B257:B65216">
    <cfRule type="duplicateValues" dxfId="318" priority="17033" stopIfTrue="1"/>
  </conditionalFormatting>
  <conditionalFormatting sqref="B204">
    <cfRule type="duplicateValues" dxfId="317" priority="16"/>
    <cfRule type="duplicateValues" dxfId="316" priority="17"/>
    <cfRule type="duplicateValues" dxfId="315" priority="18"/>
    <cfRule type="duplicateValues" dxfId="314" priority="20"/>
    <cfRule type="duplicateValues" dxfId="313" priority="19"/>
    <cfRule type="duplicateValues" dxfId="312" priority="15" stopIfTrue="1"/>
  </conditionalFormatting>
  <conditionalFormatting sqref="B208">
    <cfRule type="duplicateValues" dxfId="311" priority="10"/>
    <cfRule type="duplicateValues" dxfId="310" priority="11"/>
    <cfRule type="duplicateValues" dxfId="309" priority="12"/>
    <cfRule type="duplicateValues" dxfId="308" priority="13"/>
    <cfRule type="duplicateValues" dxfId="307" priority="14"/>
    <cfRule type="duplicateValues" dxfId="306" priority="9" stopIfTrue="1"/>
  </conditionalFormatting>
  <conditionalFormatting sqref="B213">
    <cfRule type="duplicateValues" dxfId="305" priority="7465"/>
    <cfRule type="duplicateValues" dxfId="304" priority="7467" stopIfTrue="1"/>
    <cfRule type="duplicateValues" dxfId="303" priority="7466"/>
  </conditionalFormatting>
  <conditionalFormatting sqref="B215">
    <cfRule type="duplicateValues" dxfId="302" priority="61"/>
    <cfRule type="duplicateValues" dxfId="301" priority="60"/>
  </conditionalFormatting>
  <conditionalFormatting sqref="B229:B230 B232:B235 B240 B246 B237">
    <cfRule type="duplicateValues" dxfId="300" priority="12584" stopIfTrue="1"/>
  </conditionalFormatting>
  <conditionalFormatting sqref="B232:B235 B229:B230 B240 B246 B237">
    <cfRule type="duplicateValues" dxfId="299" priority="12587"/>
  </conditionalFormatting>
  <conditionalFormatting sqref="B232:B235 B231:C231 J231 B229:B230 B240 B246 B237">
    <cfRule type="duplicateValues" dxfId="298" priority="12591"/>
    <cfRule type="duplicateValues" dxfId="297" priority="12592"/>
    <cfRule type="duplicateValues" dxfId="296" priority="12590"/>
  </conditionalFormatting>
  <conditionalFormatting sqref="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B257:B1048576">
    <cfRule type="duplicateValues" dxfId="295" priority="16488"/>
    <cfRule type="duplicateValues" dxfId="294" priority="16487"/>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2" priority="16629"/>
  </conditionalFormatting>
  <conditionalFormatting sqref="B241:B245 B203 B225 B215 B1:B197 M207:M208 B198:C202 B206:C207 E200:J200 E206:J206 B213 B214:C214 J214 B216:C224 B226:C226 J226 B236 B205 B209:C212 C208 B238:B239 B247:B255 E220:J220 J221:J224 J198:J199 J201:J202 J207:J212 J216:J219 B257:B1048576">
    <cfRule type="duplicateValues" dxfId="291" priority="16453"/>
  </conditionalFormatting>
  <conditionalFormatting sqref="B223:C224 J223:J224">
    <cfRule type="duplicateValues" dxfId="290" priority="11403"/>
    <cfRule type="duplicateValues" dxfId="289" priority="11404"/>
    <cfRule type="duplicateValues" dxfId="288" priority="11402" stopIfTrue="1"/>
  </conditionalFormatting>
  <conditionalFormatting sqref="B226:C226 J226">
    <cfRule type="duplicateValues" dxfId="287" priority="11643" stopIfTrue="1"/>
    <cfRule type="duplicateValues" dxfId="286" priority="11644"/>
    <cfRule type="duplicateValues" dxfId="285" priority="11645"/>
  </conditionalFormatting>
  <conditionalFormatting sqref="B231:C231 J231">
    <cfRule type="duplicateValues" dxfId="284" priority="43" stopIfTrue="1"/>
    <cfRule type="duplicateValues" dxfId="283" priority="45"/>
    <cfRule type="duplicateValues" dxfId="282" priority="44"/>
  </conditionalFormatting>
  <conditionalFormatting sqref="C8:C9">
    <cfRule type="duplicateValues" dxfId="281" priority="129" stopIfTrue="1"/>
    <cfRule type="duplicateValues" dxfId="280" priority="128"/>
    <cfRule type="duplicateValues" dxfId="279" priority="127"/>
  </conditionalFormatting>
  <conditionalFormatting sqref="C29 J29 O29">
    <cfRule type="duplicateValues" dxfId="278" priority="110"/>
    <cfRule type="duplicateValues" dxfId="277" priority="111" stopIfTrue="1"/>
    <cfRule type="duplicateValues" dxfId="276" priority="109"/>
  </conditionalFormatting>
  <conditionalFormatting sqref="D1:D203 D205:D1048576">
    <cfRule type="duplicateValues" dxfId="275" priority="22"/>
  </conditionalFormatting>
  <conditionalFormatting sqref="D9 J9:K9">
    <cfRule type="duplicateValues" dxfId="274" priority="126" stopIfTrue="1"/>
    <cfRule type="duplicateValues" dxfId="273" priority="125"/>
    <cfRule type="duplicateValues" dxfId="272" priority="124"/>
  </conditionalFormatting>
  <conditionalFormatting sqref="D14">
    <cfRule type="duplicateValues" dxfId="271" priority="115"/>
    <cfRule type="duplicateValues" dxfId="270" priority="117" stopIfTrue="1"/>
    <cfRule type="duplicateValues" dxfId="269" priority="116"/>
  </conditionalFormatting>
  <conditionalFormatting sqref="D15">
    <cfRule type="duplicateValues" dxfId="268" priority="113"/>
    <cfRule type="duplicateValues" dxfId="267" priority="114" stopIfTrue="1"/>
    <cfRule type="duplicateValues" dxfId="266" priority="112"/>
  </conditionalFormatting>
  <conditionalFormatting sqref="D20">
    <cfRule type="duplicateValues" dxfId="265" priority="202"/>
    <cfRule type="duplicateValues" dxfId="264" priority="203" stopIfTrue="1"/>
    <cfRule type="duplicateValues" dxfId="263" priority="20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8"/>
      <c r="H10" s="1011"/>
      <c r="I10" s="1011"/>
      <c r="J10" s="1011"/>
      <c r="K10" s="1011"/>
    </row>
    <row r="11" spans="1:11">
      <c r="A11" s="1011"/>
      <c r="B11" s="1011"/>
      <c r="C11" s="1011"/>
      <c r="D11" s="1011"/>
      <c r="E11" s="1011"/>
      <c r="F11" s="1011"/>
      <c r="G11" s="1598"/>
      <c r="H11" s="1011"/>
      <c r="I11" s="1011"/>
      <c r="J11" s="951"/>
      <c r="K11" s="1011"/>
    </row>
    <row r="12" spans="1:11">
      <c r="A12" s="951"/>
      <c r="B12" s="951"/>
      <c r="C12" s="951"/>
      <c r="D12" s="951"/>
      <c r="E12" s="951"/>
      <c r="F12" s="951"/>
      <c r="G12" s="1598"/>
      <c r="H12" s="951"/>
      <c r="I12" s="951"/>
      <c r="J12" s="951"/>
      <c r="K12" s="1011"/>
    </row>
    <row r="13" spans="1:11">
      <c r="A13" s="951"/>
      <c r="B13" s="951"/>
      <c r="C13" s="951"/>
      <c r="D13" s="951"/>
      <c r="E13" s="951"/>
      <c r="F13" s="951"/>
      <c r="G13" s="1598"/>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3" customWidth="1"/>
    <col min="2" max="2" width="9" style="563"/>
    <col min="3" max="3" width="7.90625" style="563" customWidth="1"/>
    <col min="4" max="4" width="11.81640625" style="563" hidden="1" customWidth="1"/>
    <col min="5" max="5" width="18.90625" style="563" bestFit="1" customWidth="1"/>
    <col min="6" max="6" width="12.81640625" style="563" customWidth="1"/>
    <col min="7" max="7" width="10.54296875" style="563" bestFit="1" customWidth="1"/>
    <col min="8" max="8" width="23.08984375" style="563" bestFit="1" customWidth="1"/>
    <col min="9" max="9" width="0" style="563" hidden="1" customWidth="1"/>
    <col min="10" max="10" width="10.1796875" style="563" hidden="1" customWidth="1"/>
    <col min="11" max="12" width="0" style="563" hidden="1" customWidth="1"/>
    <col min="13" max="13" width="8.36328125" style="563" hidden="1" customWidth="1"/>
    <col min="14" max="15" width="10.81640625" style="563" bestFit="1" customWidth="1"/>
    <col min="16" max="16" width="13.81640625" style="563" customWidth="1"/>
    <col min="17" max="18" width="9" style="563"/>
    <col min="19" max="23" width="0" style="563" hidden="1" customWidth="1"/>
    <col min="24" max="24" width="20.54296875" style="563" hidden="1" customWidth="1"/>
    <col min="25" max="25" width="13.1796875" style="563" hidden="1" customWidth="1"/>
    <col min="26" max="16384" width="9" style="563"/>
  </cols>
  <sheetData>
    <row r="1" spans="1:22" ht="15.5">
      <c r="A1" s="1955" t="s">
        <v>64</v>
      </c>
      <c r="B1" s="1956"/>
      <c r="C1" s="1956"/>
      <c r="D1" s="1956"/>
      <c r="E1" s="1956"/>
      <c r="F1" s="1956"/>
      <c r="G1" s="1956"/>
      <c r="H1" s="1957"/>
      <c r="I1" s="1017"/>
      <c r="J1" s="1017"/>
      <c r="K1" s="1017"/>
      <c r="L1" s="1017"/>
      <c r="M1" s="1017"/>
      <c r="N1" s="1017"/>
      <c r="O1" s="1017"/>
      <c r="P1" s="1017"/>
      <c r="Q1" s="1017"/>
      <c r="R1" s="1017"/>
      <c r="S1" s="1017"/>
      <c r="T1" s="1017"/>
      <c r="U1" s="1017"/>
      <c r="V1" s="1017"/>
    </row>
    <row r="2" spans="1:22" ht="15.5" customHeight="1">
      <c r="A2" s="1958" t="s">
        <v>65</v>
      </c>
      <c r="B2" s="1844"/>
      <c r="C2" s="1844"/>
      <c r="D2" s="1844"/>
      <c r="E2" s="1844"/>
      <c r="F2" s="1844"/>
      <c r="G2" s="1844"/>
      <c r="H2" s="1959"/>
      <c r="I2" s="1018"/>
      <c r="J2" s="1018"/>
      <c r="K2" s="1018"/>
      <c r="L2" s="1018"/>
      <c r="M2" s="1018"/>
      <c r="N2" s="1018"/>
      <c r="O2" s="1018"/>
      <c r="P2" s="1018"/>
      <c r="Q2" s="1018"/>
      <c r="R2" s="1018"/>
      <c r="S2" s="1018"/>
      <c r="T2" s="1018"/>
      <c r="U2" s="1018"/>
      <c r="V2" s="1018"/>
    </row>
    <row r="3" spans="1:22" ht="15.5" customHeight="1">
      <c r="A3" s="1958" t="s">
        <v>66</v>
      </c>
      <c r="B3" s="1844"/>
      <c r="C3" s="1844"/>
      <c r="D3" s="1844"/>
      <c r="E3" s="1844"/>
      <c r="F3" s="1844"/>
      <c r="G3" s="1844"/>
      <c r="H3" s="1959"/>
      <c r="I3" s="1018"/>
      <c r="J3" s="1018"/>
      <c r="K3" s="1018"/>
      <c r="L3" s="1018"/>
      <c r="M3" s="1018"/>
      <c r="N3" s="1018"/>
      <c r="O3" s="1018"/>
      <c r="P3" s="1018"/>
      <c r="Q3" s="1018"/>
      <c r="R3" s="1018"/>
      <c r="S3" s="1018"/>
      <c r="T3" s="1018"/>
      <c r="U3" s="1018"/>
      <c r="V3" s="1018"/>
    </row>
    <row r="4" spans="1:22">
      <c r="A4" s="1076"/>
      <c r="H4" s="1075"/>
    </row>
    <row r="5" spans="1:22" ht="39">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5">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5">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46" type="noConversion"/>
  <conditionalFormatting sqref="B5">
    <cfRule type="duplicateValues" dxfId="226" priority="2203" stopIfTrue="1"/>
    <cfRule type="duplicateValues" dxfId="225" priority="2202"/>
    <cfRule type="duplicateValues" dxfId="224" priority="220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5"/>
    <cfRule type="duplicateValues" dxfId="220" priority="11384"/>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9"/>
    <cfRule type="duplicateValues" dxfId="215" priority="12078"/>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9"/>
    <cfRule type="duplicateValues" dxfId="210" priority="7"/>
    <cfRule type="duplicateValues" dxfId="209" priority="8"/>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7"/>
    <cfRule type="duplicateValues" dxfId="203" priority="7425"/>
    <cfRule type="duplicateValues" dxfId="202" priority="7426"/>
  </conditionalFormatting>
  <conditionalFormatting sqref="D66">
    <cfRule type="duplicateValues" dxfId="201" priority="62"/>
    <cfRule type="duplicateValues" dxfId="200" priority="59"/>
    <cfRule type="duplicateValues" dxfId="199" priority="60"/>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7"/>
    <cfRule type="duplicateValues" dxfId="188" priority="36"/>
    <cfRule type="duplicateValues" dxfId="187" priority="35"/>
  </conditionalFormatting>
  <conditionalFormatting sqref="D100">
    <cfRule type="duplicateValues" dxfId="186" priority="33"/>
    <cfRule type="duplicateValues" dxfId="185" priority="32"/>
    <cfRule type="cellIs" dxfId="184" priority="30" operator="greaterThan">
      <formula>45839</formula>
    </cfRule>
    <cfRule type="duplicateValues" dxfId="183" priority="31"/>
  </conditionalFormatting>
  <conditionalFormatting sqref="D127">
    <cfRule type="cellIs" dxfId="182" priority="1" operator="greaterThan">
      <formula>45839</formula>
    </cfRule>
    <cfRule type="duplicateValues" dxfId="181" priority="4"/>
    <cfRule type="duplicateValues" dxfId="180" priority="3"/>
    <cfRule type="duplicateValues" dxfId="179" priority="2"/>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7" bestFit="1" customWidth="1"/>
    <col min="2" max="2" width="10" style="806" customWidth="1"/>
    <col min="3" max="3" width="10.36328125" bestFit="1" customWidth="1"/>
    <col min="4" max="4" width="14.6328125" style="1104" customWidth="1"/>
    <col min="5" max="5" width="16.453125" bestFit="1" customWidth="1"/>
    <col min="6" max="6" width="16.36328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VLOOKUP(A2,Earthing!$B$7:$G$558,4,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VLOOKUP(A3,Earthing!$B$7:$G$558,4,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VLOOKUP(A4,Earthing!$B$7:$G$558,4,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VLOOKUP(A5,Earthing!$B$7:$G$558,4,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VLOOKUP(A6,Earthing!$B$7:$G$558,4, 0)</f>
        <v>#N/A</v>
      </c>
    </row>
    <row r="7" spans="1:6" hidden="1">
      <c r="A7" s="1119" t="s">
        <v>98</v>
      </c>
      <c r="B7" s="1109" t="s">
        <v>1866</v>
      </c>
      <c r="C7" s="423" t="str">
        <f>VLOOKUP(A7,Foundation!$B$8:$P$559,10, 0)</f>
        <v>DFR</v>
      </c>
      <c r="D7" s="423">
        <f>VLOOKUP(A7,Foundation!$B$8:$P$542,12, 0)</f>
        <v>0</v>
      </c>
      <c r="E7" s="423" t="e">
        <f>VLOOKUP(A7,'Erection Compiled '!$B$2:$Q$516,10, 0)</f>
        <v>#N/A</v>
      </c>
      <c r="F7" s="423" t="e">
        <f>VLOOKUP(A7,Earthing!$B$7:$G$558,4,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VLOOKUP(A8,Earthing!$B$7:$G$558,4,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VLOOKUP(A9,Earthing!$B$7:$G$558,4,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VLOOKUP(A10,Earthing!$B$7:$G$558,4,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VLOOKUP(A11,Earthing!$B$7:$G$558,4,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VLOOKUP(A12,Earthing!$B$7:$G$558,4,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VLOOKUP(A13,Earthing!$B$7:$G$558,4,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VLOOKUP(A14,Earthing!$B$7:$G$558,4,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VLOOKUP(A15,Earthing!$B$7:$G$558,4,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VLOOKUP(A16,Earthing!$B$7:$G$558,4,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VLOOKUP(A17,Earthing!$B$7:$G$558,4,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VLOOKUP(A18,Earthing!$B$7:$G$558,4,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VLOOKUP(A19,Earthing!$B$7:$G$558,4,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VLOOKUP(A20,Earthing!$B$7:$G$558,4,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VLOOKUP(A21,Earthing!$B$7:$G$558,4,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VLOOKUP(A22,Earthing!$B$7:$G$558,4,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VLOOKUP(A23,Earthing!$B$7:$G$558,4,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VLOOKUP(A24,Earthing!$B$7:$G$558,4,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VLOOKUP(A25,Earthing!$B$7:$G$558,4,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VLOOKUP(A26,Earthing!$B$7:$G$558,4,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VLOOKUP(A27,Earthing!$B$7:$G$558,4,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VLOOKUP(A28,Earthing!$B$7:$G$558,4,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VLOOKUP(A29,Earthing!$B$7:$G$558,4,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VLOOKUP(A30,Earthing!$B$7:$G$558,4,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VLOOKUP(A31,Earthing!$B$7:$G$558,4,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VLOOKUP(A32,Earthing!$B$7:$G$558,4,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VLOOKUP(A33,Earthing!$B$7:$G$558,4,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VLOOKUP(A34,Earthing!$B$7:$G$558,4,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VLOOKUP(A35,Earthing!$B$7:$G$558,4,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VLOOKUP(A36,Earthing!$B$7:$G$558,4,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VLOOKUP(A37,Earthing!$B$7:$G$558,4,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VLOOKUP(A38,Earthing!$B$7:$G$558,4,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VLOOKUP(A39,Earthing!$B$7:$G$558,4,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VLOOKUP(A40,Earthing!$B$7:$G$558,4,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VLOOKUP(A41,Earthing!$B$7:$G$558,4,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VLOOKUP(A42,Earthing!$B$7:$G$558,4,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VLOOKUP(A43,Earthing!$B$7:$G$558,4,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VLOOKUP(A44,Earthing!$B$7:$G$558,4,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VLOOKUP(A45,Earthing!$B$7:$G$558,4,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VLOOKUP(A46,Earthing!$B$7:$G$558,4, 0)</f>
        <v>#N/A</v>
      </c>
    </row>
    <row r="47" spans="1:6" hidden="1">
      <c r="A47" s="1120" t="s">
        <v>1197</v>
      </c>
      <c r="B47" s="1110" t="s">
        <v>168</v>
      </c>
      <c r="C47" s="423" t="str">
        <f>VLOOKUP(A47,Foundation!$B$8:$P$559,10, 0)</f>
        <v>Sandy</v>
      </c>
      <c r="D47" s="423">
        <f>VLOOKUP(A47,Foundation!$B$8:$P$542,12, 0)</f>
        <v>0</v>
      </c>
      <c r="E47" s="423" t="e">
        <f>VLOOKUP(A47,'Erection Compiled '!$B$2:$Q$516,10, 0)</f>
        <v>#N/A</v>
      </c>
      <c r="F47" s="423" t="e">
        <f>VLOOKUP(A47,Earthing!$B$7:$G$558,4,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VLOOKUP(A48,Earthing!$B$7:$G$558,4,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VLOOKUP(A49,Earthing!$B$7:$G$558,4,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VLOOKUP(A50,Earthing!$B$7:$G$558,4,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VLOOKUP(A51,Earthing!$B$7:$G$558,4,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VLOOKUP(A52,Earthing!$B$7:$G$558,4,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VLOOKUP(A53,Earthing!$B$7:$G$558,4,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VLOOKUP(A54,Earthing!$B$7:$G$558,4,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VLOOKUP(A55,Earthing!$B$7:$G$558,4,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VLOOKUP(A56,Earthing!$B$7:$G$558,4,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VLOOKUP(A57,Earthing!$B$7:$G$558,4,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VLOOKUP(A58,Earthing!$B$7:$G$558,4,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VLOOKUP(A59,Earthing!$B$7:$G$558,4,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VLOOKUP(A60,Earthing!$B$7:$G$558,4,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VLOOKUP(A61,Earthing!$B$7:$G$558,4,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VLOOKUP(A62,Earthing!$B$7:$G$558,4,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VLOOKUP(A63,Earthing!$B$7:$G$558,4, 0)</f>
        <v>46053</v>
      </c>
    </row>
    <row r="64" spans="1:6" hidden="1">
      <c r="A64" s="1120" t="s">
        <v>1212</v>
      </c>
      <c r="B64" s="1110" t="s">
        <v>168</v>
      </c>
      <c r="C64" s="423" t="str">
        <f>VLOOKUP(A64,Foundation!$B$8:$P$559,10, 0)</f>
        <v>Sandy</v>
      </c>
      <c r="D64" s="423">
        <f>VLOOKUP(A64,Foundation!$B$8:$P$542,12, 0)</f>
        <v>0</v>
      </c>
      <c r="E64" s="423" t="e">
        <f>VLOOKUP(A64,'Erection Compiled '!$B$2:$Q$516,10, 0)</f>
        <v>#N/A</v>
      </c>
      <c r="F64" s="423" t="e">
        <f>VLOOKUP(A64,Earthing!$B$7:$G$558,4, 0)</f>
        <v>#N/A</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VLOOKUP(A65,Earthing!$B$7:$G$558,4,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VLOOKUP(A66,Earthing!$B$7:$G$558,4,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VLOOKUP(A67,Earthing!$B$7:$G$558,4,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VLOOKUP(A68,Earthing!$B$7:$G$558,4,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VLOOKUP(A69,Earthing!$B$7:$G$558,4,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VLOOKUP(A70,Earthing!$B$7:$G$558,4,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VLOOKUP(A71,Earthing!$B$7:$G$558,4,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VLOOKUP(A72,Earthing!$B$7:$G$558,4,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VLOOKUP(A73,Earthing!$B$7:$G$558,4,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VLOOKUP(A74,Earthing!$B$7:$G$558,4,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VLOOKUP(A75,Earthing!$B$7:$G$558,4,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VLOOKUP(A76,Earthing!$B$7:$G$558,4,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VLOOKUP(A77,Earthing!$B$7:$G$558,4,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VLOOKUP(A78,Earthing!$B$7:$G$558,4,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VLOOKUP(A79,Earthing!$B$7:$G$558,4,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VLOOKUP(A80,Earthing!$B$7:$G$558,4,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VLOOKUP(A81,Earthing!$B$7:$G$558,4,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VLOOKUP(A82,Earthing!$B$7:$G$558,4,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VLOOKUP(A83,Earthing!$B$7:$G$558,4,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VLOOKUP(A84,Earthing!$B$7:$G$558,4,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VLOOKUP(A85,Earthing!$B$7:$G$558,4,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VLOOKUP(A86,Earthing!$B$7:$G$558,4,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VLOOKUP(A87,Earthing!$B$7:$G$558,4,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VLOOKUP(A88,Earthing!$B$7:$G$558,4,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VLOOKUP(A89,Earthing!$B$7:$G$558,4,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VLOOKUP(A90,Earthing!$B$7:$G$558,4,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VLOOKUP(A91,Earthing!$B$7:$G$558,4,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VLOOKUP(A92,Earthing!$B$7:$G$558,4,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VLOOKUP(A93,Earthing!$B$7:$G$558,4,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VLOOKUP(A94,Earthing!$B$7:$G$558,4,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VLOOKUP(A95,Earthing!$B$7:$G$558,4,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VLOOKUP(A96,Earthing!$B$7:$G$558,4,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VLOOKUP(A97,Earthing!$B$7:$G$558,4,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VLOOKUP(A98,Earthing!$B$7:$G$558,4,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VLOOKUP(A99,Earthing!$B$7:$G$558,4,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VLOOKUP(A100,Earthing!$B$7:$G$558,4,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VLOOKUP(A101,Earthing!$B$7:$G$558,4,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VLOOKUP(A102,Earthing!$B$7:$G$558,4,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VLOOKUP(A103,Earthing!$B$7:$G$558,4,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VLOOKUP(A104,Earthing!$B$7:$G$558,4,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VLOOKUP(A105,Earthing!$B$7:$G$558,4,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VLOOKUP(A106,Earthing!$B$7:$G$558,4,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VLOOKUP(A107,Earthing!$B$7:$G$558,4,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VLOOKUP(A108,Earthing!$B$7:$G$558,4,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VLOOKUP(A109,Earthing!$B$7:$G$558,4,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VLOOKUP(A110,Earthing!$B$7:$G$558,4,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VLOOKUP(A111,Earthing!$B$7:$G$558,4,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VLOOKUP(A112,Earthing!$B$7:$G$558,4,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VLOOKUP(A113,Earthing!$B$7:$G$558,4,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VLOOKUP(A114,Earthing!$B$7:$G$558,4,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VLOOKUP(A115,Earthing!$B$7:$G$558,4,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VLOOKUP(A116,Earthing!$B$7:$G$558,4,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VLOOKUP(A117,Earthing!$B$7:$G$558,4,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VLOOKUP(A118,Earthing!$B$7:$G$558,4,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VLOOKUP(A119,Earthing!$B$7:$G$558,4,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VLOOKUP(A120,Earthing!$B$7:$G$558,4,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VLOOKUP(A121,Earthing!$B$7:$G$558,4,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VLOOKUP(A122,Earthing!$B$7:$G$558,4,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VLOOKUP(A123,Earthing!$B$7:$G$558,4,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VLOOKUP(A124,Earthing!$B$7:$G$558,4,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VLOOKUP(A125,Earthing!$B$7:$G$558,4,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VLOOKUP(A126,Earthing!$B$7:$G$558,4,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VLOOKUP(A127,Earthing!$B$7:$G$558,4,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VLOOKUP(A128,Earthing!$B$7:$G$558,4,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VLOOKUP(A129,Earthing!$B$7:$G$558,4,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VLOOKUP(A130,Earthing!$B$7:$G$558,4,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VLOOKUP(A131,Earthing!$B$7:$G$558,4,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VLOOKUP(A132,Earthing!$B$7:$G$558,4,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VLOOKUP(A133,Earthing!$B$7:$G$558,4,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VLOOKUP(A134,Earthing!$B$7:$G$558,4,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VLOOKUP(A135,Earthing!$B$7:$G$558,4,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VLOOKUP(A136,Earthing!$B$7:$G$558,4,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VLOOKUP(A137,Earthing!$B$7:$G$558,4,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VLOOKUP(A138,Earthing!$B$7:$G$558,4,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VLOOKUP(A139,Earthing!$B$7:$G$558,4,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VLOOKUP(A140,Earthing!$B$7:$G$558,4,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VLOOKUP(A141,Earthing!$B$7:$G$558,4,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VLOOKUP(A142,Earthing!$B$7:$G$558,4,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VLOOKUP(A143,Earthing!$B$7:$G$558,4,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VLOOKUP(A144,Earthing!$B$7:$G$558,4,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VLOOKUP(A145,Earthing!$B$7:$G$558,4,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VLOOKUP(A146,Earthing!$B$7:$G$558,4,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VLOOKUP(A147,Earthing!$B$7:$G$558,4,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VLOOKUP(A148,Earthing!$B$7:$G$558,4,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VLOOKUP(A149,Earthing!$B$7:$G$558,4,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VLOOKUP(A150,Earthing!$B$7:$G$558,4,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VLOOKUP(A151,Earthing!$B$7:$G$558,4,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VLOOKUP(A152,Earthing!$B$7:$G$558,4,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VLOOKUP(A153,Earthing!$B$7:$G$558,4,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VLOOKUP(A154,Earthing!$B$7:$G$558,4,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VLOOKUP(A155,Earthing!$B$7:$G$558,4,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VLOOKUP(A156,Earthing!$B$7:$G$558,4,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VLOOKUP(A157,Earthing!$B$7:$G$558,4,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VLOOKUP(A158,Earthing!$B$7:$G$558,4,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VLOOKUP(A159,Earthing!$B$7:$G$558,4,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VLOOKUP(A160,Earthing!$B$7:$G$558,4,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VLOOKUP(A161,Earthing!$B$7:$G$558,4,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VLOOKUP(A162,Earthing!$B$7:$G$558,4,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VLOOKUP(A163,Earthing!$B$7:$G$558,4,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VLOOKUP(A164,Earthing!$B$7:$G$558,4,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VLOOKUP(A165,Earthing!$B$7:$G$558,4,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VLOOKUP(A166,Earthing!$B$7:$G$558,4,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VLOOKUP(A167,Earthing!$B$7:$G$558,4,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VLOOKUP(A168,Earthing!$B$7:$G$558,4,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VLOOKUP(A169,Earthing!$B$7:$G$558,4,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VLOOKUP(A170,Earthing!$B$7:$G$558,4,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VLOOKUP(A171,Earthing!$B$7:$G$558,4,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VLOOKUP(A172,Earthing!$B$7:$G$558,4,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VLOOKUP(A173,Earthing!$B$7:$G$558,4,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VLOOKUP(A174,Earthing!$B$7:$G$558,4,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VLOOKUP(A175,Earthing!$B$7:$G$558,4,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VLOOKUP(A176,Earthing!$B$7:$G$558,4,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VLOOKUP(A177,Earthing!$B$7:$G$558,4,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VLOOKUP(A178,Earthing!$B$7:$G$558,4,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VLOOKUP(A179,Earthing!$B$7:$G$558,4,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VLOOKUP(A180,Earthing!$B$7:$G$558,4,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VLOOKUP(A181,Earthing!$B$7:$G$558,4,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VLOOKUP(A182,Earthing!$B$7:$G$558,4,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VLOOKUP(A183,Earthing!$B$7:$G$558,4,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VLOOKUP(A184,Earthing!$B$7:$G$558,4,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VLOOKUP(A185,Earthing!$B$7:$G$558,4,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VLOOKUP(A186,Earthing!$B$7:$G$558,4,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VLOOKUP(A187,Earthing!$B$7:$G$558,4,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VLOOKUP(A188,Earthing!$B$7:$G$558,4,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VLOOKUP(A189,Earthing!$B$7:$G$558,4,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VLOOKUP(A190,Earthing!$B$7:$G$558,4,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VLOOKUP(A191,Earthing!$B$7:$G$558,4,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t="e">
        <f>VLOOKUP(A192,Earthing!$B$7:$G$558,4, 0)</f>
        <v>#N/A</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VLOOKUP(A193,Earthing!$B$7:$G$558,4,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VLOOKUP(A194,Earthing!$B$7:$G$558,4,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VLOOKUP(A195,Earthing!$B$7:$G$558,4,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VLOOKUP(A196,Earthing!$B$7:$G$558,4,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VLOOKUP(A197,Earthing!$B$7:$G$558,4,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VLOOKUP(A198,Earthing!$B$7:$G$558,4,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VLOOKUP(A199,Earthing!$B$7:$G$558,4,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VLOOKUP(A200,Earthing!$B$7:$G$558,4,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VLOOKUP(A201,Earthing!$B$7:$G$558,4,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VLOOKUP(A202,Earthing!$B$7:$G$558,4,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VLOOKUP(A203,Earthing!$B$7:$G$558,4,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VLOOKUP(A204,Earthing!$B$7:$G$558,4,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VLOOKUP(A205,Earthing!$B$7:$G$558,4,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VLOOKUP(A206,Earthing!$B$7:$G$558,4,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VLOOKUP(A207,Earthing!$B$7:$G$558,4,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VLOOKUP(A208,Earthing!$B$7:$G$558,4,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VLOOKUP(A209,Earthing!$B$7:$G$558,4,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VLOOKUP(A210,Earthing!$B$7:$G$558,4,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VLOOKUP(A211,Earthing!$B$7:$G$558,4,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VLOOKUP(A212,Earthing!$B$7:$G$558,4,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VLOOKUP(A213,Earthing!$B$7:$G$558,4,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VLOOKUP(A214,Earthing!$B$7:$G$558,4,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VLOOKUP(A215,Earthing!$B$7:$G$558,4,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VLOOKUP(A216,Earthing!$B$7:$G$558,4,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VLOOKUP(A217,Earthing!$B$7:$G$558,4,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VLOOKUP(A218,Earthing!$B$7:$G$558,4,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VLOOKUP(A219,Earthing!$B$7:$G$558,4,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VLOOKUP(A220,Earthing!$B$7:$G$558,4,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VLOOKUP(A221,Earthing!$B$7:$G$558,4,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VLOOKUP(A222,Earthing!$B$7:$G$558,4,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VLOOKUP(A223,Earthing!$B$7:$G$558,4,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VLOOKUP(A224,Earthing!$B$7:$G$558,4,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VLOOKUP(A225,Earthing!$B$7:$G$558,4,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VLOOKUP(A226,Earthing!$B$7:$G$558,4,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VLOOKUP(A227,Earthing!$B$7:$G$558,4,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VLOOKUP(A228,Earthing!$B$7:$G$558,4,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VLOOKUP(A229,Earthing!$B$7:$G$558,4,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VLOOKUP(A230,Earthing!$B$7:$G$558,4,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VLOOKUP(A231,Earthing!$B$7:$G$558,4,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VLOOKUP(A232,Earthing!$B$7:$G$558,4,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VLOOKUP(A233,Earthing!$B$7:$G$558,4,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VLOOKUP(A234,Earthing!$B$7:$G$558,4,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VLOOKUP(A235,Earthing!$B$7:$G$558,4,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VLOOKUP(A236,Earthing!$B$7:$G$558,4,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VLOOKUP(A237,Earthing!$B$7:$G$558,4, 0)</f>
        <v>45755</v>
      </c>
    </row>
    <row r="238" spans="1:6">
      <c r="A238" s="1122" t="s">
        <v>271</v>
      </c>
      <c r="B238" s="1111" t="s">
        <v>171</v>
      </c>
      <c r="C238" s="423" t="str">
        <f>VLOOKUP(A238,Foundation!$B$8:$P$559,10, 0)</f>
        <v>Sandy</v>
      </c>
      <c r="D238" s="423">
        <f>VLOOKUP(A238,Foundation!$B$8:$P$542,12, 0)</f>
        <v>45742</v>
      </c>
      <c r="E238" s="423">
        <f>VLOOKUP(A238,'Erection Compiled '!$B$2:$Q$516,10, 0)</f>
        <v>0</v>
      </c>
      <c r="F238" s="423">
        <f>VLOOKUP(A238,Earthing!$B$7:$G$558,4, 0)</f>
        <v>45755</v>
      </c>
    </row>
    <row r="239" spans="1:6">
      <c r="A239" s="1122" t="s">
        <v>342</v>
      </c>
      <c r="B239" s="1111" t="s">
        <v>111</v>
      </c>
      <c r="C239" s="423" t="str">
        <f>VLOOKUP(A239,Foundation!$B$8:$P$559,10, 0)</f>
        <v>Sandy</v>
      </c>
      <c r="D239" s="423">
        <f>VLOOKUP(A239,Foundation!$B$8:$P$542,12, 0)</f>
        <v>46029</v>
      </c>
      <c r="E239" s="423">
        <f>VLOOKUP(A239,'Erection Compiled '!$B$2:$Q$516,10, 0)</f>
        <v>46097</v>
      </c>
      <c r="F239" s="423">
        <f>VLOOKUP(A239,Earthing!$B$7:$G$558,4,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VLOOKUP(A240,Earthing!$B$7:$G$558,4,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VLOOKUP(A241,Earthing!$B$7:$G$558,4, 0)</f>
        <v>45993</v>
      </c>
    </row>
    <row r="242" spans="1:6">
      <c r="A242" s="1122" t="s">
        <v>233</v>
      </c>
      <c r="B242" s="1111" t="s">
        <v>234</v>
      </c>
      <c r="C242" s="423" t="str">
        <f>VLOOKUP(A242,Foundation!$B$8:$P$559,10, 0)</f>
        <v>Sandy</v>
      </c>
      <c r="D242" s="423">
        <f>VLOOKUP(A242,Foundation!$B$8:$P$542,12, 0)</f>
        <v>45716</v>
      </c>
      <c r="E242" s="423" t="e">
        <f>VLOOKUP(A242,'Erection Compiled '!$B$2:$Q$516,10, 0)</f>
        <v>#N/A</v>
      </c>
      <c r="F242" s="423" t="e">
        <f>VLOOKUP(A242,Earthing!$B$7:$G$558,4,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VLOOKUP(A243,Earthing!$B$7:$G$558,4,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VLOOKUP(A244,Earthing!$B$7:$G$558,4,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VLOOKUP(A245,Earthing!$B$7:$G$558,4,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VLOOKUP(A246,Earthing!$B$7:$G$558,4,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VLOOKUP(A247,Earthing!$B$7:$G$558,4,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VLOOKUP(A248,Earthing!$B$7:$G$558,4,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VLOOKUP(A249,Earthing!$B$7:$G$558,4,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VLOOKUP(A250,Earthing!$B$7:$G$558,4,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VLOOKUP(A251,Earthing!$B$7:$G$558,4,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VLOOKUP(A252,Earthing!$B$7:$G$558,4,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VLOOKUP(A253,Earthing!$B$7:$G$558,4,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VLOOKUP(A254,Earthing!$B$7:$G$558,4,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VLOOKUP(A255,Earthing!$B$7:$G$558,4,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VLOOKUP(A256,Earthing!$B$7:$G$558,4,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VLOOKUP(A257,Earthing!$B$7:$G$558,4,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VLOOKUP(A258,Earthing!$B$7:$G$558,4,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VLOOKUP(A259,Earthing!$B$7:$G$558,4,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VLOOKUP(A260,Earthing!$B$7:$G$558,4,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VLOOKUP(A261,Earthing!$B$7:$G$558,4,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VLOOKUP(A262,Earthing!$B$7:$G$558,4,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VLOOKUP(A263,Earthing!$B$7:$G$558,4,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VLOOKUP(A264,Earthing!$B$7:$G$558,4,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VLOOKUP(A265,Earthing!$B$7:$G$558,4,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VLOOKUP(A266,Earthing!$B$7:$G$558,4,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VLOOKUP(A267,Earthing!$B$7:$G$558,4,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VLOOKUP(A268,Earthing!$B$7:$G$558,4,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VLOOKUP(A269,Earthing!$B$7:$G$558,4,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VLOOKUP(A270,Earthing!$B$7:$G$558,4,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VLOOKUP(A271,Earthing!$B$7:$G$558,4,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VLOOKUP(A272,Earthing!$B$7:$G$558,4,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t="e">
        <f>VLOOKUP(A273,Earthing!$B$7:$G$558,4, 0)</f>
        <v>#N/A</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VLOOKUP(A274,Earthing!$B$7:$G$558,4,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VLOOKUP(A275,Earthing!$B$7:$G$558,4,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VLOOKUP(A276,Earthing!$B$7:$G$558,4,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VLOOKUP(A277,Earthing!$B$7:$G$558,4,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VLOOKUP(A278,Earthing!$B$7:$G$558,4,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VLOOKUP(A279,Earthing!$B$7:$G$558,4,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VLOOKUP(A280,Earthing!$B$7:$G$558,4,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VLOOKUP(A281,Earthing!$B$7:$G$558,4,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VLOOKUP(A282,Earthing!$B$7:$G$558,4,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VLOOKUP(A283,Earthing!$B$7:$G$558,4,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VLOOKUP(A284,Earthing!$B$7:$G$558,4,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VLOOKUP(A285,Earthing!$B$7:$G$558,4,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VLOOKUP(A286,Earthing!$B$7:$G$558,4,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VLOOKUP(A287,Earthing!$B$7:$G$558,4,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VLOOKUP(A288,Earthing!$B$7:$G$558,4,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VLOOKUP(A289,Earthing!$B$7:$G$558,4,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VLOOKUP(A290,Earthing!$B$7:$G$558,4,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VLOOKUP(A291,Earthing!$B$7:$G$558,4,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VLOOKUP(A292,Earthing!$B$7:$G$558,4,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VLOOKUP(A293,Earthing!$B$7:$G$558,4, 0)</f>
        <v>45724</v>
      </c>
    </row>
    <row r="294" spans="1:6" hidden="1">
      <c r="A294" s="1122" t="s">
        <v>409</v>
      </c>
      <c r="B294" s="1111" t="s">
        <v>168</v>
      </c>
      <c r="C294" s="423" t="str">
        <f>VLOOKUP(A294,Foundation!$B$8:$P$559,10, 0)</f>
        <v>Sandy</v>
      </c>
      <c r="D294" s="423">
        <f>VLOOKUP(A294,Foundation!$B$8:$P$542,12, 0)</f>
        <v>46092</v>
      </c>
      <c r="E294" s="423" t="e">
        <f>VLOOKUP(A294,'Erection Compiled '!$B$2:$Q$516,10, 0)</f>
        <v>#N/A</v>
      </c>
      <c r="F294" s="423">
        <f>VLOOKUP(A294,Earthing!$B$7:$G$558,4, 0)</f>
        <v>46092</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VLOOKUP(A295,Earthing!$B$7:$G$558,4,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VLOOKUP(A296,Earthing!$B$7:$G$558,4,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VLOOKUP(A297,Earthing!$B$7:$G$558,4,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VLOOKUP(A298,Earthing!$B$7:$G$558,4,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VLOOKUP(A299,Earthing!$B$7:$G$558,4,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VLOOKUP(A300,Earthing!$B$7:$G$558,4,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VLOOKUP(A301,Earthing!$B$7:$G$558,4,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VLOOKUP(A302,Earthing!$B$7:$G$558,4,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VLOOKUP(A303,Earthing!$B$7:$G$558,4,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VLOOKUP(A304,Earthing!$B$7:$G$558,4,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VLOOKUP(A305,Earthing!$B$7:$G$558,4,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VLOOKUP(A306,Earthing!$B$7:$G$558,4,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VLOOKUP(A307,Earthing!$B$7:$G$558,4,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VLOOKUP(A308,Earthing!$B$7:$G$558,4,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VLOOKUP(A309,Earthing!$B$7:$G$558,4,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VLOOKUP(A310,Earthing!$B$7:$G$558,4,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VLOOKUP(A311,Earthing!$B$7:$G$558,4, 0)</f>
        <v>45877</v>
      </c>
    </row>
    <row r="312" spans="1:6" hidden="1">
      <c r="A312" s="1126" t="s">
        <v>158</v>
      </c>
      <c r="B312" s="1113" t="s">
        <v>101</v>
      </c>
      <c r="C312" s="423" t="str">
        <f>VLOOKUP(A312,Foundation!$B$8:$P$559,10, 0)</f>
        <v>Sandy</v>
      </c>
      <c r="D312" s="423">
        <f>VLOOKUP(A312,Foundation!$B$8:$P$542,12, 0)</f>
        <v>46100</v>
      </c>
      <c r="E312" s="423" t="e">
        <f>VLOOKUP(A312,'Erection Compiled '!$B$2:$Q$516,10, 0)</f>
        <v>#N/A</v>
      </c>
      <c r="F312" s="423">
        <f>VLOOKUP(A312,Earthing!$B$7:$G$558,4, 0)</f>
        <v>46101</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VLOOKUP(A313,Earthing!$B$7:$G$558,4,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VLOOKUP(A314,Earthing!$B$7:$G$558,4,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VLOOKUP(A315,Earthing!$B$7:$G$558,4,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VLOOKUP(A316,Earthing!$B$7:$G$558,4,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VLOOKUP(A317,Earthing!$B$7:$G$558,4,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VLOOKUP(A318,Earthing!$B$7:$G$558,4,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VLOOKUP(A319,Earthing!$B$7:$G$558,4,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VLOOKUP(A320,Earthing!$B$7:$G$558,4,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VLOOKUP(A321,Earthing!$B$7:$G$558,4,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VLOOKUP(A322,Earthing!$B$7:$G$558,4,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VLOOKUP(A323,Earthing!$B$7:$G$558,4,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VLOOKUP(A324,Earthing!$B$7:$G$558,4,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VLOOKUP(A325,Earthing!$B$7:$G$558,4,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VLOOKUP(A326,Earthing!$B$7:$G$558,4,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VLOOKUP(A327,Earthing!$B$7:$G$558,4,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VLOOKUP(A328,Earthing!$B$7:$G$558,4,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VLOOKUP(A329,Earthing!$B$7:$G$558,4,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VLOOKUP(A330,Earthing!$B$7:$G$558,4,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VLOOKUP(A331,Earthing!$B$7:$G$558,4,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VLOOKUP(A332,Earthing!$B$7:$G$558,4,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VLOOKUP(A333,Earthing!$B$7:$G$558,4,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VLOOKUP(A334,Earthing!$B$7:$G$558,4,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VLOOKUP(A335,Earthing!$B$7:$G$558,4,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VLOOKUP(A336,Earthing!$B$7:$G$558,4,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VLOOKUP(A337,Earthing!$B$7:$G$558,4,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VLOOKUP(A338,Earthing!$B$7:$G$558,4,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VLOOKUP(A339,Earthing!$B$7:$G$558,4,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VLOOKUP(A340,Earthing!$B$7:$G$558,4,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VLOOKUP(A341,Earthing!$B$7:$G$558,4,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VLOOKUP(A342,Earthing!$B$7:$G$558,4,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VLOOKUP(A343,Earthing!$B$7:$G$558,4,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VLOOKUP(A344,Earthing!$B$7:$G$558,4,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VLOOKUP(A345,Earthing!$B$7:$G$558,4,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VLOOKUP(A346,Earthing!$B$7:$G$558,4,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VLOOKUP(A347,Earthing!$B$7:$G$558,4,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VLOOKUP(A348,Earthing!$B$7:$G$558,4,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VLOOKUP(A349,Earthing!$B$7:$G$558,4,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VLOOKUP(A350,Earthing!$B$7:$G$558,4,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VLOOKUP(A351,Earthing!$B$7:$G$558,4,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VLOOKUP(A352,Earthing!$B$7:$G$558,4,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VLOOKUP(A353,Earthing!$B$7:$G$558,4,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VLOOKUP(A354,Earthing!$B$7:$G$558,4,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VLOOKUP(A355,Earthing!$B$7:$G$558,4,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VLOOKUP(A356,Earthing!$B$7:$G$558,4,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VLOOKUP(A357,Earthing!$B$7:$G$558,4,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VLOOKUP(A358,Earthing!$B$7:$G$558,4,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VLOOKUP(A359,Earthing!$B$7:$G$558,4,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VLOOKUP(A360,Earthing!$B$7:$G$558,4,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VLOOKUP(A361,Earthing!$B$7:$G$558,4,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VLOOKUP(A362,Earthing!$B$7:$G$558,4,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VLOOKUP(A363,Earthing!$B$7:$G$558,4,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VLOOKUP(A364,Earthing!$B$7:$G$558,4,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VLOOKUP(A365,Earthing!$B$7:$G$558,4, 0)</f>
        <v>#N/A</v>
      </c>
    </row>
    <row r="366" spans="1:6" hidden="1">
      <c r="A366" s="1126" t="s">
        <v>1868</v>
      </c>
      <c r="B366" s="1113" t="s">
        <v>111</v>
      </c>
      <c r="C366" s="423" t="str">
        <f>VLOOKUP(A366,Foundation!$B$8:$P$559,10, 0)</f>
        <v>DFR</v>
      </c>
      <c r="D366" s="423">
        <f>VLOOKUP(A366,Foundation!$B$8:$P$542,12, 0)</f>
        <v>46091</v>
      </c>
      <c r="E366" s="423" t="e">
        <f>VLOOKUP(A366,'Erection Compiled '!$B$2:$Q$516,10, 0)</f>
        <v>#N/A</v>
      </c>
      <c r="F366" s="423">
        <f>VLOOKUP(A366,Earthing!$B$7:$G$558,4, 0)</f>
        <v>46092</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VLOOKUP(A367,Earthing!$B$7:$G$558,4, 0)</f>
        <v>46092</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VLOOKUP(A368,Earthing!$B$7:$G$558,4,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VLOOKUP(A369,Earthing!$B$7:$G$558,4,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VLOOKUP(A370,Earthing!$B$7:$G$558,4,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VLOOKUP(A371,Earthing!$B$7:$G$558,4,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VLOOKUP(A372,Earthing!$B$7:$G$558,4,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VLOOKUP(A373,Earthing!$B$7:$G$558,4,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VLOOKUP(A374,Earthing!$B$7:$G$558,4,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VLOOKUP(A375,Earthing!$B$7:$G$558,4,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VLOOKUP(A376,Earthing!$B$7:$G$558,4,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VLOOKUP(A377,Earthing!$B$7:$G$558,4,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VLOOKUP(A378,Earthing!$B$7:$G$558,4,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VLOOKUP(A379,Earthing!$B$7:$G$558,4,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VLOOKUP(A380,Earthing!$B$7:$G$558,4,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VLOOKUP(A381,Earthing!$B$7:$G$558,4,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VLOOKUP(A382,Earthing!$B$7:$G$558,4,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VLOOKUP(A383,Earthing!$B$7:$G$558,4,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VLOOKUP(A384,Earthing!$B$7:$G$558,4,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VLOOKUP(A385,Earthing!$B$7:$G$558,4,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VLOOKUP(A386,Earthing!$B$7:$G$558,4,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VLOOKUP(A387,Earthing!$B$7:$G$558,4,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VLOOKUP(A388,Earthing!$B$7:$G$558,4,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VLOOKUP(A389,Earthing!$B$7:$G$558,4,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VLOOKUP(A390,Earthing!$B$7:$G$558,4,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VLOOKUP(A391,Earthing!$B$7:$G$558,4,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VLOOKUP(A392,Earthing!$B$7:$G$558,4,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VLOOKUP(A393,Earthing!$B$7:$G$558,4,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VLOOKUP(A394,Earthing!$B$7:$G$558,4,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VLOOKUP(A395,Earthing!$B$7:$G$558,4,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VLOOKUP(A396,Earthing!$B$7:$G$558,4,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VLOOKUP(A397,Earthing!$B$7:$G$558,4,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VLOOKUP(A398,Earthing!$B$7:$G$558,4,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VLOOKUP(A399,Earthing!$B$7:$G$558,4,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VLOOKUP(A400,Earthing!$B$7:$G$558,4,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VLOOKUP(A401,Earthing!$B$7:$G$558,4,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VLOOKUP(A402,Earthing!$B$7:$G$558,4,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VLOOKUP(A403,Earthing!$B$7:$G$558,4,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VLOOKUP(A404,Earthing!$B$7:$G$558,4,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VLOOKUP(A405,Earthing!$B$7:$G$558,4,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VLOOKUP(A406,Earthing!$B$7:$G$558,4,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VLOOKUP(A407,Earthing!$B$7:$G$558,4,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VLOOKUP(A408,Earthing!$B$7:$G$558,4,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VLOOKUP(A409,Earthing!$B$7:$G$558,4,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VLOOKUP(A410,Earthing!$B$7:$G$558,4,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VLOOKUP(A411,Earthing!$B$7:$G$558,4,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VLOOKUP(A412,Earthing!$B$7:$G$558,4,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VLOOKUP(A413,Earthing!$B$7:$G$558,4,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VLOOKUP(A414,Earthing!$B$7:$G$558,4,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VLOOKUP(A415,Earthing!$B$7:$G$558,4,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VLOOKUP(A416,Earthing!$B$7:$G$558,4,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VLOOKUP(A417,Earthing!$B$7:$G$558,4,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VLOOKUP(A418,Earthing!$B$7:$G$558,4,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VLOOKUP(A419,Earthing!$B$7:$G$558,4,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VLOOKUP(A420,Earthing!$B$7:$G$558,4,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VLOOKUP(A421,Earthing!$B$7:$G$558,4,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VLOOKUP(A422,Earthing!$B$7:$G$558,4,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VLOOKUP(A423,Earthing!$B$7:$G$558,4,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VLOOKUP(A424,Earthing!$B$7:$G$558,4,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VLOOKUP(A425,Earthing!$B$7:$G$558,4,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VLOOKUP(A426,Earthing!$B$7:$G$558,4,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VLOOKUP(A427,Earthing!$B$7:$G$558,4,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VLOOKUP(A428,Earthing!$B$7:$G$558,4,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VLOOKUP(A429,Earthing!$B$7:$G$558,4,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VLOOKUP(A430,Earthing!$B$7:$G$558,4,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VLOOKUP(A431,Earthing!$B$7:$G$558,4,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VLOOKUP(A432,Earthing!$B$7:$G$558,4,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VLOOKUP(A433,Earthing!$B$7:$G$558,4,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VLOOKUP(A434,Earthing!$B$7:$G$558,4,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VLOOKUP(A435,Earthing!$B$7:$G$558,4,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VLOOKUP(A436,Earthing!$B$7:$G$558,4,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VLOOKUP(A437,Earthing!$B$7:$G$558,4,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VLOOKUP(A438,Earthing!$B$7:$G$558,4,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VLOOKUP(A439,Earthing!$B$7:$G$558,4,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VLOOKUP(A440,Earthing!$B$7:$G$558,4,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VLOOKUP(A441,Earthing!$B$7:$G$558,4,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VLOOKUP(A442,Earthing!$B$7:$G$558,4,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VLOOKUP(A443,Earthing!$B$7:$G$558,4,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VLOOKUP(A444,Earthing!$B$7:$G$558,4,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VLOOKUP(A445,Earthing!$B$7:$G$558,4,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VLOOKUP(A446,Earthing!$B$7:$G$558,4,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VLOOKUP(A447,Earthing!$B$7:$G$558,4,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VLOOKUP(A448,Earthing!$B$7:$G$558,4,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VLOOKUP(A449,Earthing!$B$7:$G$558,4,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VLOOKUP(A450,Earthing!$B$7:$G$558,4,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VLOOKUP(A451,Earthing!$B$7:$G$558,4,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VLOOKUP(A452,Earthing!$B$7:$G$558,4,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VLOOKUP(A453,Earthing!$B$7:$G$558,4,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VLOOKUP(A454,Earthing!$B$7:$G$558,4,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VLOOKUP(A455,Earthing!$B$7:$G$558,4,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VLOOKUP(A456,Earthing!$B$7:$G$558,4,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VLOOKUP(A457,Earthing!$B$7:$G$558,4,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VLOOKUP(A458,Earthing!$B$7:$G$558,4,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VLOOKUP(A459,Earthing!$B$7:$G$558,4,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VLOOKUP(A460,Earthing!$B$7:$G$558,4,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VLOOKUP(A461,Earthing!$B$7:$G$558,4,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VLOOKUP(A462,Earthing!$B$7:$G$558,4,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VLOOKUP(A463,Earthing!$B$7:$G$558,4,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VLOOKUP(A464,Earthing!$B$7:$G$558,4,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VLOOKUP(A465,Earthing!$B$7:$G$558,4,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VLOOKUP(A466,Earthing!$B$7:$G$558,4,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VLOOKUP(A467,Earthing!$B$7:$G$558,4,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VLOOKUP(A468,Earthing!$B$7:$G$558,4,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VLOOKUP(A469,Earthing!$B$7:$G$558,4,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VLOOKUP(A470,Earthing!$B$7:$G$558,4,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VLOOKUP(A471,Earthing!$B$7:$G$558,4,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VLOOKUP(A472,Earthing!$B$7:$G$558,4,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VLOOKUP(A473,Earthing!$B$7:$G$558,4,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VLOOKUP(A474,Earthing!$B$7:$G$558,4,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VLOOKUP(A475,Earthing!$B$7:$G$558,4,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VLOOKUP(A476,Earthing!$B$7:$G$558,4,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VLOOKUP(A477,Earthing!$B$7:$G$558,4,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VLOOKUP(A478,Earthing!$B$7:$G$558,4,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VLOOKUP(A479,Earthing!$B$7:$G$558,4,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VLOOKUP(A480,Earthing!$B$7:$G$558,4,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VLOOKUP(A481,Earthing!$B$7:$G$558,4,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VLOOKUP(A482,Earthing!$B$7:$G$558,4,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VLOOKUP(A483,Earthing!$B$7:$G$558,4,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VLOOKUP(A484,Earthing!$B$7:$G$558,4,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VLOOKUP(A485,Earthing!$B$7:$G$558,4,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VLOOKUP(A486,Earthing!$B$7:$G$558,4,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VLOOKUP(A487,Earthing!$B$7:$G$558,4,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VLOOKUP(A488,Earthing!$B$7:$G$558,4,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VLOOKUP(A489,Earthing!$B$7:$G$558,4,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VLOOKUP(A490,Earthing!$B$7:$G$558,4,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VLOOKUP(A491,Earthing!$B$7:$G$558,4,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VLOOKUP(A492,Earthing!$B$7:$G$558,4,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VLOOKUP(A493,Earthing!$B$7:$G$558,4,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VLOOKUP(A494,Earthing!$B$7:$G$558,4,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VLOOKUP(A495,Earthing!$B$7:$G$558,4,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VLOOKUP(A496,Earthing!$B$7:$G$558,4,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VLOOKUP(A497,Earthing!$B$7:$G$558,4,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VLOOKUP(A498,Earthing!$B$7:$G$558,4,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VLOOKUP(A499,Earthing!$B$7:$G$558,4,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VLOOKUP(A500,Earthing!$B$7:$G$558,4,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VLOOKUP(A501,Earthing!$B$7:$G$558,4,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VLOOKUP(A502,Earthing!$B$7:$G$558,4,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VLOOKUP(A503,Earthing!$B$7:$G$558,4,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VLOOKUP(A504,Earthing!$B$7:$G$558,4,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VLOOKUP(A505,Earthing!$B$7:$G$558,4,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VLOOKUP(A506,Earthing!$B$7:$G$558,4,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VLOOKUP(A507,Earthing!$B$7:$G$558,4,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VLOOKUP(A508,Earthing!$B$7:$G$558,4,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VLOOKUP(A509,Earthing!$B$7:$G$558,4,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68" zoomScale="80" zoomScaleNormal="80" zoomScaleSheetLayoutView="75" workbookViewId="0">
      <selection activeCell="T175" sqref="T175"/>
    </sheetView>
  </sheetViews>
  <sheetFormatPr defaultRowHeight="14.5"/>
  <cols>
    <col min="2" max="2" width="8.90625" style="806"/>
    <col min="3" max="3" width="13" style="806" customWidth="1"/>
    <col min="4" max="4" width="13.90625" customWidth="1"/>
    <col min="5" max="5" width="14.6328125" style="806" customWidth="1"/>
    <col min="6" max="6" width="10.36328125" customWidth="1"/>
    <col min="7" max="8" width="8.90625" style="986"/>
    <col min="9" max="9" width="4.08984375" style="986" customWidth="1"/>
    <col min="10" max="10" width="2.08984375" style="986" customWidth="1"/>
    <col min="11" max="11" width="21.54296875" style="806" bestFit="1" customWidth="1"/>
    <col min="12" max="12" width="32.81640625" style="806" bestFit="1" customWidth="1"/>
    <col min="20" max="20" width="17.6328125" customWidth="1"/>
  </cols>
  <sheetData>
    <row r="1" spans="1:16" ht="34.25" customHeight="1">
      <c r="A1" s="1226" t="s">
        <v>93</v>
      </c>
      <c r="B1" s="1226" t="s">
        <v>489</v>
      </c>
      <c r="C1" s="1226" t="s">
        <v>95</v>
      </c>
      <c r="D1" s="1226" t="s">
        <v>192</v>
      </c>
      <c r="E1" s="1226" t="s">
        <v>193</v>
      </c>
      <c r="F1" s="1226" t="s">
        <v>1770</v>
      </c>
      <c r="G1" s="2023" t="s">
        <v>1979</v>
      </c>
      <c r="H1" s="2023"/>
      <c r="I1" s="2023"/>
      <c r="J1" s="2023"/>
      <c r="K1" s="1226" t="s">
        <v>1772</v>
      </c>
      <c r="L1" s="1226" t="s">
        <v>1771</v>
      </c>
      <c r="M1" s="1226" t="s">
        <v>1980</v>
      </c>
      <c r="N1" s="2023" t="s">
        <v>210</v>
      </c>
      <c r="O1" s="2023"/>
      <c r="P1" s="2023"/>
    </row>
    <row r="2" spans="1:16" ht="20" customHeight="1">
      <c r="A2" s="57">
        <v>1</v>
      </c>
      <c r="B2" s="1227" t="s">
        <v>202</v>
      </c>
      <c r="C2" s="1228" t="s">
        <v>171</v>
      </c>
      <c r="D2" s="57"/>
      <c r="E2" s="1228">
        <v>45831</v>
      </c>
      <c r="F2" s="1229" t="s">
        <v>1981</v>
      </c>
      <c r="G2" s="1967" t="s">
        <v>1982</v>
      </c>
      <c r="H2" s="1967"/>
      <c r="I2" s="1967"/>
      <c r="J2" s="1967"/>
      <c r="K2" s="1228">
        <v>45836</v>
      </c>
      <c r="L2" s="1228" t="s">
        <v>1583</v>
      </c>
      <c r="M2" s="57"/>
      <c r="N2" s="2017"/>
      <c r="O2" s="2018"/>
      <c r="P2" s="2019"/>
    </row>
    <row r="3" spans="1:16" ht="20" customHeight="1">
      <c r="A3" s="57">
        <f>A2+1</f>
        <v>2</v>
      </c>
      <c r="B3" s="1227" t="s">
        <v>226</v>
      </c>
      <c r="C3" s="1228" t="s">
        <v>171</v>
      </c>
      <c r="D3" s="57"/>
      <c r="E3" s="1228">
        <v>45836</v>
      </c>
      <c r="F3" s="1229" t="s">
        <v>1981</v>
      </c>
      <c r="G3" s="1967" t="s">
        <v>1982</v>
      </c>
      <c r="H3" s="1967"/>
      <c r="I3" s="1967"/>
      <c r="J3" s="1967"/>
      <c r="K3" s="1228">
        <v>45840</v>
      </c>
      <c r="L3" s="1228" t="s">
        <v>1583</v>
      </c>
      <c r="M3" s="57"/>
      <c r="N3" s="2017"/>
      <c r="O3" s="2018"/>
      <c r="P3" s="2019"/>
    </row>
    <row r="4" spans="1:16" ht="20" customHeight="1">
      <c r="A4" s="57">
        <f t="shared" ref="A4:A67" si="0">A3+1</f>
        <v>3</v>
      </c>
      <c r="B4" s="1227" t="s">
        <v>217</v>
      </c>
      <c r="C4" s="1228" t="s">
        <v>168</v>
      </c>
      <c r="D4" s="57"/>
      <c r="E4" s="1228">
        <v>45837</v>
      </c>
      <c r="F4" s="314">
        <v>11.145</v>
      </c>
      <c r="G4" s="1967" t="s">
        <v>1982</v>
      </c>
      <c r="H4" s="1967"/>
      <c r="I4" s="1967"/>
      <c r="J4" s="1967"/>
      <c r="K4" s="1228">
        <v>45843</v>
      </c>
      <c r="L4" s="1228" t="s">
        <v>1584</v>
      </c>
      <c r="M4" s="57"/>
      <c r="N4" s="2017"/>
      <c r="O4" s="2018"/>
      <c r="P4" s="2019"/>
    </row>
    <row r="5" spans="1:16" ht="20" customHeight="1">
      <c r="A5" s="57">
        <f t="shared" si="0"/>
        <v>4</v>
      </c>
      <c r="B5" s="1227" t="s">
        <v>227</v>
      </c>
      <c r="C5" s="1228" t="s">
        <v>228</v>
      </c>
      <c r="D5" s="57"/>
      <c r="E5" s="1228">
        <v>45841</v>
      </c>
      <c r="F5" s="1229" t="s">
        <v>1983</v>
      </c>
      <c r="G5" s="1967" t="s">
        <v>1982</v>
      </c>
      <c r="H5" s="1967"/>
      <c r="I5" s="1967"/>
      <c r="J5" s="1967"/>
      <c r="K5" s="1228">
        <v>45843</v>
      </c>
      <c r="L5" s="1228" t="s">
        <v>1583</v>
      </c>
      <c r="M5" s="57"/>
      <c r="N5" s="2017"/>
      <c r="O5" s="2018"/>
      <c r="P5" s="2019"/>
    </row>
    <row r="6" spans="1:16" ht="20" customHeight="1">
      <c r="A6" s="57">
        <f t="shared" si="0"/>
        <v>5</v>
      </c>
      <c r="B6" s="1227" t="s">
        <v>225</v>
      </c>
      <c r="C6" s="1228" t="s">
        <v>168</v>
      </c>
      <c r="D6" s="57"/>
      <c r="E6" s="1228">
        <v>45845</v>
      </c>
      <c r="F6" s="314">
        <v>11.145</v>
      </c>
      <c r="G6" s="1967" t="s">
        <v>1982</v>
      </c>
      <c r="H6" s="1967"/>
      <c r="I6" s="1967"/>
      <c r="J6" s="1967"/>
      <c r="K6" s="1228">
        <v>45848</v>
      </c>
      <c r="L6" s="1228" t="s">
        <v>1583</v>
      </c>
      <c r="M6" s="57"/>
      <c r="N6" s="2017"/>
      <c r="O6" s="2018"/>
      <c r="P6" s="2019"/>
    </row>
    <row r="7" spans="1:16" ht="20" customHeight="1">
      <c r="A7" s="57">
        <f t="shared" si="0"/>
        <v>6</v>
      </c>
      <c r="B7" s="1227" t="s">
        <v>201</v>
      </c>
      <c r="C7" s="1228" t="s">
        <v>168</v>
      </c>
      <c r="D7" s="57"/>
      <c r="E7" s="1228">
        <v>45849</v>
      </c>
      <c r="F7" s="314">
        <v>11.145</v>
      </c>
      <c r="G7" s="1967" t="s">
        <v>1982</v>
      </c>
      <c r="H7" s="1967"/>
      <c r="I7" s="1967"/>
      <c r="J7" s="1967"/>
      <c r="K7" s="1228">
        <v>45852</v>
      </c>
      <c r="L7" s="1228" t="s">
        <v>1583</v>
      </c>
      <c r="M7" s="57"/>
      <c r="N7" s="2017"/>
      <c r="O7" s="2018"/>
      <c r="P7" s="2019"/>
    </row>
    <row r="8" spans="1:16" ht="20" customHeight="1">
      <c r="A8" s="57">
        <f t="shared" si="0"/>
        <v>7</v>
      </c>
      <c r="B8" s="1227" t="s">
        <v>195</v>
      </c>
      <c r="C8" s="1228" t="s">
        <v>168</v>
      </c>
      <c r="D8" s="57"/>
      <c r="E8" s="1228">
        <v>45853</v>
      </c>
      <c r="F8" s="314">
        <v>11.145</v>
      </c>
      <c r="G8" s="1967" t="s">
        <v>1982</v>
      </c>
      <c r="H8" s="1967"/>
      <c r="I8" s="1967"/>
      <c r="J8" s="1967"/>
      <c r="K8" s="1228">
        <v>45856</v>
      </c>
      <c r="L8" s="1228" t="s">
        <v>1583</v>
      </c>
      <c r="M8" s="57"/>
      <c r="N8" s="2017"/>
      <c r="O8" s="2018"/>
      <c r="P8" s="2019"/>
    </row>
    <row r="9" spans="1:16" ht="20" customHeight="1">
      <c r="A9" s="57">
        <f t="shared" si="0"/>
        <v>8</v>
      </c>
      <c r="B9" s="1227" t="s">
        <v>198</v>
      </c>
      <c r="C9" s="1228" t="s">
        <v>168</v>
      </c>
      <c r="D9" s="57"/>
      <c r="E9" s="1228">
        <v>45857</v>
      </c>
      <c r="F9" s="314">
        <v>11.145</v>
      </c>
      <c r="G9" s="1967" t="s">
        <v>1982</v>
      </c>
      <c r="H9" s="1967"/>
      <c r="I9" s="1967"/>
      <c r="J9" s="1967"/>
      <c r="K9" s="1228">
        <v>45860</v>
      </c>
      <c r="L9" s="1228" t="s">
        <v>1583</v>
      </c>
      <c r="M9" s="57"/>
      <c r="N9" s="2017"/>
      <c r="O9" s="2018"/>
      <c r="P9" s="2019"/>
    </row>
    <row r="10" spans="1:16" ht="20" customHeight="1">
      <c r="A10" s="57">
        <f t="shared" si="0"/>
        <v>9</v>
      </c>
      <c r="B10" s="1227" t="s">
        <v>199</v>
      </c>
      <c r="C10" s="1228" t="s">
        <v>168</v>
      </c>
      <c r="D10" s="57"/>
      <c r="E10" s="1228">
        <v>45860</v>
      </c>
      <c r="F10" s="314">
        <v>11.145</v>
      </c>
      <c r="G10" s="1967" t="s">
        <v>1982</v>
      </c>
      <c r="H10" s="1967"/>
      <c r="I10" s="1967"/>
      <c r="J10" s="1967"/>
      <c r="K10" s="1228">
        <v>45863</v>
      </c>
      <c r="L10" s="1228" t="s">
        <v>1583</v>
      </c>
      <c r="M10" s="57"/>
      <c r="N10" s="2017"/>
      <c r="O10" s="2018"/>
      <c r="P10" s="2019"/>
    </row>
    <row r="11" spans="1:16" ht="20" customHeight="1">
      <c r="A11" s="57">
        <f t="shared" si="0"/>
        <v>10</v>
      </c>
      <c r="B11" s="1227" t="s">
        <v>200</v>
      </c>
      <c r="C11" s="1228" t="s">
        <v>171</v>
      </c>
      <c r="D11" s="57"/>
      <c r="E11" s="1228">
        <v>45863</v>
      </c>
      <c r="F11" s="1229" t="s">
        <v>1981</v>
      </c>
      <c r="G11" s="1967" t="s">
        <v>1982</v>
      </c>
      <c r="H11" s="1967"/>
      <c r="I11" s="1967"/>
      <c r="J11" s="1967"/>
      <c r="K11" s="1228">
        <v>45866</v>
      </c>
      <c r="L11" s="1228" t="s">
        <v>1583</v>
      </c>
      <c r="M11" s="57"/>
      <c r="N11" s="2017"/>
      <c r="O11" s="2018"/>
      <c r="P11" s="2019"/>
    </row>
    <row r="12" spans="1:16" ht="20" customHeight="1">
      <c r="A12" s="57">
        <f t="shared" si="0"/>
        <v>11</v>
      </c>
      <c r="B12" s="1227" t="s">
        <v>223</v>
      </c>
      <c r="C12" s="1228" t="s">
        <v>168</v>
      </c>
      <c r="D12" s="57"/>
      <c r="E12" s="1228">
        <v>45867</v>
      </c>
      <c r="F12" s="314">
        <v>11.145</v>
      </c>
      <c r="G12" s="1967" t="s">
        <v>1982</v>
      </c>
      <c r="H12" s="1967"/>
      <c r="I12" s="1967"/>
      <c r="J12" s="1967"/>
      <c r="K12" s="1228">
        <v>45869</v>
      </c>
      <c r="L12" s="1230" t="s">
        <v>1583</v>
      </c>
      <c r="M12" s="57"/>
      <c r="N12" s="2017"/>
      <c r="O12" s="2018"/>
      <c r="P12" s="2019"/>
    </row>
    <row r="13" spans="1:16" ht="20" customHeight="1">
      <c r="A13" s="57">
        <f t="shared" si="0"/>
        <v>12</v>
      </c>
      <c r="B13" s="1227" t="s">
        <v>283</v>
      </c>
      <c r="C13" s="329" t="s">
        <v>168</v>
      </c>
      <c r="D13" s="57"/>
      <c r="E13" s="1228">
        <v>45862</v>
      </c>
      <c r="F13" s="314">
        <v>11.145</v>
      </c>
      <c r="G13" s="1967" t="s">
        <v>1982</v>
      </c>
      <c r="H13" s="1967"/>
      <c r="I13" s="1967"/>
      <c r="J13" s="1967"/>
      <c r="K13" s="1228">
        <v>45869</v>
      </c>
      <c r="L13" s="1230" t="s">
        <v>1654</v>
      </c>
      <c r="M13" s="57"/>
      <c r="N13" s="2017"/>
      <c r="O13" s="2018"/>
      <c r="P13" s="2019"/>
    </row>
    <row r="14" spans="1:16" ht="20" customHeight="1">
      <c r="A14" s="57">
        <f t="shared" si="0"/>
        <v>13</v>
      </c>
      <c r="B14" s="1227" t="s">
        <v>222</v>
      </c>
      <c r="C14" s="1227" t="s">
        <v>168</v>
      </c>
      <c r="D14" s="57"/>
      <c r="E14" s="1228">
        <v>45870</v>
      </c>
      <c r="F14" s="314">
        <v>11.145</v>
      </c>
      <c r="G14" s="1967" t="s">
        <v>1982</v>
      </c>
      <c r="H14" s="1967"/>
      <c r="I14" s="1967"/>
      <c r="J14" s="1967"/>
      <c r="K14" s="1228">
        <v>45873</v>
      </c>
      <c r="L14" s="1230" t="s">
        <v>1583</v>
      </c>
      <c r="M14" s="57"/>
      <c r="N14" s="2017"/>
      <c r="O14" s="2018"/>
      <c r="P14" s="2019"/>
    </row>
    <row r="15" spans="1:16" ht="20" customHeight="1">
      <c r="A15" s="57">
        <f t="shared" si="0"/>
        <v>14</v>
      </c>
      <c r="B15" s="1227" t="s">
        <v>237</v>
      </c>
      <c r="C15" s="1227" t="s">
        <v>234</v>
      </c>
      <c r="D15" s="57"/>
      <c r="E15" s="1228">
        <v>45870</v>
      </c>
      <c r="F15" s="1229" t="s">
        <v>1984</v>
      </c>
      <c r="G15" s="1967" t="s">
        <v>1982</v>
      </c>
      <c r="H15" s="1967"/>
      <c r="I15" s="1967"/>
      <c r="J15" s="1967"/>
      <c r="K15" s="1228">
        <v>45877</v>
      </c>
      <c r="L15" s="1230" t="s">
        <v>1654</v>
      </c>
      <c r="M15" s="57"/>
      <c r="N15" s="2017"/>
      <c r="O15" s="2018"/>
      <c r="P15" s="2019"/>
    </row>
    <row r="16" spans="1:16" ht="20" customHeight="1">
      <c r="A16" s="57">
        <f t="shared" si="0"/>
        <v>15</v>
      </c>
      <c r="B16" s="1227" t="s">
        <v>1354</v>
      </c>
      <c r="C16" s="1227" t="s">
        <v>101</v>
      </c>
      <c r="D16" s="57"/>
      <c r="E16" s="1228">
        <v>45873</v>
      </c>
      <c r="F16" s="1229" t="s">
        <v>1985</v>
      </c>
      <c r="G16" s="1967" t="s">
        <v>1982</v>
      </c>
      <c r="H16" s="1967"/>
      <c r="I16" s="1967"/>
      <c r="J16" s="1967"/>
      <c r="K16" s="1228">
        <v>45878</v>
      </c>
      <c r="L16" s="1230" t="s">
        <v>1583</v>
      </c>
      <c r="M16" s="57"/>
      <c r="N16" s="2017"/>
      <c r="O16" s="2018"/>
      <c r="P16" s="2019"/>
    </row>
    <row r="17" spans="1:16" ht="20" customHeight="1">
      <c r="A17" s="57">
        <f t="shared" si="0"/>
        <v>16</v>
      </c>
      <c r="B17" s="1227" t="s">
        <v>245</v>
      </c>
      <c r="C17" s="1227" t="s">
        <v>234</v>
      </c>
      <c r="D17" s="57"/>
      <c r="E17" s="1228">
        <v>45877</v>
      </c>
      <c r="F17" s="1229" t="s">
        <v>1984</v>
      </c>
      <c r="G17" s="1967" t="s">
        <v>1982</v>
      </c>
      <c r="H17" s="1967"/>
      <c r="I17" s="1967"/>
      <c r="J17" s="1967"/>
      <c r="K17" s="1228">
        <v>45885</v>
      </c>
      <c r="L17" s="1230" t="s">
        <v>1654</v>
      </c>
      <c r="M17" s="57"/>
      <c r="N17" s="2017"/>
      <c r="O17" s="2018"/>
      <c r="P17" s="2019"/>
    </row>
    <row r="18" spans="1:16" ht="20" customHeight="1">
      <c r="A18" s="57">
        <f t="shared" si="0"/>
        <v>17</v>
      </c>
      <c r="B18" s="1227" t="s">
        <v>145</v>
      </c>
      <c r="C18" s="1227" t="s">
        <v>101</v>
      </c>
      <c r="D18" s="57"/>
      <c r="E18" s="1228">
        <v>45879</v>
      </c>
      <c r="F18" s="1229" t="s">
        <v>1985</v>
      </c>
      <c r="G18" s="1967" t="s">
        <v>1982</v>
      </c>
      <c r="H18" s="1967"/>
      <c r="I18" s="1967"/>
      <c r="J18" s="1967"/>
      <c r="K18" s="1228">
        <v>45885</v>
      </c>
      <c r="L18" s="1230" t="s">
        <v>1583</v>
      </c>
      <c r="M18" s="57"/>
      <c r="N18" s="2017"/>
      <c r="O18" s="2018"/>
      <c r="P18" s="2019"/>
    </row>
    <row r="19" spans="1:16" ht="20" customHeight="1">
      <c r="A19" s="57">
        <f t="shared" si="0"/>
        <v>18</v>
      </c>
      <c r="B19" s="1227" t="s">
        <v>244</v>
      </c>
      <c r="C19" s="1227" t="s">
        <v>168</v>
      </c>
      <c r="D19" s="57"/>
      <c r="E19" s="1228">
        <v>45886</v>
      </c>
      <c r="F19" s="314">
        <v>11.145</v>
      </c>
      <c r="G19" s="1967" t="s">
        <v>1982</v>
      </c>
      <c r="H19" s="1967"/>
      <c r="I19" s="1967"/>
      <c r="J19" s="1967"/>
      <c r="K19" s="1228">
        <v>45892</v>
      </c>
      <c r="L19" s="1230" t="s">
        <v>1654</v>
      </c>
      <c r="M19" s="57"/>
      <c r="N19" s="2017"/>
      <c r="O19" s="2018"/>
      <c r="P19" s="2019"/>
    </row>
    <row r="20" spans="1:16" ht="20" customHeight="1">
      <c r="A20" s="57">
        <f t="shared" si="0"/>
        <v>19</v>
      </c>
      <c r="B20" s="1227" t="s">
        <v>1657</v>
      </c>
      <c r="C20" s="1227" t="s">
        <v>111</v>
      </c>
      <c r="D20" s="57"/>
      <c r="E20" s="1228">
        <v>45886</v>
      </c>
      <c r="F20" s="1229" t="s">
        <v>1986</v>
      </c>
      <c r="G20" s="1967" t="s">
        <v>1982</v>
      </c>
      <c r="H20" s="1967"/>
      <c r="I20" s="1967"/>
      <c r="J20" s="1967"/>
      <c r="K20" s="1228">
        <v>45892</v>
      </c>
      <c r="L20" s="1230" t="s">
        <v>1583</v>
      </c>
      <c r="M20" s="57"/>
      <c r="N20" s="2017"/>
      <c r="O20" s="2018"/>
      <c r="P20" s="2019"/>
    </row>
    <row r="21" spans="1:16" ht="20" customHeight="1">
      <c r="A21" s="57">
        <f t="shared" si="0"/>
        <v>20</v>
      </c>
      <c r="B21" s="1227" t="s">
        <v>248</v>
      </c>
      <c r="C21" s="1227" t="s">
        <v>228</v>
      </c>
      <c r="D21" s="57"/>
      <c r="E21" s="1228">
        <v>45892</v>
      </c>
      <c r="F21" s="1229" t="s">
        <v>1983</v>
      </c>
      <c r="G21" s="1967" t="s">
        <v>1982</v>
      </c>
      <c r="H21" s="1967"/>
      <c r="I21" s="1967"/>
      <c r="J21" s="1967"/>
      <c r="K21" s="1228">
        <v>45897</v>
      </c>
      <c r="L21" s="1230" t="s">
        <v>1654</v>
      </c>
      <c r="M21" s="57"/>
      <c r="N21" s="2017"/>
      <c r="O21" s="2018"/>
      <c r="P21" s="2019"/>
    </row>
    <row r="22" spans="1:16" ht="20" customHeight="1">
      <c r="A22" s="57">
        <f t="shared" si="0"/>
        <v>21</v>
      </c>
      <c r="B22" s="1227" t="s">
        <v>243</v>
      </c>
      <c r="C22" s="1227" t="s">
        <v>234</v>
      </c>
      <c r="D22" s="57"/>
      <c r="E22" s="1228">
        <v>45892</v>
      </c>
      <c r="F22" s="1229" t="s">
        <v>1984</v>
      </c>
      <c r="G22" s="1967" t="s">
        <v>1982</v>
      </c>
      <c r="H22" s="1967"/>
      <c r="I22" s="1967"/>
      <c r="J22" s="1967"/>
      <c r="K22" s="1228">
        <v>45897</v>
      </c>
      <c r="L22" s="1230" t="s">
        <v>1583</v>
      </c>
      <c r="M22" s="57"/>
      <c r="N22" s="2011"/>
      <c r="O22" s="2012"/>
      <c r="P22" s="2013"/>
    </row>
    <row r="23" spans="1:16" ht="20" customHeight="1">
      <c r="A23" s="57">
        <f t="shared" si="0"/>
        <v>22</v>
      </c>
      <c r="B23" s="1227" t="s">
        <v>807</v>
      </c>
      <c r="C23" s="1227" t="s">
        <v>168</v>
      </c>
      <c r="D23" s="57"/>
      <c r="E23" s="1228">
        <v>45896</v>
      </c>
      <c r="F23" s="314">
        <v>11.145</v>
      </c>
      <c r="G23" s="1967" t="s">
        <v>1982</v>
      </c>
      <c r="H23" s="1967"/>
      <c r="I23" s="1967"/>
      <c r="J23" s="1967"/>
      <c r="K23" s="1228">
        <v>45898</v>
      </c>
      <c r="L23" s="1227" t="s">
        <v>1681</v>
      </c>
      <c r="M23" s="57">
        <v>17</v>
      </c>
      <c r="N23" s="2020"/>
      <c r="O23" s="2021"/>
      <c r="P23" s="2022"/>
    </row>
    <row r="24" spans="1:16" ht="20" customHeight="1">
      <c r="A24" s="57">
        <f t="shared" si="0"/>
        <v>23</v>
      </c>
      <c r="B24" s="1227" t="s">
        <v>255</v>
      </c>
      <c r="C24" s="1227" t="s">
        <v>168</v>
      </c>
      <c r="D24" s="57"/>
      <c r="E24" s="1228">
        <v>45898</v>
      </c>
      <c r="F24" s="314">
        <v>11.145</v>
      </c>
      <c r="G24" s="1967" t="s">
        <v>1982</v>
      </c>
      <c r="H24" s="1967"/>
      <c r="I24" s="1967"/>
      <c r="J24" s="1967"/>
      <c r="K24" s="1228">
        <v>45900</v>
      </c>
      <c r="L24" s="1230" t="s">
        <v>1583</v>
      </c>
      <c r="M24" s="57"/>
      <c r="N24" s="2017"/>
      <c r="O24" s="2018"/>
      <c r="P24" s="2019"/>
    </row>
    <row r="25" spans="1:16" ht="20" customHeight="1">
      <c r="A25" s="57">
        <f t="shared" si="0"/>
        <v>24</v>
      </c>
      <c r="B25" s="1227" t="s">
        <v>203</v>
      </c>
      <c r="C25" s="1227" t="s">
        <v>168</v>
      </c>
      <c r="D25" s="57"/>
      <c r="E25" s="1228">
        <v>45892</v>
      </c>
      <c r="F25" s="314">
        <v>11.145</v>
      </c>
      <c r="G25" s="1967" t="s">
        <v>1982</v>
      </c>
      <c r="H25" s="1967"/>
      <c r="I25" s="1967"/>
      <c r="J25" s="1967"/>
      <c r="K25" s="1228">
        <v>45902</v>
      </c>
      <c r="L25" s="1227" t="s">
        <v>1665</v>
      </c>
      <c r="M25" s="57"/>
      <c r="N25" s="1475"/>
      <c r="O25" s="1476"/>
      <c r="P25" s="1477"/>
    </row>
    <row r="26" spans="1:16" ht="20" customHeight="1">
      <c r="A26" s="57">
        <f t="shared" si="0"/>
        <v>25</v>
      </c>
      <c r="B26" s="1227" t="s">
        <v>806</v>
      </c>
      <c r="C26" s="1227" t="s">
        <v>168</v>
      </c>
      <c r="D26" s="57"/>
      <c r="E26" s="1228">
        <v>45898</v>
      </c>
      <c r="F26" s="314">
        <v>11.145</v>
      </c>
      <c r="G26" s="1967" t="s">
        <v>1982</v>
      </c>
      <c r="H26" s="1967"/>
      <c r="I26" s="1967"/>
      <c r="J26" s="1967"/>
      <c r="K26" s="1228">
        <v>45904</v>
      </c>
      <c r="L26" s="1227" t="s">
        <v>1681</v>
      </c>
      <c r="M26" s="57">
        <v>17</v>
      </c>
      <c r="N26" s="2011"/>
      <c r="O26" s="2012"/>
      <c r="P26" s="2013"/>
    </row>
    <row r="27" spans="1:16" ht="20" customHeight="1">
      <c r="A27" s="57">
        <f t="shared" si="0"/>
        <v>26</v>
      </c>
      <c r="B27" s="1227" t="s">
        <v>254</v>
      </c>
      <c r="C27" s="1227" t="s">
        <v>171</v>
      </c>
      <c r="D27" s="57"/>
      <c r="E27" s="1228">
        <v>45901</v>
      </c>
      <c r="F27" s="1229" t="s">
        <v>1981</v>
      </c>
      <c r="G27" s="1967" t="s">
        <v>1982</v>
      </c>
      <c r="H27" s="1967"/>
      <c r="I27" s="1967"/>
      <c r="J27" s="1967"/>
      <c r="K27" s="1228">
        <v>45905</v>
      </c>
      <c r="L27" s="1230" t="s">
        <v>1583</v>
      </c>
      <c r="M27" s="57"/>
      <c r="N27" s="2011"/>
      <c r="O27" s="2012"/>
      <c r="P27" s="2013"/>
    </row>
    <row r="28" spans="1:16" ht="20" customHeight="1">
      <c r="A28" s="57">
        <f t="shared" si="0"/>
        <v>27</v>
      </c>
      <c r="B28" s="1227" t="s">
        <v>789</v>
      </c>
      <c r="C28" s="1227" t="s">
        <v>171</v>
      </c>
      <c r="D28" s="57"/>
      <c r="E28" s="1228">
        <v>45896</v>
      </c>
      <c r="F28" s="1229" t="s">
        <v>1981</v>
      </c>
      <c r="G28" s="1967" t="s">
        <v>1982</v>
      </c>
      <c r="H28" s="1967"/>
      <c r="I28" s="1967"/>
      <c r="J28" s="1967"/>
      <c r="K28" s="1228">
        <v>45909</v>
      </c>
      <c r="L28" s="1227" t="s">
        <v>1682</v>
      </c>
      <c r="M28" s="57"/>
      <c r="N28" s="2011"/>
      <c r="O28" s="2012"/>
      <c r="P28" s="2013"/>
    </row>
    <row r="29" spans="1:16" ht="20" customHeight="1">
      <c r="A29" s="57">
        <f t="shared" si="0"/>
        <v>28</v>
      </c>
      <c r="B29" s="1227" t="s">
        <v>213</v>
      </c>
      <c r="C29" s="1227" t="s">
        <v>168</v>
      </c>
      <c r="D29" s="57"/>
      <c r="E29" s="1228">
        <v>45905</v>
      </c>
      <c r="F29" s="314">
        <v>11.145</v>
      </c>
      <c r="G29" s="1967" t="s">
        <v>1982</v>
      </c>
      <c r="H29" s="1967"/>
      <c r="I29" s="1967"/>
      <c r="J29" s="1967"/>
      <c r="K29" s="1228">
        <v>45909</v>
      </c>
      <c r="L29" s="1230" t="s">
        <v>1583</v>
      </c>
      <c r="M29" s="57"/>
      <c r="N29" s="2011"/>
      <c r="O29" s="2012"/>
      <c r="P29" s="2013"/>
    </row>
    <row r="30" spans="1:16" ht="20" customHeight="1">
      <c r="A30" s="57">
        <f t="shared" si="0"/>
        <v>29</v>
      </c>
      <c r="B30" s="1227" t="s">
        <v>805</v>
      </c>
      <c r="C30" s="1227" t="s">
        <v>168</v>
      </c>
      <c r="D30" s="57"/>
      <c r="E30" s="1228">
        <v>45905</v>
      </c>
      <c r="F30" s="314">
        <v>11.145</v>
      </c>
      <c r="G30" s="1967" t="s">
        <v>1982</v>
      </c>
      <c r="H30" s="1967"/>
      <c r="I30" s="1967"/>
      <c r="J30" s="1967"/>
      <c r="K30" s="1228">
        <v>45910</v>
      </c>
      <c r="L30" s="1227" t="s">
        <v>1681</v>
      </c>
      <c r="M30" s="57">
        <v>17</v>
      </c>
      <c r="N30" s="2011"/>
      <c r="O30" s="2012"/>
      <c r="P30" s="2013"/>
    </row>
    <row r="31" spans="1:16" ht="20" customHeight="1">
      <c r="A31" s="57">
        <f t="shared" si="0"/>
        <v>30</v>
      </c>
      <c r="B31" s="1227" t="s">
        <v>211</v>
      </c>
      <c r="C31" s="1227" t="s">
        <v>171</v>
      </c>
      <c r="D31" s="57"/>
      <c r="E31" s="1228">
        <v>45898</v>
      </c>
      <c r="F31" s="1229" t="s">
        <v>1981</v>
      </c>
      <c r="G31" s="1967" t="s">
        <v>1982</v>
      </c>
      <c r="H31" s="1967"/>
      <c r="I31" s="1967"/>
      <c r="J31" s="1967"/>
      <c r="K31" s="1228">
        <v>45911</v>
      </c>
      <c r="L31" s="1230" t="s">
        <v>1654</v>
      </c>
      <c r="M31" s="57"/>
      <c r="N31" s="2011"/>
      <c r="O31" s="2012"/>
      <c r="P31" s="2013"/>
    </row>
    <row r="32" spans="1:16" ht="20" customHeight="1">
      <c r="A32" s="57">
        <f t="shared" si="0"/>
        <v>31</v>
      </c>
      <c r="B32" s="1227" t="s">
        <v>1297</v>
      </c>
      <c r="C32" s="1227" t="s">
        <v>101</v>
      </c>
      <c r="D32" s="57"/>
      <c r="E32" s="1228">
        <v>45901</v>
      </c>
      <c r="F32" s="1229" t="s">
        <v>1985</v>
      </c>
      <c r="G32" s="1967" t="s">
        <v>1982</v>
      </c>
      <c r="H32" s="1967"/>
      <c r="I32" s="1967"/>
      <c r="J32" s="1967"/>
      <c r="K32" s="1228">
        <v>45911</v>
      </c>
      <c r="L32" s="1227" t="s">
        <v>1690</v>
      </c>
      <c r="M32" s="57"/>
      <c r="N32" s="2011"/>
      <c r="O32" s="2012"/>
      <c r="P32" s="2013"/>
    </row>
    <row r="33" spans="1:16" ht="20" customHeight="1">
      <c r="A33" s="57">
        <f t="shared" si="0"/>
        <v>32</v>
      </c>
      <c r="B33" s="1227" t="s">
        <v>808</v>
      </c>
      <c r="C33" s="1227" t="s">
        <v>168</v>
      </c>
      <c r="D33" s="57"/>
      <c r="E33" s="1228">
        <v>45911</v>
      </c>
      <c r="F33" s="314">
        <v>11.145</v>
      </c>
      <c r="G33" s="1967" t="s">
        <v>1982</v>
      </c>
      <c r="H33" s="1967"/>
      <c r="I33" s="1967"/>
      <c r="J33" s="1967"/>
      <c r="K33" s="1228">
        <v>45914</v>
      </c>
      <c r="L33" s="1227" t="s">
        <v>1681</v>
      </c>
      <c r="M33" s="57">
        <v>17</v>
      </c>
      <c r="N33" s="2011"/>
      <c r="O33" s="2012"/>
      <c r="P33" s="2013"/>
    </row>
    <row r="34" spans="1:16" ht="20" customHeight="1">
      <c r="A34" s="57">
        <f t="shared" si="0"/>
        <v>33</v>
      </c>
      <c r="B34" s="1227" t="s">
        <v>790</v>
      </c>
      <c r="C34" s="1227" t="s">
        <v>168</v>
      </c>
      <c r="D34" s="57"/>
      <c r="E34" s="1228">
        <v>45909</v>
      </c>
      <c r="F34" s="314">
        <v>11.145</v>
      </c>
      <c r="G34" s="1967" t="s">
        <v>1982</v>
      </c>
      <c r="H34" s="1967"/>
      <c r="I34" s="1967"/>
      <c r="J34" s="1967"/>
      <c r="K34" s="1228">
        <v>45914</v>
      </c>
      <c r="L34" s="1227" t="s">
        <v>1682</v>
      </c>
      <c r="M34" s="57"/>
      <c r="N34" s="2011"/>
      <c r="O34" s="2012"/>
      <c r="P34" s="2013"/>
    </row>
    <row r="35" spans="1:16" ht="20" customHeight="1">
      <c r="A35" s="57">
        <f t="shared" si="0"/>
        <v>34</v>
      </c>
      <c r="B35" s="1227" t="s">
        <v>378</v>
      </c>
      <c r="C35" s="1227" t="s">
        <v>228</v>
      </c>
      <c r="D35" s="57"/>
      <c r="E35" s="1228">
        <v>45909</v>
      </c>
      <c r="F35" s="1229" t="s">
        <v>1983</v>
      </c>
      <c r="G35" s="1967" t="s">
        <v>1982</v>
      </c>
      <c r="H35" s="1967"/>
      <c r="I35" s="1967"/>
      <c r="J35" s="1967"/>
      <c r="K35" s="1228">
        <v>45914</v>
      </c>
      <c r="L35" s="1230" t="s">
        <v>1583</v>
      </c>
      <c r="M35" s="57"/>
      <c r="N35" s="2011"/>
      <c r="O35" s="2012"/>
      <c r="P35" s="2013"/>
    </row>
    <row r="36" spans="1:16" ht="20" customHeight="1">
      <c r="A36" s="57">
        <f t="shared" si="0"/>
        <v>35</v>
      </c>
      <c r="B36" s="1227" t="s">
        <v>280</v>
      </c>
      <c r="C36" s="1227" t="s">
        <v>168</v>
      </c>
      <c r="D36" s="57"/>
      <c r="E36" s="1228">
        <v>45901</v>
      </c>
      <c r="F36" s="314">
        <v>11.145</v>
      </c>
      <c r="G36" s="1967" t="s">
        <v>1982</v>
      </c>
      <c r="H36" s="1967"/>
      <c r="I36" s="1967"/>
      <c r="J36" s="1967"/>
      <c r="K36" s="1228">
        <v>45915</v>
      </c>
      <c r="L36" s="1227" t="s">
        <v>1690</v>
      </c>
      <c r="M36" s="57"/>
      <c r="N36" s="2011"/>
      <c r="O36" s="2012"/>
      <c r="P36" s="2013"/>
    </row>
    <row r="37" spans="1:16" ht="20" customHeight="1">
      <c r="A37" s="57">
        <f t="shared" si="0"/>
        <v>36</v>
      </c>
      <c r="B37" s="1227" t="s">
        <v>371</v>
      </c>
      <c r="C37" s="1227" t="s">
        <v>168</v>
      </c>
      <c r="D37" s="57"/>
      <c r="E37" s="1228">
        <v>45911</v>
      </c>
      <c r="F37" s="314">
        <v>11.145</v>
      </c>
      <c r="G37" s="1967" t="s">
        <v>1982</v>
      </c>
      <c r="H37" s="1967"/>
      <c r="I37" s="1967"/>
      <c r="J37" s="1967"/>
      <c r="K37" s="1228">
        <v>45915</v>
      </c>
      <c r="L37" s="1230" t="s">
        <v>1654</v>
      </c>
      <c r="M37" s="57"/>
      <c r="N37" s="2011"/>
      <c r="O37" s="2012"/>
      <c r="P37" s="2013"/>
    </row>
    <row r="38" spans="1:16" ht="20" customHeight="1">
      <c r="A38" s="57">
        <f t="shared" si="0"/>
        <v>37</v>
      </c>
      <c r="B38" s="1227" t="s">
        <v>167</v>
      </c>
      <c r="C38" s="1227" t="s">
        <v>168</v>
      </c>
      <c r="D38" s="57"/>
      <c r="E38" s="1228">
        <v>45897</v>
      </c>
      <c r="F38" s="314">
        <v>11.145</v>
      </c>
      <c r="G38" s="1967" t="s">
        <v>1982</v>
      </c>
      <c r="H38" s="1967"/>
      <c r="I38" s="1967"/>
      <c r="J38" s="1967"/>
      <c r="K38" s="1228">
        <v>45916</v>
      </c>
      <c r="L38" s="1227" t="s">
        <v>1957</v>
      </c>
      <c r="M38" s="57">
        <v>23</v>
      </c>
      <c r="N38" s="2011"/>
      <c r="O38" s="2012"/>
      <c r="P38" s="2013"/>
    </row>
    <row r="39" spans="1:16" ht="20" customHeight="1">
      <c r="A39" s="57">
        <f t="shared" si="0"/>
        <v>38</v>
      </c>
      <c r="B39" s="1227" t="s">
        <v>809</v>
      </c>
      <c r="C39" s="1227" t="s">
        <v>168</v>
      </c>
      <c r="D39" s="57"/>
      <c r="E39" s="1228">
        <v>45914</v>
      </c>
      <c r="F39" s="314">
        <v>11.145</v>
      </c>
      <c r="G39" s="1967" t="s">
        <v>1982</v>
      </c>
      <c r="H39" s="1967"/>
      <c r="I39" s="1967"/>
      <c r="J39" s="1967"/>
      <c r="K39" s="1228">
        <v>45919</v>
      </c>
      <c r="L39" s="1227" t="s">
        <v>1681</v>
      </c>
      <c r="M39" s="57">
        <v>17</v>
      </c>
      <c r="N39" s="2011"/>
      <c r="O39" s="2012"/>
      <c r="P39" s="2013"/>
    </row>
    <row r="40" spans="1:16" ht="20" customHeight="1">
      <c r="A40" s="57">
        <f t="shared" si="0"/>
        <v>39</v>
      </c>
      <c r="B40" s="1227" t="s">
        <v>791</v>
      </c>
      <c r="C40" s="1227" t="s">
        <v>168</v>
      </c>
      <c r="D40" s="57"/>
      <c r="E40" s="1228">
        <v>45914</v>
      </c>
      <c r="F40" s="314">
        <v>11.145</v>
      </c>
      <c r="G40" s="1967" t="s">
        <v>1982</v>
      </c>
      <c r="H40" s="1967"/>
      <c r="I40" s="1967"/>
      <c r="J40" s="1967"/>
      <c r="K40" s="1228">
        <v>45919</v>
      </c>
      <c r="L40" s="1227" t="s">
        <v>1682</v>
      </c>
      <c r="M40" s="57"/>
      <c r="N40" s="2011"/>
      <c r="O40" s="2012"/>
      <c r="P40" s="2013"/>
    </row>
    <row r="41" spans="1:16" ht="20" customHeight="1">
      <c r="A41" s="57">
        <f t="shared" si="0"/>
        <v>40</v>
      </c>
      <c r="B41" s="1227" t="s">
        <v>784</v>
      </c>
      <c r="C41" s="1227" t="s">
        <v>171</v>
      </c>
      <c r="D41" s="57"/>
      <c r="E41" s="1228">
        <v>45911</v>
      </c>
      <c r="F41" s="1229" t="s">
        <v>1981</v>
      </c>
      <c r="G41" s="1967" t="s">
        <v>1982</v>
      </c>
      <c r="H41" s="1967"/>
      <c r="I41" s="1967"/>
      <c r="J41" s="1967"/>
      <c r="K41" s="1228">
        <v>45917</v>
      </c>
      <c r="L41" s="1506" t="s">
        <v>1974</v>
      </c>
      <c r="M41" s="57">
        <v>26</v>
      </c>
      <c r="N41" s="2014"/>
      <c r="O41" s="2015"/>
      <c r="P41" s="2016"/>
    </row>
    <row r="42" spans="1:16" ht="20" customHeight="1">
      <c r="A42" s="57">
        <f t="shared" si="0"/>
        <v>41</v>
      </c>
      <c r="B42" s="1227" t="s">
        <v>783</v>
      </c>
      <c r="C42" s="1227" t="s">
        <v>171</v>
      </c>
      <c r="D42" s="57"/>
      <c r="E42" s="1228">
        <v>45911</v>
      </c>
      <c r="F42" s="1229" t="s">
        <v>1981</v>
      </c>
      <c r="G42" s="1967" t="s">
        <v>1982</v>
      </c>
      <c r="H42" s="1967"/>
      <c r="I42" s="1967"/>
      <c r="J42" s="1967"/>
      <c r="K42" s="1228">
        <v>45917</v>
      </c>
      <c r="L42" s="1227" t="s">
        <v>1705</v>
      </c>
      <c r="M42" s="57">
        <v>26</v>
      </c>
      <c r="N42" s="2008"/>
      <c r="O42" s="2009"/>
      <c r="P42" s="2010"/>
    </row>
    <row r="43" spans="1:16" ht="20" customHeight="1">
      <c r="A43" s="57">
        <f t="shared" si="0"/>
        <v>42</v>
      </c>
      <c r="B43" s="1227" t="s">
        <v>781</v>
      </c>
      <c r="C43" s="1227" t="s">
        <v>168</v>
      </c>
      <c r="D43" s="57"/>
      <c r="E43" s="1228">
        <v>45918</v>
      </c>
      <c r="F43" s="314">
        <v>11.145</v>
      </c>
      <c r="G43" s="1967" t="s">
        <v>1982</v>
      </c>
      <c r="H43" s="1967"/>
      <c r="I43" s="1967"/>
      <c r="J43" s="1967"/>
      <c r="K43" s="1228">
        <v>45920</v>
      </c>
      <c r="L43" s="1506" t="s">
        <v>1974</v>
      </c>
      <c r="M43" s="57">
        <v>26</v>
      </c>
      <c r="N43" s="2008"/>
      <c r="O43" s="2009"/>
      <c r="P43" s="2010"/>
    </row>
    <row r="44" spans="1:16" ht="20" customHeight="1">
      <c r="A44" s="57">
        <f t="shared" si="0"/>
        <v>43</v>
      </c>
      <c r="B44" s="1227" t="s">
        <v>785</v>
      </c>
      <c r="C44" s="1227" t="s">
        <v>168</v>
      </c>
      <c r="D44" s="57"/>
      <c r="E44" s="1228">
        <v>45918</v>
      </c>
      <c r="F44" s="314">
        <v>11.145</v>
      </c>
      <c r="G44" s="1967" t="s">
        <v>1982</v>
      </c>
      <c r="H44" s="1967"/>
      <c r="I44" s="1967"/>
      <c r="J44" s="1967"/>
      <c r="K44" s="1228">
        <v>45920</v>
      </c>
      <c r="L44" s="1227" t="s">
        <v>1705</v>
      </c>
      <c r="M44" s="57">
        <v>26</v>
      </c>
      <c r="N44" s="2008"/>
      <c r="O44" s="2009"/>
      <c r="P44" s="2010"/>
    </row>
    <row r="45" spans="1:16" ht="20" customHeight="1">
      <c r="A45" s="57">
        <f t="shared" si="0"/>
        <v>44</v>
      </c>
      <c r="B45" s="1227" t="s">
        <v>404</v>
      </c>
      <c r="C45" s="1227" t="s">
        <v>171</v>
      </c>
      <c r="D45" s="57"/>
      <c r="E45" s="1228">
        <v>45911</v>
      </c>
      <c r="F45" s="1229" t="s">
        <v>1981</v>
      </c>
      <c r="G45" s="1967" t="s">
        <v>1982</v>
      </c>
      <c r="H45" s="1967"/>
      <c r="I45" s="1967"/>
      <c r="J45" s="1967"/>
      <c r="K45" s="1228">
        <v>45921</v>
      </c>
      <c r="L45" s="1227" t="s">
        <v>1691</v>
      </c>
      <c r="M45" s="57"/>
      <c r="N45" s="2005"/>
      <c r="O45" s="2006"/>
      <c r="P45" s="2007"/>
    </row>
    <row r="46" spans="1:16" ht="20" customHeight="1">
      <c r="A46" s="57">
        <f t="shared" si="0"/>
        <v>45</v>
      </c>
      <c r="B46" s="1227" t="s">
        <v>1307</v>
      </c>
      <c r="C46" s="1227" t="s">
        <v>101</v>
      </c>
      <c r="D46" s="57"/>
      <c r="E46" s="1228">
        <v>45914</v>
      </c>
      <c r="F46" s="1229" t="s">
        <v>1985</v>
      </c>
      <c r="G46" s="1967" t="s">
        <v>1982</v>
      </c>
      <c r="H46" s="1967"/>
      <c r="I46" s="1967"/>
      <c r="J46" s="1967"/>
      <c r="K46" s="1228">
        <v>45921</v>
      </c>
      <c r="L46" s="1230" t="s">
        <v>1583</v>
      </c>
      <c r="M46" s="57"/>
      <c r="N46" s="2005"/>
      <c r="O46" s="2006"/>
      <c r="P46" s="2007"/>
    </row>
    <row r="47" spans="1:16" ht="20" customHeight="1">
      <c r="A47" s="57">
        <f t="shared" si="0"/>
        <v>46</v>
      </c>
      <c r="B47" s="1227" t="s">
        <v>169</v>
      </c>
      <c r="C47" s="1227" t="s">
        <v>168</v>
      </c>
      <c r="D47" s="57"/>
      <c r="E47" s="1228">
        <v>45917</v>
      </c>
      <c r="F47" s="314">
        <v>11.145</v>
      </c>
      <c r="G47" s="1967" t="s">
        <v>1982</v>
      </c>
      <c r="H47" s="1967"/>
      <c r="I47" s="1967"/>
      <c r="J47" s="1967"/>
      <c r="K47" s="1228">
        <v>45922</v>
      </c>
      <c r="L47" s="1227" t="s">
        <v>1957</v>
      </c>
      <c r="M47" s="57">
        <v>23</v>
      </c>
      <c r="N47" s="2005"/>
      <c r="O47" s="2006"/>
      <c r="P47" s="2007"/>
    </row>
    <row r="48" spans="1:16" ht="20" customHeight="1">
      <c r="A48" s="57">
        <f t="shared" si="0"/>
        <v>47</v>
      </c>
      <c r="B48" s="1227" t="s">
        <v>782</v>
      </c>
      <c r="C48" s="1227" t="s">
        <v>171</v>
      </c>
      <c r="D48" s="57"/>
      <c r="E48" s="1228">
        <v>45921</v>
      </c>
      <c r="F48" s="1229" t="s">
        <v>1981</v>
      </c>
      <c r="G48" s="1967" t="s">
        <v>1982</v>
      </c>
      <c r="H48" s="1967"/>
      <c r="I48" s="1967"/>
      <c r="J48" s="1967"/>
      <c r="K48" s="1228">
        <v>45923</v>
      </c>
      <c r="L48" s="1506" t="s">
        <v>1974</v>
      </c>
      <c r="M48" s="57">
        <v>26</v>
      </c>
      <c r="N48" s="2005"/>
      <c r="O48" s="2006"/>
      <c r="P48" s="2007"/>
    </row>
    <row r="49" spans="1:16" ht="20" customHeight="1">
      <c r="A49" s="57">
        <f t="shared" si="0"/>
        <v>48</v>
      </c>
      <c r="B49" s="1227" t="s">
        <v>786</v>
      </c>
      <c r="C49" s="1227" t="s">
        <v>228</v>
      </c>
      <c r="D49" s="57"/>
      <c r="E49" s="1228">
        <v>45921</v>
      </c>
      <c r="F49" s="1229" t="s">
        <v>1983</v>
      </c>
      <c r="G49" s="1967" t="s">
        <v>1982</v>
      </c>
      <c r="H49" s="1967"/>
      <c r="I49" s="1967"/>
      <c r="J49" s="1967"/>
      <c r="K49" s="1228">
        <v>45923</v>
      </c>
      <c r="L49" s="1227" t="s">
        <v>1705</v>
      </c>
      <c r="M49" s="57">
        <v>26</v>
      </c>
      <c r="N49" s="2005"/>
      <c r="O49" s="2006"/>
      <c r="P49" s="2007"/>
    </row>
    <row r="50" spans="1:16" ht="20" customHeight="1">
      <c r="A50" s="57">
        <f t="shared" si="0"/>
        <v>49</v>
      </c>
      <c r="B50" s="1227" t="s">
        <v>810</v>
      </c>
      <c r="C50" s="1227" t="s">
        <v>168</v>
      </c>
      <c r="D50" s="57"/>
      <c r="E50" s="1228">
        <v>45920</v>
      </c>
      <c r="F50" s="314">
        <v>11.145</v>
      </c>
      <c r="G50" s="1967" t="s">
        <v>1982</v>
      </c>
      <c r="H50" s="1967"/>
      <c r="I50" s="1967"/>
      <c r="J50" s="1967"/>
      <c r="K50" s="1228">
        <v>45923</v>
      </c>
      <c r="L50" s="1227" t="s">
        <v>1681</v>
      </c>
      <c r="M50" s="57">
        <v>17</v>
      </c>
      <c r="N50" s="1992"/>
      <c r="O50" s="1993"/>
      <c r="P50" s="1994"/>
    </row>
    <row r="51" spans="1:16" ht="20" customHeight="1">
      <c r="A51" s="57">
        <f t="shared" si="0"/>
        <v>50</v>
      </c>
      <c r="B51" s="1227" t="s">
        <v>155</v>
      </c>
      <c r="C51" s="1227" t="s">
        <v>168</v>
      </c>
      <c r="D51" s="57"/>
      <c r="E51" s="1228">
        <v>45915</v>
      </c>
      <c r="F51" s="314">
        <v>11.145</v>
      </c>
      <c r="G51" s="1967" t="s">
        <v>1982</v>
      </c>
      <c r="H51" s="1967"/>
      <c r="I51" s="1967"/>
      <c r="J51" s="1967"/>
      <c r="K51" s="1228">
        <v>45924</v>
      </c>
      <c r="L51" s="1227" t="s">
        <v>1690</v>
      </c>
      <c r="M51" s="57"/>
      <c r="N51" s="1992"/>
      <c r="O51" s="1993"/>
      <c r="P51" s="1994"/>
    </row>
    <row r="52" spans="1:16" ht="20" customHeight="1">
      <c r="A52" s="57">
        <f t="shared" si="0"/>
        <v>51</v>
      </c>
      <c r="B52" s="1227" t="s">
        <v>449</v>
      </c>
      <c r="C52" s="1227" t="s">
        <v>234</v>
      </c>
      <c r="D52" s="57"/>
      <c r="E52" s="1228">
        <v>45924</v>
      </c>
      <c r="F52" s="1229" t="s">
        <v>1984</v>
      </c>
      <c r="G52" s="1967" t="s">
        <v>1982</v>
      </c>
      <c r="H52" s="1967"/>
      <c r="I52" s="1967"/>
      <c r="J52" s="1967"/>
      <c r="K52" s="1228">
        <v>45926</v>
      </c>
      <c r="L52" s="1230" t="s">
        <v>1583</v>
      </c>
      <c r="M52" s="57"/>
      <c r="N52" s="1992"/>
      <c r="O52" s="1993"/>
      <c r="P52" s="1994"/>
    </row>
    <row r="53" spans="1:16" ht="20" customHeight="1">
      <c r="A53" s="57">
        <f t="shared" si="0"/>
        <v>52</v>
      </c>
      <c r="B53" s="1227" t="s">
        <v>780</v>
      </c>
      <c r="C53" s="1227" t="s">
        <v>228</v>
      </c>
      <c r="D53" s="57"/>
      <c r="E53" s="1228">
        <v>45922</v>
      </c>
      <c r="F53" s="1229" t="s">
        <v>1983</v>
      </c>
      <c r="G53" s="1967" t="s">
        <v>1982</v>
      </c>
      <c r="H53" s="1967"/>
      <c r="I53" s="1967"/>
      <c r="J53" s="1967"/>
      <c r="K53" s="1228">
        <v>45927</v>
      </c>
      <c r="L53" s="1227" t="s">
        <v>1705</v>
      </c>
      <c r="M53" s="57">
        <v>26</v>
      </c>
      <c r="N53" s="1992"/>
      <c r="O53" s="1993"/>
      <c r="P53" s="1994"/>
    </row>
    <row r="54" spans="1:16" ht="20" customHeight="1">
      <c r="A54" s="57">
        <f t="shared" si="0"/>
        <v>53</v>
      </c>
      <c r="B54" s="1227" t="s">
        <v>777</v>
      </c>
      <c r="C54" s="1227" t="s">
        <v>228</v>
      </c>
      <c r="D54" s="57"/>
      <c r="E54" s="1228">
        <v>45924</v>
      </c>
      <c r="F54" s="1229" t="s">
        <v>1983</v>
      </c>
      <c r="G54" s="1967" t="s">
        <v>1982</v>
      </c>
      <c r="H54" s="1967"/>
      <c r="I54" s="1967"/>
      <c r="J54" s="1967"/>
      <c r="K54" s="1228">
        <v>45927</v>
      </c>
      <c r="L54" s="1506" t="s">
        <v>1974</v>
      </c>
      <c r="M54" s="57">
        <v>26</v>
      </c>
      <c r="N54" s="1992"/>
      <c r="O54" s="1993"/>
      <c r="P54" s="1994"/>
    </row>
    <row r="55" spans="1:16" ht="20" customHeight="1">
      <c r="A55" s="57">
        <f t="shared" si="0"/>
        <v>54</v>
      </c>
      <c r="B55" s="1227" t="s">
        <v>1351</v>
      </c>
      <c r="C55" s="1227" t="s">
        <v>171</v>
      </c>
      <c r="D55" s="57"/>
      <c r="E55" s="1228">
        <v>45924</v>
      </c>
      <c r="F55" s="1229" t="s">
        <v>1981</v>
      </c>
      <c r="G55" s="1967" t="s">
        <v>1982</v>
      </c>
      <c r="H55" s="1967"/>
      <c r="I55" s="1967"/>
      <c r="J55" s="1967"/>
      <c r="K55" s="1228">
        <v>45927</v>
      </c>
      <c r="L55" s="1227" t="s">
        <v>1681</v>
      </c>
      <c r="M55" s="57">
        <v>17</v>
      </c>
      <c r="N55" s="1992"/>
      <c r="O55" s="1993"/>
      <c r="P55" s="1994"/>
    </row>
    <row r="56" spans="1:16" ht="20" customHeight="1">
      <c r="A56" s="57">
        <f t="shared" si="0"/>
        <v>55</v>
      </c>
      <c r="B56" s="1227" t="s">
        <v>249</v>
      </c>
      <c r="C56" s="1227" t="s">
        <v>228</v>
      </c>
      <c r="D56" s="57"/>
      <c r="E56" s="1228">
        <v>45919</v>
      </c>
      <c r="F56" s="1229" t="s">
        <v>1983</v>
      </c>
      <c r="G56" s="1967" t="s">
        <v>1982</v>
      </c>
      <c r="H56" s="1967"/>
      <c r="I56" s="1967"/>
      <c r="J56" s="1967"/>
      <c r="K56" s="1228">
        <v>45927</v>
      </c>
      <c r="L56" s="1227" t="s">
        <v>1654</v>
      </c>
      <c r="M56" s="57"/>
      <c r="N56" s="1992"/>
      <c r="O56" s="1993"/>
      <c r="P56" s="1994"/>
    </row>
    <row r="57" spans="1:16" ht="20" customHeight="1">
      <c r="A57" s="57">
        <f t="shared" si="0"/>
        <v>56</v>
      </c>
      <c r="B57" s="1227" t="s">
        <v>454</v>
      </c>
      <c r="C57" s="1227" t="s">
        <v>168</v>
      </c>
      <c r="D57" s="57"/>
      <c r="E57" s="1228">
        <v>45927</v>
      </c>
      <c r="F57" s="314">
        <v>11.145</v>
      </c>
      <c r="G57" s="1967" t="s">
        <v>1982</v>
      </c>
      <c r="H57" s="1967"/>
      <c r="I57" s="1967"/>
      <c r="J57" s="1967"/>
      <c r="K57" s="1228">
        <v>45929</v>
      </c>
      <c r="L57" s="1230" t="s">
        <v>1583</v>
      </c>
      <c r="M57" s="57"/>
      <c r="N57" s="1992"/>
      <c r="O57" s="1993"/>
      <c r="P57" s="1994"/>
    </row>
    <row r="58" spans="1:16" ht="20" customHeight="1">
      <c r="A58" s="57">
        <f t="shared" si="0"/>
        <v>57</v>
      </c>
      <c r="B58" s="1227" t="s">
        <v>751</v>
      </c>
      <c r="C58" s="1227" t="s">
        <v>171</v>
      </c>
      <c r="D58" s="57"/>
      <c r="E58" s="1228">
        <v>45923</v>
      </c>
      <c r="F58" s="1229" t="s">
        <v>1981</v>
      </c>
      <c r="G58" s="1967" t="s">
        <v>1982</v>
      </c>
      <c r="H58" s="1967"/>
      <c r="I58" s="1967"/>
      <c r="J58" s="1967"/>
      <c r="K58" s="1228">
        <v>45929</v>
      </c>
      <c r="L58" s="1227" t="s">
        <v>1957</v>
      </c>
      <c r="M58" s="57">
        <v>23</v>
      </c>
      <c r="N58" s="1992"/>
      <c r="O58" s="1993"/>
      <c r="P58" s="1994"/>
    </row>
    <row r="59" spans="1:16" ht="20" customHeight="1">
      <c r="A59" s="57">
        <f t="shared" si="0"/>
        <v>58</v>
      </c>
      <c r="B59" s="1227" t="s">
        <v>1352</v>
      </c>
      <c r="C59" s="1227" t="s">
        <v>168</v>
      </c>
      <c r="D59" s="57"/>
      <c r="E59" s="1228">
        <v>45927</v>
      </c>
      <c r="F59" s="314">
        <v>11.145</v>
      </c>
      <c r="G59" s="1967" t="s">
        <v>1982</v>
      </c>
      <c r="H59" s="1967"/>
      <c r="I59" s="1967"/>
      <c r="J59" s="1967"/>
      <c r="K59" s="1228">
        <v>45930</v>
      </c>
      <c r="L59" s="1227" t="s">
        <v>1681</v>
      </c>
      <c r="M59" s="57">
        <v>17</v>
      </c>
      <c r="N59" s="1992"/>
      <c r="O59" s="1993"/>
      <c r="P59" s="1994"/>
    </row>
    <row r="60" spans="1:16" ht="20" customHeight="1">
      <c r="A60" s="57">
        <f t="shared" si="0"/>
        <v>59</v>
      </c>
      <c r="B60" s="1227" t="s">
        <v>792</v>
      </c>
      <c r="C60" s="1227" t="s">
        <v>171</v>
      </c>
      <c r="D60" s="57"/>
      <c r="E60" s="1228">
        <v>45920</v>
      </c>
      <c r="F60" s="1229" t="s">
        <v>1981</v>
      </c>
      <c r="G60" s="1967" t="s">
        <v>1982</v>
      </c>
      <c r="H60" s="1967"/>
      <c r="I60" s="1967"/>
      <c r="J60" s="1967"/>
      <c r="K60" s="1228">
        <v>45930</v>
      </c>
      <c r="L60" s="1227" t="s">
        <v>1827</v>
      </c>
      <c r="M60" s="57"/>
      <c r="N60" s="1992"/>
      <c r="O60" s="1993"/>
      <c r="P60" s="1994"/>
    </row>
    <row r="61" spans="1:16" ht="20" customHeight="1">
      <c r="A61" s="57">
        <f t="shared" si="0"/>
        <v>60</v>
      </c>
      <c r="B61" s="1227" t="s">
        <v>776</v>
      </c>
      <c r="C61" s="1227" t="s">
        <v>168</v>
      </c>
      <c r="D61" s="57"/>
      <c r="E61" s="1228">
        <v>45927</v>
      </c>
      <c r="F61" s="314">
        <v>11.145</v>
      </c>
      <c r="G61" s="1967" t="s">
        <v>1982</v>
      </c>
      <c r="H61" s="1967"/>
      <c r="I61" s="1967"/>
      <c r="J61" s="1967"/>
      <c r="K61" s="1228">
        <v>45930</v>
      </c>
      <c r="L61" s="1506" t="s">
        <v>1974</v>
      </c>
      <c r="M61" s="57">
        <v>26</v>
      </c>
      <c r="N61" s="1992"/>
      <c r="O61" s="1993"/>
      <c r="P61" s="1994"/>
    </row>
    <row r="62" spans="1:16" s="806" customFormat="1" ht="20" customHeight="1">
      <c r="A62" s="57">
        <f t="shared" si="0"/>
        <v>61</v>
      </c>
      <c r="B62" s="1227" t="s">
        <v>1618</v>
      </c>
      <c r="C62" s="1227" t="s">
        <v>123</v>
      </c>
      <c r="D62" s="1231"/>
      <c r="E62" s="1228">
        <v>45927</v>
      </c>
      <c r="F62" s="1232" t="s">
        <v>1987</v>
      </c>
      <c r="G62" s="2001" t="s">
        <v>1982</v>
      </c>
      <c r="H62" s="2001"/>
      <c r="I62" s="2001"/>
      <c r="J62" s="2001"/>
      <c r="K62" s="1228">
        <v>45930</v>
      </c>
      <c r="L62" s="1227" t="s">
        <v>1705</v>
      </c>
      <c r="M62" s="57">
        <v>26</v>
      </c>
      <c r="N62" s="2002"/>
      <c r="O62" s="2003"/>
      <c r="P62" s="2004"/>
    </row>
    <row r="63" spans="1:16" ht="20" customHeight="1">
      <c r="A63" s="57">
        <f t="shared" si="0"/>
        <v>62</v>
      </c>
      <c r="B63" s="1227" t="s">
        <v>275</v>
      </c>
      <c r="C63" s="1227" t="s">
        <v>168</v>
      </c>
      <c r="D63" s="57"/>
      <c r="E63" s="1228">
        <v>45923</v>
      </c>
      <c r="F63" s="314">
        <v>11.145</v>
      </c>
      <c r="G63" s="1967" t="s">
        <v>1982</v>
      </c>
      <c r="H63" s="1967"/>
      <c r="I63" s="1967"/>
      <c r="J63" s="1967"/>
      <c r="K63" s="1228">
        <v>45931</v>
      </c>
      <c r="L63" s="1227" t="s">
        <v>1691</v>
      </c>
      <c r="M63" s="57"/>
      <c r="N63" s="1992"/>
      <c r="O63" s="1993"/>
      <c r="P63" s="1994"/>
    </row>
    <row r="64" spans="1:16" ht="20" customHeight="1">
      <c r="A64" s="57">
        <f t="shared" si="0"/>
        <v>63</v>
      </c>
      <c r="B64" s="1227" t="s">
        <v>794</v>
      </c>
      <c r="C64" s="1227" t="s">
        <v>171</v>
      </c>
      <c r="D64" s="57"/>
      <c r="E64" s="1228">
        <v>45930</v>
      </c>
      <c r="F64" s="1229" t="s">
        <v>1981</v>
      </c>
      <c r="G64" s="1967" t="s">
        <v>1982</v>
      </c>
      <c r="H64" s="1967"/>
      <c r="I64" s="1967"/>
      <c r="J64" s="1967"/>
      <c r="K64" s="1228">
        <v>45933</v>
      </c>
      <c r="L64" s="1227" t="s">
        <v>1827</v>
      </c>
      <c r="M64" s="57"/>
      <c r="N64" s="1992"/>
      <c r="O64" s="1993"/>
      <c r="P64" s="1994"/>
    </row>
    <row r="65" spans="1:16" ht="20" customHeight="1">
      <c r="A65" s="57">
        <f t="shared" si="0"/>
        <v>64</v>
      </c>
      <c r="B65" s="1227" t="s">
        <v>802</v>
      </c>
      <c r="C65" s="1227" t="s">
        <v>168</v>
      </c>
      <c r="D65" s="57"/>
      <c r="E65" s="1228">
        <v>45930</v>
      </c>
      <c r="F65" s="314">
        <v>11.145</v>
      </c>
      <c r="G65" s="1967" t="s">
        <v>1982</v>
      </c>
      <c r="H65" s="1967"/>
      <c r="I65" s="1967"/>
      <c r="J65" s="1967"/>
      <c r="K65" s="1228">
        <v>45933</v>
      </c>
      <c r="L65" s="1227" t="s">
        <v>1681</v>
      </c>
      <c r="M65" s="57">
        <v>17</v>
      </c>
      <c r="N65" s="1998"/>
      <c r="O65" s="1999"/>
      <c r="P65" s="2000"/>
    </row>
    <row r="66" spans="1:16" ht="20" customHeight="1">
      <c r="A66" s="57">
        <f t="shared" si="0"/>
        <v>65</v>
      </c>
      <c r="B66" s="1227" t="s">
        <v>752</v>
      </c>
      <c r="C66" s="1227" t="s">
        <v>168</v>
      </c>
      <c r="D66" s="57"/>
      <c r="E66" s="1228">
        <v>45929</v>
      </c>
      <c r="F66" s="314">
        <v>11.145</v>
      </c>
      <c r="G66" s="1967" t="s">
        <v>1982</v>
      </c>
      <c r="H66" s="1967"/>
      <c r="I66" s="1967"/>
      <c r="J66" s="1967"/>
      <c r="K66" s="1228">
        <v>45935</v>
      </c>
      <c r="L66" s="1227" t="s">
        <v>1957</v>
      </c>
      <c r="M66" s="57">
        <v>23</v>
      </c>
      <c r="N66" s="1998"/>
      <c r="O66" s="1999"/>
      <c r="P66" s="2000"/>
    </row>
    <row r="67" spans="1:16" ht="20" customHeight="1">
      <c r="A67" s="57">
        <f t="shared" si="0"/>
        <v>66</v>
      </c>
      <c r="B67" s="1227" t="s">
        <v>795</v>
      </c>
      <c r="C67" s="1227" t="s">
        <v>168</v>
      </c>
      <c r="D67" s="57"/>
      <c r="E67" s="1228">
        <v>45933</v>
      </c>
      <c r="F67" s="314">
        <v>11.145</v>
      </c>
      <c r="G67" s="1967" t="s">
        <v>1982</v>
      </c>
      <c r="H67" s="1967"/>
      <c r="I67" s="1967"/>
      <c r="J67" s="1967"/>
      <c r="K67" s="1228">
        <v>45935</v>
      </c>
      <c r="L67" s="1227" t="s">
        <v>1827</v>
      </c>
      <c r="M67" s="57"/>
      <c r="N67" s="1992"/>
      <c r="O67" s="1993"/>
      <c r="P67" s="1994"/>
    </row>
    <row r="68" spans="1:16" ht="20" customHeight="1">
      <c r="A68" s="57">
        <f t="shared" ref="A68:A131" si="1">A67+1</f>
        <v>67</v>
      </c>
      <c r="B68" s="1227" t="s">
        <v>1642</v>
      </c>
      <c r="C68" s="1227" t="s">
        <v>111</v>
      </c>
      <c r="D68" s="57"/>
      <c r="E68" s="1228">
        <v>45930</v>
      </c>
      <c r="F68" s="1229" t="s">
        <v>1986</v>
      </c>
      <c r="G68" s="1967" t="s">
        <v>1982</v>
      </c>
      <c r="H68" s="1967"/>
      <c r="I68" s="1967"/>
      <c r="J68" s="1967"/>
      <c r="K68" s="1228">
        <v>45937</v>
      </c>
      <c r="L68" s="1230" t="s">
        <v>1583</v>
      </c>
      <c r="M68" s="57"/>
      <c r="N68" s="1992"/>
      <c r="O68" s="1993"/>
      <c r="P68" s="1994"/>
    </row>
    <row r="69" spans="1:16" ht="20" customHeight="1">
      <c r="A69" s="57">
        <f t="shared" si="1"/>
        <v>68</v>
      </c>
      <c r="B69" s="1227" t="s">
        <v>1601</v>
      </c>
      <c r="C69" s="1227" t="s">
        <v>123</v>
      </c>
      <c r="D69" s="57"/>
      <c r="E69" s="1228">
        <v>45931</v>
      </c>
      <c r="F69" s="1232" t="s">
        <v>1987</v>
      </c>
      <c r="G69" s="1967" t="s">
        <v>1982</v>
      </c>
      <c r="H69" s="1967"/>
      <c r="I69" s="1967"/>
      <c r="J69" s="1967"/>
      <c r="K69" s="1228">
        <v>45937</v>
      </c>
      <c r="L69" s="1506" t="s">
        <v>1974</v>
      </c>
      <c r="M69" s="57">
        <v>26</v>
      </c>
      <c r="N69" s="1992"/>
      <c r="O69" s="1993"/>
      <c r="P69" s="1994"/>
    </row>
    <row r="70" spans="1:16" ht="20" customHeight="1">
      <c r="A70" s="57">
        <f t="shared" si="1"/>
        <v>69</v>
      </c>
      <c r="B70" s="1227" t="s">
        <v>176</v>
      </c>
      <c r="C70" s="1227" t="s">
        <v>178</v>
      </c>
      <c r="D70" s="57"/>
      <c r="E70" s="1228">
        <v>45931</v>
      </c>
      <c r="F70" s="1229" t="s">
        <v>1988</v>
      </c>
      <c r="G70" s="1967" t="s">
        <v>1982</v>
      </c>
      <c r="H70" s="1967"/>
      <c r="I70" s="1967"/>
      <c r="J70" s="1967"/>
      <c r="K70" s="1228">
        <v>45938</v>
      </c>
      <c r="L70" s="1227" t="s">
        <v>1705</v>
      </c>
      <c r="M70" s="57">
        <v>26</v>
      </c>
      <c r="N70" s="1992"/>
      <c r="O70" s="1993"/>
      <c r="P70" s="1994"/>
    </row>
    <row r="71" spans="1:16" ht="20" customHeight="1">
      <c r="A71" s="57">
        <f t="shared" si="1"/>
        <v>70</v>
      </c>
      <c r="B71" s="1227" t="s">
        <v>1555</v>
      </c>
      <c r="C71" s="1227" t="s">
        <v>101</v>
      </c>
      <c r="D71" s="57"/>
      <c r="E71" s="1228">
        <v>45935</v>
      </c>
      <c r="F71" s="1229" t="s">
        <v>1985</v>
      </c>
      <c r="G71" s="1967" t="s">
        <v>1982</v>
      </c>
      <c r="H71" s="1967"/>
      <c r="I71" s="1967"/>
      <c r="J71" s="1967"/>
      <c r="K71" s="1228">
        <v>45940</v>
      </c>
      <c r="L71" s="1227" t="s">
        <v>1827</v>
      </c>
      <c r="M71" s="57"/>
      <c r="N71" s="1992"/>
      <c r="O71" s="1993"/>
      <c r="P71" s="1994"/>
    </row>
    <row r="72" spans="1:16" ht="20" customHeight="1">
      <c r="A72" s="57">
        <f t="shared" si="1"/>
        <v>71</v>
      </c>
      <c r="B72" s="1227" t="s">
        <v>773</v>
      </c>
      <c r="C72" s="1227" t="s">
        <v>171</v>
      </c>
      <c r="D72" s="57"/>
      <c r="E72" s="1228">
        <v>45938</v>
      </c>
      <c r="F72" s="1229" t="s">
        <v>1981</v>
      </c>
      <c r="G72" s="1967" t="s">
        <v>1982</v>
      </c>
      <c r="H72" s="1967"/>
      <c r="I72" s="1967"/>
      <c r="J72" s="1967"/>
      <c r="K72" s="1228">
        <v>45940</v>
      </c>
      <c r="L72" s="1506" t="s">
        <v>1974</v>
      </c>
      <c r="M72" s="57">
        <v>26</v>
      </c>
      <c r="N72" s="1992"/>
      <c r="O72" s="1993"/>
      <c r="P72" s="1994"/>
    </row>
    <row r="73" spans="1:16" ht="20" customHeight="1">
      <c r="A73" s="57">
        <f t="shared" si="1"/>
        <v>72</v>
      </c>
      <c r="B73" s="1227" t="s">
        <v>1661</v>
      </c>
      <c r="C73" s="1227" t="s">
        <v>111</v>
      </c>
      <c r="D73" s="57"/>
      <c r="E73" s="1228">
        <v>45933</v>
      </c>
      <c r="F73" s="1229" t="s">
        <v>1986</v>
      </c>
      <c r="G73" s="1967" t="s">
        <v>1982</v>
      </c>
      <c r="H73" s="1967"/>
      <c r="I73" s="1967"/>
      <c r="J73" s="1967"/>
      <c r="K73" s="1228">
        <v>45940</v>
      </c>
      <c r="L73" s="1227" t="s">
        <v>1681</v>
      </c>
      <c r="M73" s="57">
        <v>17</v>
      </c>
      <c r="N73" s="1992"/>
      <c r="O73" s="1993"/>
      <c r="P73" s="1994"/>
    </row>
    <row r="74" spans="1:16" ht="20" customHeight="1">
      <c r="A74" s="57">
        <f t="shared" si="1"/>
        <v>73</v>
      </c>
      <c r="B74" s="1227" t="s">
        <v>753</v>
      </c>
      <c r="C74" s="1227" t="s">
        <v>228</v>
      </c>
      <c r="D74" s="57"/>
      <c r="E74" s="1228">
        <v>45935</v>
      </c>
      <c r="F74" s="1229" t="s">
        <v>1983</v>
      </c>
      <c r="G74" s="1967" t="s">
        <v>1982</v>
      </c>
      <c r="H74" s="1967"/>
      <c r="I74" s="1967"/>
      <c r="J74" s="1967"/>
      <c r="K74" s="1228">
        <v>45941</v>
      </c>
      <c r="L74" s="1227" t="s">
        <v>1957</v>
      </c>
      <c r="M74" s="57">
        <v>23</v>
      </c>
      <c r="N74" s="1992"/>
      <c r="O74" s="1993"/>
      <c r="P74" s="1994"/>
    </row>
    <row r="75" spans="1:16" ht="20" customHeight="1">
      <c r="A75" s="57">
        <f t="shared" si="1"/>
        <v>74</v>
      </c>
      <c r="B75" s="1227" t="s">
        <v>774</v>
      </c>
      <c r="C75" s="1227" t="s">
        <v>171</v>
      </c>
      <c r="D75" s="57"/>
      <c r="E75" s="1228">
        <v>45940</v>
      </c>
      <c r="F75" s="1229" t="s">
        <v>1981</v>
      </c>
      <c r="G75" s="1967" t="s">
        <v>1982</v>
      </c>
      <c r="H75" s="1967"/>
      <c r="I75" s="1967"/>
      <c r="J75" s="1967"/>
      <c r="K75" s="1228">
        <v>45941</v>
      </c>
      <c r="L75" s="1506" t="s">
        <v>1974</v>
      </c>
      <c r="M75" s="57">
        <v>26</v>
      </c>
      <c r="N75" s="1992"/>
      <c r="O75" s="1993"/>
      <c r="P75" s="1994"/>
    </row>
    <row r="76" spans="1:16" ht="20" customHeight="1">
      <c r="A76" s="57">
        <f t="shared" si="1"/>
        <v>75</v>
      </c>
      <c r="B76" s="1227" t="s">
        <v>179</v>
      </c>
      <c r="C76" s="1227" t="s">
        <v>101</v>
      </c>
      <c r="D76" s="57"/>
      <c r="E76" s="1228">
        <v>45940</v>
      </c>
      <c r="F76" s="1229" t="s">
        <v>1985</v>
      </c>
      <c r="G76" s="1967" t="s">
        <v>1982</v>
      </c>
      <c r="H76" s="1967"/>
      <c r="I76" s="1967"/>
      <c r="J76" s="1967"/>
      <c r="K76" s="1228">
        <v>45942</v>
      </c>
      <c r="L76" s="1227" t="s">
        <v>1827</v>
      </c>
      <c r="M76" s="57"/>
      <c r="N76" s="1992"/>
      <c r="O76" s="1993"/>
      <c r="P76" s="1994"/>
    </row>
    <row r="77" spans="1:16" ht="20" customHeight="1">
      <c r="A77" s="57">
        <f t="shared" si="1"/>
        <v>76</v>
      </c>
      <c r="B77" s="1227" t="s">
        <v>1594</v>
      </c>
      <c r="C77" s="1227" t="s">
        <v>101</v>
      </c>
      <c r="D77" s="57"/>
      <c r="E77" s="1228">
        <v>45938</v>
      </c>
      <c r="F77" s="1229" t="s">
        <v>1985</v>
      </c>
      <c r="G77" s="1967" t="s">
        <v>1982</v>
      </c>
      <c r="H77" s="1967"/>
      <c r="I77" s="1967"/>
      <c r="J77" s="1967"/>
      <c r="K77" s="1228">
        <v>45943</v>
      </c>
      <c r="L77" s="1227" t="s">
        <v>1583</v>
      </c>
      <c r="M77" s="57"/>
      <c r="N77" s="1992"/>
      <c r="O77" s="1993"/>
      <c r="P77" s="1994"/>
    </row>
    <row r="78" spans="1:16" ht="20" customHeight="1">
      <c r="A78" s="57">
        <f t="shared" si="1"/>
        <v>77</v>
      </c>
      <c r="B78" s="1227" t="s">
        <v>766</v>
      </c>
      <c r="C78" s="1227" t="s">
        <v>168</v>
      </c>
      <c r="D78" s="57"/>
      <c r="E78" s="1228">
        <v>45938</v>
      </c>
      <c r="F78" s="314">
        <v>11.145</v>
      </c>
      <c r="G78" s="1967" t="s">
        <v>1982</v>
      </c>
      <c r="H78" s="1967"/>
      <c r="I78" s="1967"/>
      <c r="J78" s="1967"/>
      <c r="K78" s="1228">
        <v>45943</v>
      </c>
      <c r="L78" s="1227" t="s">
        <v>1705</v>
      </c>
      <c r="M78" s="57">
        <v>26</v>
      </c>
      <c r="N78" s="1992"/>
      <c r="O78" s="1993"/>
      <c r="P78" s="1994"/>
    </row>
    <row r="79" spans="1:16" ht="20" customHeight="1">
      <c r="A79" s="57">
        <f t="shared" si="1"/>
        <v>78</v>
      </c>
      <c r="B79" s="1227" t="s">
        <v>407</v>
      </c>
      <c r="C79" s="1227" t="s">
        <v>101</v>
      </c>
      <c r="D79" s="57"/>
      <c r="E79" s="1228">
        <v>45926</v>
      </c>
      <c r="F79" s="1229" t="s">
        <v>1985</v>
      </c>
      <c r="G79" s="1967" t="s">
        <v>1982</v>
      </c>
      <c r="H79" s="1967"/>
      <c r="I79" s="1967"/>
      <c r="J79" s="1967"/>
      <c r="K79" s="1228">
        <v>45945</v>
      </c>
      <c r="L79" s="1227" t="s">
        <v>1665</v>
      </c>
      <c r="M79" s="57"/>
      <c r="N79" s="1995"/>
      <c r="O79" s="1996"/>
      <c r="P79" s="1997"/>
    </row>
    <row r="80" spans="1:16" ht="20" customHeight="1">
      <c r="A80" s="57">
        <f t="shared" si="1"/>
        <v>79</v>
      </c>
      <c r="B80" s="1227" t="s">
        <v>1349</v>
      </c>
      <c r="C80" s="1227" t="s">
        <v>111</v>
      </c>
      <c r="D80" s="57"/>
      <c r="E80" s="1228">
        <v>45940</v>
      </c>
      <c r="F80" s="1229" t="s">
        <v>1986</v>
      </c>
      <c r="G80" s="1967" t="s">
        <v>1982</v>
      </c>
      <c r="H80" s="1967"/>
      <c r="I80" s="1967"/>
      <c r="J80" s="1967"/>
      <c r="K80" s="1228">
        <v>45945</v>
      </c>
      <c r="L80" s="1227" t="s">
        <v>1681</v>
      </c>
      <c r="M80" s="57">
        <v>17</v>
      </c>
      <c r="N80" s="1995"/>
      <c r="O80" s="1996"/>
      <c r="P80" s="1997"/>
    </row>
    <row r="81" spans="1:16" ht="20" customHeight="1">
      <c r="A81" s="57">
        <f t="shared" si="1"/>
        <v>80</v>
      </c>
      <c r="B81" s="1227" t="s">
        <v>749</v>
      </c>
      <c r="C81" s="1227" t="s">
        <v>168</v>
      </c>
      <c r="D81" s="57"/>
      <c r="E81" s="1228">
        <v>45941</v>
      </c>
      <c r="F81" s="314">
        <v>11.145</v>
      </c>
      <c r="G81" s="1967" t="s">
        <v>1982</v>
      </c>
      <c r="H81" s="1967"/>
      <c r="I81" s="1967"/>
      <c r="J81" s="1967"/>
      <c r="K81" s="1228">
        <v>45945</v>
      </c>
      <c r="L81" s="1227" t="s">
        <v>1957</v>
      </c>
      <c r="M81" s="57">
        <v>23</v>
      </c>
      <c r="N81" s="1992"/>
      <c r="O81" s="1993"/>
      <c r="P81" s="1994"/>
    </row>
    <row r="82" spans="1:16" ht="20" customHeight="1">
      <c r="A82" s="57">
        <f t="shared" si="1"/>
        <v>81</v>
      </c>
      <c r="B82" s="1227" t="s">
        <v>175</v>
      </c>
      <c r="C82" s="1227" t="s">
        <v>101</v>
      </c>
      <c r="D82" s="57"/>
      <c r="E82" s="1228">
        <v>45941</v>
      </c>
      <c r="F82" s="1229" t="s">
        <v>1985</v>
      </c>
      <c r="G82" s="1967" t="s">
        <v>1982</v>
      </c>
      <c r="H82" s="1967"/>
      <c r="I82" s="1967"/>
      <c r="J82" s="1967"/>
      <c r="K82" s="1228">
        <v>45946</v>
      </c>
      <c r="L82" s="1506" t="s">
        <v>1974</v>
      </c>
      <c r="M82" s="57">
        <v>26</v>
      </c>
      <c r="N82" s="1992"/>
      <c r="O82" s="1993"/>
      <c r="P82" s="1994"/>
    </row>
    <row r="83" spans="1:16" ht="20" customHeight="1">
      <c r="A83" s="57">
        <f t="shared" si="1"/>
        <v>82</v>
      </c>
      <c r="B83" s="1227" t="s">
        <v>798</v>
      </c>
      <c r="C83" s="1227" t="s">
        <v>168</v>
      </c>
      <c r="D83" s="57"/>
      <c r="E83" s="1228">
        <v>45942</v>
      </c>
      <c r="F83" s="314">
        <v>11.145</v>
      </c>
      <c r="G83" s="1967" t="s">
        <v>1982</v>
      </c>
      <c r="H83" s="1967"/>
      <c r="I83" s="1967"/>
      <c r="J83" s="1967"/>
      <c r="K83" s="1228">
        <v>45945</v>
      </c>
      <c r="L83" s="1227" t="s">
        <v>1827</v>
      </c>
      <c r="M83" s="57"/>
      <c r="N83" s="1992"/>
      <c r="O83" s="1993"/>
      <c r="P83" s="1994"/>
    </row>
    <row r="84" spans="1:16" ht="20" customHeight="1">
      <c r="A84" s="57">
        <f t="shared" si="1"/>
        <v>83</v>
      </c>
      <c r="B84" s="1227" t="s">
        <v>767</v>
      </c>
      <c r="C84" s="1227" t="s">
        <v>168</v>
      </c>
      <c r="D84" s="57"/>
      <c r="E84" s="1228">
        <v>45943</v>
      </c>
      <c r="F84" s="314">
        <v>11.145</v>
      </c>
      <c r="G84" s="1967" t="s">
        <v>1982</v>
      </c>
      <c r="H84" s="1967"/>
      <c r="I84" s="1967"/>
      <c r="J84" s="1967"/>
      <c r="K84" s="1228">
        <v>45946</v>
      </c>
      <c r="L84" s="1227" t="s">
        <v>1705</v>
      </c>
      <c r="M84" s="57">
        <v>26</v>
      </c>
      <c r="N84" s="1992"/>
      <c r="O84" s="1993"/>
      <c r="P84" s="1994"/>
    </row>
    <row r="85" spans="1:16" ht="20" customHeight="1">
      <c r="A85" s="57">
        <f t="shared" si="1"/>
        <v>84</v>
      </c>
      <c r="B85" s="1227" t="s">
        <v>717</v>
      </c>
      <c r="C85" s="1227" t="s">
        <v>101</v>
      </c>
      <c r="D85" s="57"/>
      <c r="E85" s="1228">
        <v>45943</v>
      </c>
      <c r="F85" s="1229" t="s">
        <v>1985</v>
      </c>
      <c r="G85" s="1967" t="s">
        <v>1982</v>
      </c>
      <c r="H85" s="1967"/>
      <c r="I85" s="1967"/>
      <c r="J85" s="1967"/>
      <c r="K85" s="1228">
        <v>45948</v>
      </c>
      <c r="L85" s="1227" t="s">
        <v>1583</v>
      </c>
      <c r="M85" s="57"/>
      <c r="N85" s="1995"/>
      <c r="O85" s="1996"/>
      <c r="P85" s="1997"/>
    </row>
    <row r="86" spans="1:16" ht="20" customHeight="1">
      <c r="A86" s="57">
        <f t="shared" si="1"/>
        <v>85</v>
      </c>
      <c r="B86" s="1227" t="s">
        <v>166</v>
      </c>
      <c r="C86" s="1227" t="s">
        <v>168</v>
      </c>
      <c r="D86" s="57"/>
      <c r="E86" s="1228">
        <v>45945</v>
      </c>
      <c r="F86" s="314">
        <v>11.145</v>
      </c>
      <c r="G86" s="1967" t="s">
        <v>1982</v>
      </c>
      <c r="H86" s="1967"/>
      <c r="I86" s="1967"/>
      <c r="J86" s="1967"/>
      <c r="K86" s="1228">
        <v>45949</v>
      </c>
      <c r="L86" s="1227" t="s">
        <v>1957</v>
      </c>
      <c r="M86" s="57">
        <v>23</v>
      </c>
      <c r="N86" s="1995"/>
      <c r="O86" s="1996"/>
      <c r="P86" s="1997"/>
    </row>
    <row r="87" spans="1:16" ht="20" customHeight="1">
      <c r="A87" s="57">
        <f t="shared" si="1"/>
        <v>86</v>
      </c>
      <c r="B87" s="1227" t="s">
        <v>768</v>
      </c>
      <c r="C87" s="1227" t="s">
        <v>168</v>
      </c>
      <c r="D87" s="57"/>
      <c r="E87" s="1228">
        <v>45946</v>
      </c>
      <c r="F87" s="314">
        <v>11.145</v>
      </c>
      <c r="G87" s="1967" t="s">
        <v>1982</v>
      </c>
      <c r="H87" s="1967"/>
      <c r="I87" s="1967"/>
      <c r="J87" s="1967"/>
      <c r="K87" s="1228">
        <v>45949</v>
      </c>
      <c r="L87" s="1227" t="s">
        <v>1705</v>
      </c>
      <c r="M87" s="57">
        <v>26</v>
      </c>
      <c r="N87" s="1995"/>
      <c r="O87" s="1996"/>
      <c r="P87" s="1997"/>
    </row>
    <row r="88" spans="1:16" ht="20" customHeight="1">
      <c r="A88" s="57">
        <f t="shared" si="1"/>
        <v>87</v>
      </c>
      <c r="B88" s="1227" t="s">
        <v>1272</v>
      </c>
      <c r="C88" s="1227" t="s">
        <v>168</v>
      </c>
      <c r="D88" s="57"/>
      <c r="E88" s="1228">
        <v>45946</v>
      </c>
      <c r="F88" s="314">
        <v>11.145</v>
      </c>
      <c r="G88" s="1967" t="s">
        <v>1982</v>
      </c>
      <c r="H88" s="1967"/>
      <c r="I88" s="1967"/>
      <c r="J88" s="1967"/>
      <c r="K88" s="1228">
        <v>45949</v>
      </c>
      <c r="L88" s="1227" t="s">
        <v>1681</v>
      </c>
      <c r="M88" s="57">
        <v>17</v>
      </c>
      <c r="N88" s="1995"/>
      <c r="O88" s="1996"/>
      <c r="P88" s="1997"/>
    </row>
    <row r="89" spans="1:16" ht="20" customHeight="1">
      <c r="A89" s="57">
        <f t="shared" si="1"/>
        <v>88</v>
      </c>
      <c r="B89" s="1227" t="s">
        <v>797</v>
      </c>
      <c r="C89" s="1227" t="s">
        <v>168</v>
      </c>
      <c r="D89" s="57"/>
      <c r="E89" s="1228">
        <v>45945</v>
      </c>
      <c r="F89" s="314">
        <v>11.145</v>
      </c>
      <c r="G89" s="1967" t="s">
        <v>1982</v>
      </c>
      <c r="H89" s="1967"/>
      <c r="I89" s="1967"/>
      <c r="J89" s="1967"/>
      <c r="K89" s="1228">
        <v>45949</v>
      </c>
      <c r="L89" s="1227" t="s">
        <v>1827</v>
      </c>
      <c r="M89" s="57"/>
      <c r="N89" s="1978"/>
      <c r="O89" s="1972"/>
      <c r="P89" s="1973"/>
    </row>
    <row r="90" spans="1:16" ht="20" customHeight="1">
      <c r="A90" s="57">
        <f t="shared" si="1"/>
        <v>89</v>
      </c>
      <c r="B90" s="1227" t="s">
        <v>796</v>
      </c>
      <c r="C90" s="1227" t="s">
        <v>168</v>
      </c>
      <c r="D90" s="57"/>
      <c r="E90" s="1228">
        <v>45949</v>
      </c>
      <c r="F90" s="314">
        <v>11.145</v>
      </c>
      <c r="G90" s="1967" t="s">
        <v>1982</v>
      </c>
      <c r="H90" s="1967"/>
      <c r="I90" s="1967"/>
      <c r="J90" s="1967"/>
      <c r="K90" s="1228">
        <v>45952</v>
      </c>
      <c r="L90" s="1227" t="s">
        <v>1827</v>
      </c>
      <c r="M90" s="57"/>
      <c r="N90" s="1978"/>
      <c r="O90" s="1972"/>
      <c r="P90" s="1973"/>
    </row>
    <row r="91" spans="1:16" ht="20" customHeight="1">
      <c r="A91" s="57">
        <f t="shared" si="1"/>
        <v>90</v>
      </c>
      <c r="B91" s="1227" t="s">
        <v>803</v>
      </c>
      <c r="C91" s="1227" t="s">
        <v>168</v>
      </c>
      <c r="D91" s="57"/>
      <c r="E91" s="1228">
        <v>45949</v>
      </c>
      <c r="F91" s="314">
        <v>11.145</v>
      </c>
      <c r="G91" s="1967" t="s">
        <v>1982</v>
      </c>
      <c r="H91" s="1967"/>
      <c r="I91" s="1967"/>
      <c r="J91" s="1967"/>
      <c r="K91" s="1228">
        <v>45952</v>
      </c>
      <c r="L91" s="1227" t="s">
        <v>1681</v>
      </c>
      <c r="M91" s="57">
        <v>17</v>
      </c>
      <c r="N91" s="1978"/>
      <c r="O91" s="1972"/>
      <c r="P91" s="1973"/>
    </row>
    <row r="92" spans="1:16" ht="20" customHeight="1">
      <c r="A92" s="57">
        <f t="shared" si="1"/>
        <v>91</v>
      </c>
      <c r="B92" s="1227" t="s">
        <v>1347</v>
      </c>
      <c r="C92" s="1227" t="s">
        <v>111</v>
      </c>
      <c r="D92" s="57"/>
      <c r="E92" s="1228">
        <v>45946</v>
      </c>
      <c r="F92" s="1229" t="s">
        <v>1986</v>
      </c>
      <c r="G92" s="1967" t="s">
        <v>1982</v>
      </c>
      <c r="H92" s="1967"/>
      <c r="I92" s="1967"/>
      <c r="J92" s="1967"/>
      <c r="K92" s="1228">
        <v>45953</v>
      </c>
      <c r="L92" s="1506" t="s">
        <v>1974</v>
      </c>
      <c r="M92" s="57">
        <v>26</v>
      </c>
      <c r="N92" s="1978"/>
      <c r="O92" s="1972"/>
      <c r="P92" s="1973"/>
    </row>
    <row r="93" spans="1:16" ht="20" customHeight="1">
      <c r="A93" s="57">
        <f t="shared" si="1"/>
        <v>92</v>
      </c>
      <c r="B93" s="1227" t="s">
        <v>760</v>
      </c>
      <c r="C93" s="1227" t="s">
        <v>168</v>
      </c>
      <c r="D93" s="57"/>
      <c r="E93" s="1228">
        <v>45949</v>
      </c>
      <c r="F93" s="314">
        <v>11.145</v>
      </c>
      <c r="G93" s="1967" t="s">
        <v>1982</v>
      </c>
      <c r="H93" s="1967"/>
      <c r="I93" s="1967"/>
      <c r="J93" s="1967"/>
      <c r="K93" s="1228">
        <v>45954</v>
      </c>
      <c r="L93" s="1227" t="s">
        <v>1957</v>
      </c>
      <c r="M93" s="57">
        <v>23</v>
      </c>
      <c r="N93" s="1978"/>
      <c r="O93" s="1972"/>
      <c r="P93" s="1973"/>
    </row>
    <row r="94" spans="1:16" ht="20" customHeight="1">
      <c r="A94" s="57">
        <f t="shared" si="1"/>
        <v>93</v>
      </c>
      <c r="B94" s="1227" t="s">
        <v>379</v>
      </c>
      <c r="C94" s="1227" t="s">
        <v>168</v>
      </c>
      <c r="D94" s="57"/>
      <c r="E94" s="1228">
        <v>45949</v>
      </c>
      <c r="F94" s="314">
        <v>11.145</v>
      </c>
      <c r="G94" s="1967" t="s">
        <v>1982</v>
      </c>
      <c r="H94" s="1967"/>
      <c r="I94" s="1967"/>
      <c r="J94" s="1967"/>
      <c r="K94" s="1228">
        <v>45954</v>
      </c>
      <c r="L94" s="1227" t="s">
        <v>1737</v>
      </c>
      <c r="M94" s="57">
        <v>20</v>
      </c>
      <c r="N94" s="1978"/>
      <c r="O94" s="1972"/>
      <c r="P94" s="1973"/>
    </row>
    <row r="95" spans="1:16" ht="20" customHeight="1">
      <c r="A95" s="57">
        <f t="shared" si="1"/>
        <v>94</v>
      </c>
      <c r="B95" s="1227" t="s">
        <v>173</v>
      </c>
      <c r="C95" s="1227" t="s">
        <v>174</v>
      </c>
      <c r="D95" s="57"/>
      <c r="E95" s="1228">
        <v>45949</v>
      </c>
      <c r="F95" s="1229" t="s">
        <v>1989</v>
      </c>
      <c r="G95" s="1967" t="s">
        <v>1982</v>
      </c>
      <c r="H95" s="1967"/>
      <c r="I95" s="1967"/>
      <c r="J95" s="1967"/>
      <c r="K95" s="1228">
        <v>45954</v>
      </c>
      <c r="L95" s="1227" t="s">
        <v>1705</v>
      </c>
      <c r="M95" s="57">
        <v>26</v>
      </c>
      <c r="N95" s="1978"/>
      <c r="O95" s="1972"/>
      <c r="P95" s="1973"/>
    </row>
    <row r="96" spans="1:16" ht="20" customHeight="1">
      <c r="A96" s="57">
        <f t="shared" si="1"/>
        <v>95</v>
      </c>
      <c r="B96" s="1227" t="s">
        <v>1344</v>
      </c>
      <c r="C96" s="1227" t="s">
        <v>171</v>
      </c>
      <c r="D96" s="57"/>
      <c r="E96" s="1228">
        <v>45954</v>
      </c>
      <c r="F96" s="1229" t="s">
        <v>1981</v>
      </c>
      <c r="G96" s="1967" t="s">
        <v>1982</v>
      </c>
      <c r="H96" s="1967"/>
      <c r="I96" s="1967"/>
      <c r="J96" s="1967"/>
      <c r="K96" s="1228">
        <v>45956</v>
      </c>
      <c r="L96" s="1506" t="s">
        <v>1974</v>
      </c>
      <c r="M96" s="57">
        <v>26</v>
      </c>
      <c r="N96" s="1978"/>
      <c r="O96" s="1972"/>
      <c r="P96" s="1973"/>
    </row>
    <row r="97" spans="1:16" ht="20" customHeight="1">
      <c r="A97" s="57">
        <f t="shared" si="1"/>
        <v>96</v>
      </c>
      <c r="B97" s="1227" t="s">
        <v>1651</v>
      </c>
      <c r="C97" s="1227" t="s">
        <v>109</v>
      </c>
      <c r="D97" s="57"/>
      <c r="E97" s="1228">
        <v>45949</v>
      </c>
      <c r="F97" s="1229" t="s">
        <v>1990</v>
      </c>
      <c r="G97" s="1967" t="s">
        <v>1982</v>
      </c>
      <c r="H97" s="1967"/>
      <c r="I97" s="1967"/>
      <c r="J97" s="1967"/>
      <c r="K97" s="1228">
        <v>45957</v>
      </c>
      <c r="L97" s="1227" t="s">
        <v>1583</v>
      </c>
      <c r="M97" s="57"/>
      <c r="N97" s="1978"/>
      <c r="O97" s="1972"/>
      <c r="P97" s="1973"/>
    </row>
    <row r="98" spans="1:16" ht="20" customHeight="1">
      <c r="A98" s="57">
        <f t="shared" si="1"/>
        <v>97</v>
      </c>
      <c r="B98" s="1227" t="s">
        <v>801</v>
      </c>
      <c r="C98" s="1227" t="s">
        <v>168</v>
      </c>
      <c r="D98" s="57"/>
      <c r="E98" s="1228">
        <v>45953</v>
      </c>
      <c r="F98" s="314">
        <v>11.145</v>
      </c>
      <c r="G98" s="1967" t="s">
        <v>1982</v>
      </c>
      <c r="H98" s="1967"/>
      <c r="I98" s="1967"/>
      <c r="J98" s="1967"/>
      <c r="K98" s="1228">
        <v>45956</v>
      </c>
      <c r="L98" s="1227" t="s">
        <v>1827</v>
      </c>
      <c r="M98" s="57"/>
      <c r="N98" s="1978"/>
      <c r="O98" s="1972"/>
      <c r="P98" s="1973"/>
    </row>
    <row r="99" spans="1:16" ht="20" customHeight="1">
      <c r="A99" s="57">
        <f t="shared" si="1"/>
        <v>98</v>
      </c>
      <c r="B99" s="1227" t="s">
        <v>804</v>
      </c>
      <c r="C99" s="1227" t="s">
        <v>168</v>
      </c>
      <c r="D99" s="57"/>
      <c r="E99" s="1228">
        <v>45953</v>
      </c>
      <c r="F99" s="314">
        <v>11.145</v>
      </c>
      <c r="G99" s="1967" t="s">
        <v>1982</v>
      </c>
      <c r="H99" s="1967"/>
      <c r="I99" s="1967"/>
      <c r="J99" s="1967"/>
      <c r="K99" s="1228">
        <v>45957</v>
      </c>
      <c r="L99" s="1227" t="s">
        <v>1681</v>
      </c>
      <c r="M99" s="57">
        <v>17</v>
      </c>
      <c r="N99" s="1978"/>
      <c r="O99" s="1972"/>
      <c r="P99" s="1973"/>
    </row>
    <row r="100" spans="1:16" ht="20" customHeight="1">
      <c r="A100" s="57">
        <f t="shared" si="1"/>
        <v>99</v>
      </c>
      <c r="B100" s="1227" t="s">
        <v>800</v>
      </c>
      <c r="C100" s="1227" t="s">
        <v>168</v>
      </c>
      <c r="D100" s="57"/>
      <c r="E100" s="1228">
        <v>45957</v>
      </c>
      <c r="F100" s="314">
        <v>11.145</v>
      </c>
      <c r="G100" s="1967" t="s">
        <v>1982</v>
      </c>
      <c r="H100" s="1967"/>
      <c r="I100" s="1967"/>
      <c r="J100" s="1967"/>
      <c r="K100" s="1228">
        <v>45958</v>
      </c>
      <c r="L100" s="1227" t="s">
        <v>1827</v>
      </c>
      <c r="M100" s="57"/>
      <c r="N100" s="1978"/>
      <c r="O100" s="1972"/>
      <c r="P100" s="1973"/>
    </row>
    <row r="101" spans="1:16" ht="20" customHeight="1">
      <c r="A101" s="57">
        <f t="shared" si="1"/>
        <v>100</v>
      </c>
      <c r="B101" s="1227" t="s">
        <v>170</v>
      </c>
      <c r="C101" s="1227" t="s">
        <v>111</v>
      </c>
      <c r="D101" s="57"/>
      <c r="E101" s="1228">
        <v>45957</v>
      </c>
      <c r="F101" s="1229" t="s">
        <v>1986</v>
      </c>
      <c r="G101" s="1967" t="s">
        <v>1982</v>
      </c>
      <c r="H101" s="1967"/>
      <c r="I101" s="1967"/>
      <c r="J101" s="1967"/>
      <c r="K101" s="1228">
        <v>45959</v>
      </c>
      <c r="L101" s="1227" t="s">
        <v>1705</v>
      </c>
      <c r="M101" s="57">
        <v>26</v>
      </c>
      <c r="N101" s="1978"/>
      <c r="O101" s="1972"/>
      <c r="P101" s="1973"/>
    </row>
    <row r="102" spans="1:16" ht="20" customHeight="1">
      <c r="A102" s="57">
        <f t="shared" si="1"/>
        <v>101</v>
      </c>
      <c r="B102" s="1227" t="s">
        <v>144</v>
      </c>
      <c r="C102" s="1227" t="s">
        <v>101</v>
      </c>
      <c r="D102" s="57"/>
      <c r="E102" s="1228">
        <v>45954</v>
      </c>
      <c r="F102" s="1229" t="s">
        <v>1985</v>
      </c>
      <c r="G102" s="1967" t="s">
        <v>1982</v>
      </c>
      <c r="H102" s="1967"/>
      <c r="I102" s="1967"/>
      <c r="J102" s="1967"/>
      <c r="K102" s="1228">
        <v>45961</v>
      </c>
      <c r="L102" s="1227" t="s">
        <v>1737</v>
      </c>
      <c r="M102" s="57">
        <v>20</v>
      </c>
      <c r="N102" s="1978"/>
      <c r="O102" s="1972"/>
      <c r="P102" s="1973"/>
    </row>
    <row r="103" spans="1:16" ht="20" customHeight="1">
      <c r="A103" s="57">
        <f t="shared" si="1"/>
        <v>102</v>
      </c>
      <c r="B103" s="1227" t="s">
        <v>165</v>
      </c>
      <c r="C103" s="1227" t="s">
        <v>101</v>
      </c>
      <c r="D103" s="57"/>
      <c r="E103" s="1228">
        <v>45954</v>
      </c>
      <c r="F103" s="1229" t="s">
        <v>1985</v>
      </c>
      <c r="G103" s="1967" t="s">
        <v>1982</v>
      </c>
      <c r="H103" s="1967"/>
      <c r="I103" s="1967"/>
      <c r="J103" s="1967"/>
      <c r="K103" s="1228">
        <v>45961</v>
      </c>
      <c r="L103" s="1227" t="s">
        <v>1957</v>
      </c>
      <c r="M103" s="57">
        <v>23</v>
      </c>
      <c r="N103" s="1978"/>
      <c r="O103" s="1972"/>
      <c r="P103" s="1973"/>
    </row>
    <row r="104" spans="1:16" ht="20" customHeight="1">
      <c r="A104" s="57">
        <f t="shared" si="1"/>
        <v>103</v>
      </c>
      <c r="B104" s="1227" t="s">
        <v>799</v>
      </c>
      <c r="C104" s="1227" t="s">
        <v>168</v>
      </c>
      <c r="D104" s="57"/>
      <c r="E104" s="1228">
        <v>45958</v>
      </c>
      <c r="F104" s="314">
        <v>11.145</v>
      </c>
      <c r="G104" s="1967" t="s">
        <v>1982</v>
      </c>
      <c r="H104" s="1967"/>
      <c r="I104" s="1967"/>
      <c r="J104" s="1967"/>
      <c r="K104" s="1228">
        <v>45961</v>
      </c>
      <c r="L104" s="1227" t="s">
        <v>1827</v>
      </c>
      <c r="M104" s="57"/>
      <c r="N104" s="1978"/>
      <c r="O104" s="1972"/>
      <c r="P104" s="1973"/>
    </row>
    <row r="105" spans="1:16" ht="20" customHeight="1">
      <c r="A105" s="57">
        <f t="shared" si="1"/>
        <v>104</v>
      </c>
      <c r="B105" s="1227" t="s">
        <v>1686</v>
      </c>
      <c r="C105" s="1227" t="s">
        <v>123</v>
      </c>
      <c r="D105" s="57"/>
      <c r="E105" s="1228">
        <v>45956</v>
      </c>
      <c r="F105" s="1232" t="s">
        <v>1987</v>
      </c>
      <c r="G105" s="1967" t="s">
        <v>1982</v>
      </c>
      <c r="H105" s="1967"/>
      <c r="I105" s="1967"/>
      <c r="J105" s="1967"/>
      <c r="K105" s="1228">
        <v>45958</v>
      </c>
      <c r="L105" s="1506" t="s">
        <v>1974</v>
      </c>
      <c r="M105" s="57">
        <v>26</v>
      </c>
      <c r="N105" s="1978"/>
      <c r="O105" s="1972"/>
      <c r="P105" s="1973"/>
    </row>
    <row r="106" spans="1:16" ht="20" customHeight="1">
      <c r="A106" s="57">
        <f t="shared" si="1"/>
        <v>105</v>
      </c>
      <c r="B106" s="1227" t="s">
        <v>1708</v>
      </c>
      <c r="C106" s="1227" t="s">
        <v>105</v>
      </c>
      <c r="D106" s="57"/>
      <c r="E106" s="1228">
        <v>45957</v>
      </c>
      <c r="F106" s="1229" t="s">
        <v>1991</v>
      </c>
      <c r="G106" s="1967" t="s">
        <v>1982</v>
      </c>
      <c r="H106" s="1967"/>
      <c r="I106" s="1967"/>
      <c r="J106" s="1967"/>
      <c r="K106" s="1228">
        <v>45962</v>
      </c>
      <c r="L106" s="1227" t="s">
        <v>1681</v>
      </c>
      <c r="M106" s="57">
        <v>17</v>
      </c>
      <c r="N106" s="1978"/>
      <c r="O106" s="1972"/>
      <c r="P106" s="1973"/>
    </row>
    <row r="107" spans="1:16" ht="20" customHeight="1">
      <c r="A107" s="57">
        <f t="shared" si="1"/>
        <v>106</v>
      </c>
      <c r="B107" s="1227" t="s">
        <v>451</v>
      </c>
      <c r="C107" s="1227" t="s">
        <v>118</v>
      </c>
      <c r="D107" s="57"/>
      <c r="E107" s="1228">
        <v>45957</v>
      </c>
      <c r="F107" s="1229" t="s">
        <v>1992</v>
      </c>
      <c r="G107" s="1967" t="s">
        <v>1982</v>
      </c>
      <c r="H107" s="1967"/>
      <c r="I107" s="1967"/>
      <c r="J107" s="1967"/>
      <c r="K107" s="1228">
        <v>45963</v>
      </c>
      <c r="L107" s="1227" t="s">
        <v>1583</v>
      </c>
      <c r="M107" s="57"/>
      <c r="N107" s="1978"/>
      <c r="O107" s="1972"/>
      <c r="P107" s="1973"/>
    </row>
    <row r="108" spans="1:16" ht="20" customHeight="1">
      <c r="A108" s="57">
        <f t="shared" si="1"/>
        <v>107</v>
      </c>
      <c r="B108" s="1227" t="s">
        <v>1660</v>
      </c>
      <c r="C108" s="1227" t="s">
        <v>101</v>
      </c>
      <c r="D108" s="57"/>
      <c r="E108" s="1228">
        <v>45959</v>
      </c>
      <c r="F108" s="1229" t="s">
        <v>1985</v>
      </c>
      <c r="G108" s="1967" t="s">
        <v>1982</v>
      </c>
      <c r="H108" s="1967"/>
      <c r="I108" s="1967"/>
      <c r="J108" s="1967"/>
      <c r="K108" s="1228">
        <v>45963</v>
      </c>
      <c r="L108" s="1506" t="s">
        <v>1974</v>
      </c>
      <c r="M108" s="57">
        <v>26</v>
      </c>
      <c r="N108" s="1978"/>
      <c r="O108" s="1972"/>
      <c r="P108" s="1973"/>
    </row>
    <row r="109" spans="1:16" ht="20" customHeight="1">
      <c r="A109" s="57">
        <f t="shared" si="1"/>
        <v>108</v>
      </c>
      <c r="B109" s="1227" t="s">
        <v>1343</v>
      </c>
      <c r="C109" s="1227" t="s">
        <v>234</v>
      </c>
      <c r="D109" s="57"/>
      <c r="E109" s="1228">
        <v>45959</v>
      </c>
      <c r="F109" s="1229" t="s">
        <v>1984</v>
      </c>
      <c r="G109" s="1967" t="s">
        <v>1982</v>
      </c>
      <c r="H109" s="1967"/>
      <c r="I109" s="1967"/>
      <c r="J109" s="1967"/>
      <c r="K109" s="1228">
        <v>45964</v>
      </c>
      <c r="L109" s="1227" t="s">
        <v>1705</v>
      </c>
      <c r="M109" s="57">
        <v>26</v>
      </c>
      <c r="N109" s="1978"/>
      <c r="O109" s="1972"/>
      <c r="P109" s="1973"/>
    </row>
    <row r="110" spans="1:16" ht="20" customHeight="1">
      <c r="A110" s="57">
        <f t="shared" si="1"/>
        <v>109</v>
      </c>
      <c r="B110" s="1227" t="s">
        <v>746</v>
      </c>
      <c r="C110" s="1227" t="s">
        <v>168</v>
      </c>
      <c r="D110" s="57"/>
      <c r="E110" s="1228">
        <v>45962</v>
      </c>
      <c r="F110" s="314">
        <v>11.145</v>
      </c>
      <c r="G110" s="1967" t="s">
        <v>1982</v>
      </c>
      <c r="H110" s="1967"/>
      <c r="I110" s="1967"/>
      <c r="J110" s="1967"/>
      <c r="K110" s="1228">
        <v>45965</v>
      </c>
      <c r="L110" s="1227" t="s">
        <v>1957</v>
      </c>
      <c r="M110" s="57">
        <v>23</v>
      </c>
      <c r="N110" s="1978"/>
      <c r="O110" s="1972"/>
      <c r="P110" s="1973"/>
    </row>
    <row r="111" spans="1:16" ht="20" customHeight="1">
      <c r="A111" s="57">
        <f t="shared" si="1"/>
        <v>110</v>
      </c>
      <c r="B111" s="1227" t="s">
        <v>366</v>
      </c>
      <c r="C111" s="1227" t="s">
        <v>105</v>
      </c>
      <c r="D111" s="57"/>
      <c r="E111" s="1228">
        <v>45962</v>
      </c>
      <c r="F111" s="1229" t="s">
        <v>1991</v>
      </c>
      <c r="G111" s="1967" t="s">
        <v>1982</v>
      </c>
      <c r="H111" s="1967"/>
      <c r="I111" s="1967"/>
      <c r="J111" s="1967"/>
      <c r="K111" s="1228">
        <v>45966</v>
      </c>
      <c r="L111" s="1227" t="s">
        <v>1737</v>
      </c>
      <c r="M111" s="57">
        <v>20</v>
      </c>
      <c r="N111" s="1978"/>
      <c r="O111" s="1972"/>
      <c r="P111" s="1973"/>
    </row>
    <row r="112" spans="1:16" ht="20" customHeight="1">
      <c r="A112" s="57">
        <f t="shared" si="1"/>
        <v>111</v>
      </c>
      <c r="B112" s="1227" t="s">
        <v>737</v>
      </c>
      <c r="C112" s="1227" t="s">
        <v>171</v>
      </c>
      <c r="D112" s="57"/>
      <c r="E112" s="1228">
        <v>45962</v>
      </c>
      <c r="F112" s="1229" t="s">
        <v>1981</v>
      </c>
      <c r="G112" s="1967" t="s">
        <v>1982</v>
      </c>
      <c r="H112" s="1967"/>
      <c r="I112" s="1967"/>
      <c r="J112" s="1967"/>
      <c r="K112" s="1228">
        <v>45966</v>
      </c>
      <c r="L112" s="1227" t="s">
        <v>1827</v>
      </c>
      <c r="M112" s="57"/>
      <c r="N112" s="1978"/>
      <c r="O112" s="1972"/>
      <c r="P112" s="1973"/>
    </row>
    <row r="113" spans="1:16" ht="20" customHeight="1">
      <c r="A113" s="57">
        <f t="shared" si="1"/>
        <v>112</v>
      </c>
      <c r="B113" s="1227" t="s">
        <v>1348</v>
      </c>
      <c r="C113" s="1227" t="s">
        <v>234</v>
      </c>
      <c r="D113" s="57"/>
      <c r="E113" s="1228">
        <v>45965</v>
      </c>
      <c r="F113" s="1229" t="s">
        <v>1984</v>
      </c>
      <c r="G113" s="1967" t="s">
        <v>1982</v>
      </c>
      <c r="H113" s="1967"/>
      <c r="I113" s="1967"/>
      <c r="J113" s="1967"/>
      <c r="K113" s="1228">
        <v>45967</v>
      </c>
      <c r="L113" s="1227" t="s">
        <v>1705</v>
      </c>
      <c r="M113" s="57">
        <v>26</v>
      </c>
      <c r="N113" s="1978"/>
      <c r="O113" s="1972"/>
      <c r="P113" s="1973"/>
    </row>
    <row r="114" spans="1:16" ht="20" customHeight="1">
      <c r="A114" s="57">
        <f t="shared" si="1"/>
        <v>113</v>
      </c>
      <c r="B114" s="1227" t="s">
        <v>744</v>
      </c>
      <c r="C114" s="1227" t="s">
        <v>168</v>
      </c>
      <c r="D114" s="57"/>
      <c r="E114" s="1228">
        <v>45966</v>
      </c>
      <c r="F114" s="314">
        <v>11.145</v>
      </c>
      <c r="G114" s="1967" t="s">
        <v>1982</v>
      </c>
      <c r="H114" s="1967"/>
      <c r="I114" s="1967"/>
      <c r="J114" s="1967"/>
      <c r="K114" s="1228">
        <v>45968</v>
      </c>
      <c r="L114" s="1227" t="s">
        <v>1957</v>
      </c>
      <c r="M114" s="57">
        <v>23</v>
      </c>
      <c r="N114" s="1978"/>
      <c r="O114" s="1972"/>
      <c r="P114" s="1973"/>
    </row>
    <row r="115" spans="1:16" ht="20" customHeight="1">
      <c r="A115" s="57">
        <f t="shared" si="1"/>
        <v>114</v>
      </c>
      <c r="B115" s="1227" t="s">
        <v>1697</v>
      </c>
      <c r="C115" s="1227" t="s">
        <v>111</v>
      </c>
      <c r="D115" s="57"/>
      <c r="E115" s="1228">
        <v>45964</v>
      </c>
      <c r="F115" s="1229" t="s">
        <v>1986</v>
      </c>
      <c r="G115" s="1967" t="s">
        <v>1982</v>
      </c>
      <c r="H115" s="1967"/>
      <c r="I115" s="1967"/>
      <c r="J115" s="1967"/>
      <c r="K115" s="1228">
        <v>45969</v>
      </c>
      <c r="L115" s="1506" t="s">
        <v>1974</v>
      </c>
      <c r="M115" s="57">
        <v>26</v>
      </c>
      <c r="N115" s="1978"/>
      <c r="O115" s="1972"/>
      <c r="P115" s="1973"/>
    </row>
    <row r="116" spans="1:16" ht="20" customHeight="1">
      <c r="A116" s="57">
        <f t="shared" si="1"/>
        <v>115</v>
      </c>
      <c r="B116" s="1227" t="s">
        <v>741</v>
      </c>
      <c r="C116" s="1227" t="s">
        <v>171</v>
      </c>
      <c r="D116" s="57"/>
      <c r="E116" s="1228">
        <v>45967</v>
      </c>
      <c r="F116" s="1229" t="s">
        <v>1981</v>
      </c>
      <c r="G116" s="1967" t="s">
        <v>1982</v>
      </c>
      <c r="H116" s="1967"/>
      <c r="I116" s="1967"/>
      <c r="J116" s="1967"/>
      <c r="K116" s="1228">
        <v>45970</v>
      </c>
      <c r="L116" s="1227" t="s">
        <v>1827</v>
      </c>
      <c r="M116" s="57"/>
      <c r="N116" s="1978"/>
      <c r="O116" s="1972"/>
      <c r="P116" s="1973"/>
    </row>
    <row r="117" spans="1:16" ht="20" customHeight="1">
      <c r="A117" s="57">
        <f t="shared" si="1"/>
        <v>116</v>
      </c>
      <c r="B117" s="1227" t="s">
        <v>1322</v>
      </c>
      <c r="C117" s="1227" t="s">
        <v>101</v>
      </c>
      <c r="D117" s="57"/>
      <c r="E117" s="1228">
        <v>45967</v>
      </c>
      <c r="F117" s="1229" t="s">
        <v>1985</v>
      </c>
      <c r="G117" s="1967" t="s">
        <v>1982</v>
      </c>
      <c r="H117" s="1967"/>
      <c r="I117" s="1967"/>
      <c r="J117" s="1967"/>
      <c r="K117" s="1228">
        <v>45971</v>
      </c>
      <c r="L117" s="1227" t="s">
        <v>1737</v>
      </c>
      <c r="M117" s="57">
        <v>20</v>
      </c>
      <c r="N117" s="1978"/>
      <c r="O117" s="1972"/>
      <c r="P117" s="1973"/>
    </row>
    <row r="118" spans="1:16" ht="20" customHeight="1">
      <c r="A118" s="57">
        <f t="shared" si="1"/>
        <v>117</v>
      </c>
      <c r="B118" s="1227" t="s">
        <v>160</v>
      </c>
      <c r="C118" s="1227" t="s">
        <v>118</v>
      </c>
      <c r="D118" s="57"/>
      <c r="E118" s="1228">
        <v>45964</v>
      </c>
      <c r="F118" s="1229" t="s">
        <v>1992</v>
      </c>
      <c r="G118" s="1967" t="s">
        <v>1982</v>
      </c>
      <c r="H118" s="1967"/>
      <c r="I118" s="1967"/>
      <c r="J118" s="1967"/>
      <c r="K118" s="1228">
        <v>45971</v>
      </c>
      <c r="L118" s="1227" t="s">
        <v>1583</v>
      </c>
      <c r="M118" s="57"/>
      <c r="N118" s="1978"/>
      <c r="O118" s="1972"/>
      <c r="P118" s="1973"/>
    </row>
    <row r="119" spans="1:16" ht="20" customHeight="1">
      <c r="A119" s="57">
        <f t="shared" si="1"/>
        <v>118</v>
      </c>
      <c r="B119" s="1227" t="s">
        <v>747</v>
      </c>
      <c r="C119" s="1227" t="s">
        <v>168</v>
      </c>
      <c r="D119" s="57"/>
      <c r="E119" s="1228">
        <v>45969</v>
      </c>
      <c r="F119" s="314">
        <v>11.145</v>
      </c>
      <c r="G119" s="1967" t="s">
        <v>1982</v>
      </c>
      <c r="H119" s="1967"/>
      <c r="I119" s="1967"/>
      <c r="J119" s="1967"/>
      <c r="K119" s="1228">
        <v>45972</v>
      </c>
      <c r="L119" s="1227" t="s">
        <v>1957</v>
      </c>
      <c r="M119" s="57">
        <v>23</v>
      </c>
      <c r="N119" s="1978"/>
      <c r="O119" s="1972"/>
      <c r="P119" s="1973"/>
    </row>
    <row r="120" spans="1:16" ht="20" customHeight="1">
      <c r="A120" s="57">
        <f t="shared" si="1"/>
        <v>119</v>
      </c>
      <c r="B120" s="1227" t="s">
        <v>172</v>
      </c>
      <c r="C120" s="1227" t="s">
        <v>174</v>
      </c>
      <c r="D120" s="57"/>
      <c r="E120" s="1228">
        <v>45967</v>
      </c>
      <c r="F120" s="1229" t="s">
        <v>1989</v>
      </c>
      <c r="G120" s="1967" t="s">
        <v>1982</v>
      </c>
      <c r="H120" s="1967"/>
      <c r="I120" s="1967"/>
      <c r="J120" s="1967"/>
      <c r="K120" s="1228">
        <v>45973</v>
      </c>
      <c r="L120" s="1227" t="s">
        <v>1705</v>
      </c>
      <c r="M120" s="57">
        <v>26</v>
      </c>
      <c r="N120" s="1978"/>
      <c r="O120" s="1972"/>
      <c r="P120" s="1973"/>
    </row>
    <row r="121" spans="1:16" ht="20" customHeight="1">
      <c r="A121" s="57">
        <f t="shared" si="1"/>
        <v>120</v>
      </c>
      <c r="B121" s="1227" t="s">
        <v>183</v>
      </c>
      <c r="C121" s="1227" t="s">
        <v>103</v>
      </c>
      <c r="D121" s="57"/>
      <c r="E121" s="1228">
        <v>45962</v>
      </c>
      <c r="F121" s="1229" t="s">
        <v>1993</v>
      </c>
      <c r="G121" s="1967" t="s">
        <v>1982</v>
      </c>
      <c r="H121" s="1967"/>
      <c r="I121" s="1967"/>
      <c r="J121" s="1967"/>
      <c r="K121" s="1228">
        <v>45975</v>
      </c>
      <c r="L121" s="1227" t="s">
        <v>1681</v>
      </c>
      <c r="M121" s="57">
        <v>17</v>
      </c>
      <c r="N121" s="1978"/>
      <c r="O121" s="1972"/>
      <c r="P121" s="1973"/>
    </row>
    <row r="122" spans="1:16" ht="20" customHeight="1">
      <c r="A122" s="57">
        <f t="shared" si="1"/>
        <v>121</v>
      </c>
      <c r="B122" s="1227" t="s">
        <v>855</v>
      </c>
      <c r="C122" s="1227" t="s">
        <v>101</v>
      </c>
      <c r="D122" s="57"/>
      <c r="E122" s="1228">
        <v>45970</v>
      </c>
      <c r="F122" s="1229" t="s">
        <v>1985</v>
      </c>
      <c r="G122" s="1967" t="s">
        <v>1982</v>
      </c>
      <c r="H122" s="1967"/>
      <c r="I122" s="1967"/>
      <c r="J122" s="1967"/>
      <c r="K122" s="1228">
        <v>45975</v>
      </c>
      <c r="L122" s="1227" t="s">
        <v>1827</v>
      </c>
      <c r="M122" s="57"/>
      <c r="N122" s="1978"/>
      <c r="O122" s="1972"/>
      <c r="P122" s="1973"/>
    </row>
    <row r="123" spans="1:16" ht="20" customHeight="1">
      <c r="A123" s="57">
        <f t="shared" si="1"/>
        <v>122</v>
      </c>
      <c r="B123" s="1227" t="s">
        <v>742</v>
      </c>
      <c r="C123" s="1227" t="s">
        <v>171</v>
      </c>
      <c r="D123" s="57"/>
      <c r="E123" s="1227" t="s">
        <v>1824</v>
      </c>
      <c r="F123" s="1229" t="s">
        <v>1981</v>
      </c>
      <c r="G123" s="1967" t="s">
        <v>1982</v>
      </c>
      <c r="H123" s="1967"/>
      <c r="I123" s="1967"/>
      <c r="J123" s="1967"/>
      <c r="K123" s="1228">
        <v>45976</v>
      </c>
      <c r="L123" s="1227" t="s">
        <v>1828</v>
      </c>
      <c r="M123" s="57">
        <v>23</v>
      </c>
      <c r="N123" s="1978"/>
      <c r="O123" s="1972"/>
      <c r="P123" s="1973"/>
    </row>
    <row r="124" spans="1:16" ht="20" customHeight="1">
      <c r="A124" s="57">
        <f t="shared" si="1"/>
        <v>123</v>
      </c>
      <c r="B124" s="1227" t="s">
        <v>256</v>
      </c>
      <c r="C124" s="1227" t="s">
        <v>174</v>
      </c>
      <c r="D124" s="57"/>
      <c r="E124" s="1227" t="s">
        <v>1823</v>
      </c>
      <c r="F124" s="1229" t="s">
        <v>1989</v>
      </c>
      <c r="G124" s="1967" t="s">
        <v>1982</v>
      </c>
      <c r="H124" s="1967"/>
      <c r="I124" s="1967"/>
      <c r="J124" s="1967"/>
      <c r="K124" s="1228">
        <v>45976</v>
      </c>
      <c r="L124" s="1227" t="s">
        <v>1737</v>
      </c>
      <c r="M124" s="57">
        <v>20</v>
      </c>
      <c r="N124" s="1978"/>
      <c r="O124" s="1972"/>
      <c r="P124" s="1973"/>
    </row>
    <row r="125" spans="1:16" ht="20" customHeight="1">
      <c r="A125" s="57">
        <f t="shared" si="1"/>
        <v>124</v>
      </c>
      <c r="B125" s="1227" t="s">
        <v>177</v>
      </c>
      <c r="C125" s="1227" t="s">
        <v>178</v>
      </c>
      <c r="D125" s="57"/>
      <c r="E125" s="1227" t="s">
        <v>1826</v>
      </c>
      <c r="F125" s="1229" t="s">
        <v>1988</v>
      </c>
      <c r="G125" s="1967" t="s">
        <v>1982</v>
      </c>
      <c r="H125" s="1967"/>
      <c r="I125" s="1967"/>
      <c r="J125" s="1967"/>
      <c r="K125" s="1228">
        <v>45978</v>
      </c>
      <c r="L125" s="1227" t="s">
        <v>1705</v>
      </c>
      <c r="M125" s="57">
        <v>26</v>
      </c>
      <c r="N125" s="1978"/>
      <c r="O125" s="1972"/>
      <c r="P125" s="1973"/>
    </row>
    <row r="126" spans="1:16" ht="20" customHeight="1">
      <c r="A126" s="57">
        <f t="shared" si="1"/>
        <v>125</v>
      </c>
      <c r="B126" s="1227" t="s">
        <v>1662</v>
      </c>
      <c r="C126" s="1227" t="s">
        <v>174</v>
      </c>
      <c r="D126" s="57"/>
      <c r="E126" s="1228">
        <v>45976</v>
      </c>
      <c r="F126" s="1229" t="s">
        <v>1989</v>
      </c>
      <c r="G126" s="1967" t="s">
        <v>1982</v>
      </c>
      <c r="H126" s="1967"/>
      <c r="I126" s="1967"/>
      <c r="J126" s="1967"/>
      <c r="K126" s="1228">
        <v>45981</v>
      </c>
      <c r="L126" s="1227" t="s">
        <v>1737</v>
      </c>
      <c r="M126" s="57">
        <v>20</v>
      </c>
      <c r="N126" s="1978"/>
      <c r="O126" s="1972"/>
      <c r="P126" s="1973"/>
    </row>
    <row r="127" spans="1:16" ht="20" customHeight="1">
      <c r="A127" s="57">
        <f t="shared" si="1"/>
        <v>126</v>
      </c>
      <c r="B127" s="1227" t="s">
        <v>1579</v>
      </c>
      <c r="C127" s="1227" t="s">
        <v>153</v>
      </c>
      <c r="D127" s="57"/>
      <c r="E127" s="1228">
        <v>45974</v>
      </c>
      <c r="F127" s="1229" t="s">
        <v>1994</v>
      </c>
      <c r="G127" s="1967" t="s">
        <v>1982</v>
      </c>
      <c r="H127" s="1967"/>
      <c r="I127" s="1967"/>
      <c r="J127" s="1967"/>
      <c r="K127" s="1228">
        <v>45981</v>
      </c>
      <c r="L127" s="1227" t="s">
        <v>1583</v>
      </c>
      <c r="M127" s="57"/>
      <c r="N127" s="1978"/>
      <c r="O127" s="1972"/>
      <c r="P127" s="1973"/>
    </row>
    <row r="128" spans="1:16" ht="20" customHeight="1">
      <c r="A128" s="57">
        <f t="shared" si="1"/>
        <v>127</v>
      </c>
      <c r="B128" s="1227" t="s">
        <v>750</v>
      </c>
      <c r="C128" s="1227" t="s">
        <v>168</v>
      </c>
      <c r="D128" s="57"/>
      <c r="E128" s="1228">
        <v>45976</v>
      </c>
      <c r="F128" s="314">
        <v>11.145</v>
      </c>
      <c r="G128" s="1967" t="s">
        <v>1982</v>
      </c>
      <c r="H128" s="1967"/>
      <c r="I128" s="1967"/>
      <c r="J128" s="1967"/>
      <c r="K128" s="1228">
        <v>45981</v>
      </c>
      <c r="L128" s="1227" t="s">
        <v>1828</v>
      </c>
      <c r="M128" s="57">
        <v>23</v>
      </c>
      <c r="N128" s="1978"/>
      <c r="O128" s="1972"/>
      <c r="P128" s="1973"/>
    </row>
    <row r="129" spans="1:16" ht="20" customHeight="1">
      <c r="A129" s="57">
        <f t="shared" si="1"/>
        <v>128</v>
      </c>
      <c r="B129" s="1227" t="s">
        <v>180</v>
      </c>
      <c r="C129" s="1227" t="s">
        <v>105</v>
      </c>
      <c r="D129" s="57"/>
      <c r="E129" s="1228">
        <v>45977</v>
      </c>
      <c r="F129" s="1229" t="s">
        <v>1991</v>
      </c>
      <c r="G129" s="1967" t="s">
        <v>1982</v>
      </c>
      <c r="H129" s="1967"/>
      <c r="I129" s="1967"/>
      <c r="J129" s="1967"/>
      <c r="K129" s="1228">
        <v>45982</v>
      </c>
      <c r="L129" s="1227" t="s">
        <v>1705</v>
      </c>
      <c r="M129" s="57">
        <v>26</v>
      </c>
      <c r="N129" s="1978"/>
      <c r="O129" s="1972"/>
      <c r="P129" s="1973"/>
    </row>
    <row r="130" spans="1:16" ht="20" customHeight="1">
      <c r="A130" s="57">
        <f t="shared" si="1"/>
        <v>129</v>
      </c>
      <c r="B130" s="1227" t="s">
        <v>1353</v>
      </c>
      <c r="C130" s="1227" t="s">
        <v>118</v>
      </c>
      <c r="D130" s="57"/>
      <c r="E130" s="1228">
        <v>45975</v>
      </c>
      <c r="F130" s="1229" t="s">
        <v>1992</v>
      </c>
      <c r="G130" s="1967" t="s">
        <v>1982</v>
      </c>
      <c r="H130" s="1967"/>
      <c r="I130" s="1967"/>
      <c r="J130" s="1967"/>
      <c r="K130" s="1228">
        <v>45983</v>
      </c>
      <c r="L130" s="1227" t="s">
        <v>1681</v>
      </c>
      <c r="M130" s="57">
        <v>17</v>
      </c>
      <c r="N130" s="1978"/>
      <c r="O130" s="1972"/>
      <c r="P130" s="1973"/>
    </row>
    <row r="131" spans="1:16" ht="20" customHeight="1">
      <c r="A131" s="57">
        <f t="shared" si="1"/>
        <v>130</v>
      </c>
      <c r="B131" s="1227" t="s">
        <v>369</v>
      </c>
      <c r="C131" s="1227" t="s">
        <v>171</v>
      </c>
      <c r="D131" s="57"/>
      <c r="E131" s="1228">
        <v>45982</v>
      </c>
      <c r="F131" s="1229" t="s">
        <v>1981</v>
      </c>
      <c r="G131" s="1967" t="s">
        <v>1982</v>
      </c>
      <c r="H131" s="1967"/>
      <c r="I131" s="1967"/>
      <c r="J131" s="1967"/>
      <c r="K131" s="1228">
        <v>45986</v>
      </c>
      <c r="L131" s="1227" t="s">
        <v>1737</v>
      </c>
      <c r="M131" s="57">
        <v>20</v>
      </c>
      <c r="N131" s="1978"/>
      <c r="O131" s="1972"/>
      <c r="P131" s="1973"/>
    </row>
    <row r="132" spans="1:16" ht="20" customHeight="1">
      <c r="A132" s="57">
        <f t="shared" ref="A132:A188" si="2">A131+1</f>
        <v>131</v>
      </c>
      <c r="B132" s="1227" t="s">
        <v>1345</v>
      </c>
      <c r="C132" s="1227" t="s">
        <v>228</v>
      </c>
      <c r="D132" s="57"/>
      <c r="E132" s="1228">
        <v>45982</v>
      </c>
      <c r="F132" s="1229" t="s">
        <v>1983</v>
      </c>
      <c r="G132" s="1967" t="s">
        <v>1982</v>
      </c>
      <c r="H132" s="1967"/>
      <c r="I132" s="1967"/>
      <c r="J132" s="1967"/>
      <c r="K132" s="1228">
        <v>45986</v>
      </c>
      <c r="L132" s="1227" t="s">
        <v>1705</v>
      </c>
      <c r="M132" s="57">
        <v>26</v>
      </c>
      <c r="N132" s="1978"/>
      <c r="O132" s="1972"/>
      <c r="P132" s="1973"/>
    </row>
    <row r="133" spans="1:16" ht="20" customHeight="1">
      <c r="A133" s="57">
        <f t="shared" si="2"/>
        <v>132</v>
      </c>
      <c r="B133" s="1227" t="s">
        <v>761</v>
      </c>
      <c r="C133" s="1227" t="s">
        <v>168</v>
      </c>
      <c r="D133" s="57"/>
      <c r="E133" s="1228">
        <v>45986</v>
      </c>
      <c r="F133" s="314">
        <v>11.145</v>
      </c>
      <c r="G133" s="1967" t="s">
        <v>1982</v>
      </c>
      <c r="H133" s="1967"/>
      <c r="I133" s="1967"/>
      <c r="J133" s="1967"/>
      <c r="K133" s="1228">
        <v>45988</v>
      </c>
      <c r="L133" s="1227" t="s">
        <v>1705</v>
      </c>
      <c r="M133" s="57">
        <v>26</v>
      </c>
      <c r="N133" s="1978"/>
      <c r="O133" s="1972"/>
      <c r="P133" s="1973"/>
    </row>
    <row r="134" spans="1:16" ht="20" customHeight="1">
      <c r="A134" s="57">
        <f t="shared" si="2"/>
        <v>133</v>
      </c>
      <c r="B134" s="1227" t="s">
        <v>1655</v>
      </c>
      <c r="C134" s="1227" t="s">
        <v>174</v>
      </c>
      <c r="D134" s="57"/>
      <c r="E134" s="1228">
        <v>45984</v>
      </c>
      <c r="F134" s="1229" t="s">
        <v>1989</v>
      </c>
      <c r="G134" s="1967" t="s">
        <v>1982</v>
      </c>
      <c r="H134" s="1967"/>
      <c r="I134" s="1967"/>
      <c r="J134" s="1967"/>
      <c r="K134" s="1228">
        <v>45989</v>
      </c>
      <c r="L134" s="1227" t="s">
        <v>1681</v>
      </c>
      <c r="M134" s="57">
        <v>17</v>
      </c>
      <c r="N134" s="1978"/>
      <c r="O134" s="1972"/>
      <c r="P134" s="1973"/>
    </row>
    <row r="135" spans="1:16" ht="20" customHeight="1">
      <c r="A135" s="57">
        <f t="shared" si="2"/>
        <v>134</v>
      </c>
      <c r="B135" s="1227" t="s">
        <v>854</v>
      </c>
      <c r="C135" s="1227" t="s">
        <v>123</v>
      </c>
      <c r="D135" s="57"/>
      <c r="E135" s="1228">
        <v>45982</v>
      </c>
      <c r="F135" s="1232" t="s">
        <v>1987</v>
      </c>
      <c r="G135" s="1967" t="s">
        <v>1982</v>
      </c>
      <c r="H135" s="1967"/>
      <c r="I135" s="1967"/>
      <c r="J135" s="1967"/>
      <c r="K135" s="1228">
        <v>45989</v>
      </c>
      <c r="L135" s="1227" t="s">
        <v>1828</v>
      </c>
      <c r="M135" s="57">
        <v>23</v>
      </c>
      <c r="N135" s="1978"/>
      <c r="O135" s="1972"/>
      <c r="P135" s="1973"/>
    </row>
    <row r="136" spans="1:16" ht="20" customHeight="1">
      <c r="A136" s="57">
        <f t="shared" si="2"/>
        <v>135</v>
      </c>
      <c r="B136" s="1227" t="s">
        <v>408</v>
      </c>
      <c r="C136" s="1227" t="s">
        <v>111</v>
      </c>
      <c r="D136" s="57"/>
      <c r="E136" s="1228">
        <v>45983</v>
      </c>
      <c r="F136" s="1229" t="s">
        <v>1986</v>
      </c>
      <c r="G136" s="1967" t="s">
        <v>1982</v>
      </c>
      <c r="H136" s="1967"/>
      <c r="I136" s="1967"/>
      <c r="J136" s="1967"/>
      <c r="K136" s="1228">
        <v>45990</v>
      </c>
      <c r="L136" s="1227" t="s">
        <v>1583</v>
      </c>
      <c r="M136" s="57"/>
      <c r="N136" s="1978"/>
      <c r="O136" s="1972"/>
      <c r="P136" s="1973"/>
    </row>
    <row r="137" spans="1:16" ht="20" customHeight="1">
      <c r="A137" s="57">
        <f t="shared" si="2"/>
        <v>136</v>
      </c>
      <c r="B137" s="1227" t="s">
        <v>239</v>
      </c>
      <c r="C137" s="1227" t="s">
        <v>234</v>
      </c>
      <c r="D137" s="57"/>
      <c r="E137" s="1228">
        <v>45986</v>
      </c>
      <c r="F137" s="1229" t="s">
        <v>1984</v>
      </c>
      <c r="G137" s="1967" t="s">
        <v>1982</v>
      </c>
      <c r="H137" s="1967"/>
      <c r="I137" s="1967"/>
      <c r="J137" s="1967"/>
      <c r="K137" s="1228">
        <v>45991</v>
      </c>
      <c r="L137" s="1227" t="s">
        <v>1737</v>
      </c>
      <c r="M137" s="57">
        <v>20</v>
      </c>
      <c r="N137" s="1978"/>
      <c r="O137" s="1972"/>
      <c r="P137" s="1973"/>
    </row>
    <row r="138" spans="1:16" ht="20" customHeight="1">
      <c r="A138" s="57">
        <f t="shared" si="2"/>
        <v>137</v>
      </c>
      <c r="B138" s="1227" t="s">
        <v>762</v>
      </c>
      <c r="C138" s="1227" t="s">
        <v>171</v>
      </c>
      <c r="D138" s="57"/>
      <c r="E138" s="1228">
        <v>45989</v>
      </c>
      <c r="F138" s="1229" t="s">
        <v>1981</v>
      </c>
      <c r="G138" s="1967" t="s">
        <v>1982</v>
      </c>
      <c r="H138" s="1967"/>
      <c r="I138" s="1967"/>
      <c r="J138" s="1967"/>
      <c r="K138" s="1228">
        <v>45991</v>
      </c>
      <c r="L138" s="1227" t="s">
        <v>1705</v>
      </c>
      <c r="M138" s="57">
        <v>26</v>
      </c>
      <c r="N138" s="1978"/>
      <c r="O138" s="1972"/>
      <c r="P138" s="1973"/>
    </row>
    <row r="139" spans="1:16" ht="20" customHeight="1">
      <c r="A139" s="57">
        <f t="shared" si="2"/>
        <v>138</v>
      </c>
      <c r="B139" s="1227" t="s">
        <v>772</v>
      </c>
      <c r="C139" s="1227" t="s">
        <v>171</v>
      </c>
      <c r="D139" s="57"/>
      <c r="E139" s="800">
        <v>45992</v>
      </c>
      <c r="F139" s="1229" t="s">
        <v>1981</v>
      </c>
      <c r="G139" s="1967" t="s">
        <v>1982</v>
      </c>
      <c r="H139" s="1967"/>
      <c r="I139" s="1967"/>
      <c r="J139" s="1967"/>
      <c r="K139" s="800">
        <v>45994</v>
      </c>
      <c r="L139" s="1227" t="s">
        <v>1705</v>
      </c>
      <c r="M139" s="57">
        <v>26</v>
      </c>
      <c r="N139" s="1978"/>
      <c r="O139" s="1972"/>
      <c r="P139" s="1973"/>
    </row>
    <row r="140" spans="1:16" ht="20" customHeight="1">
      <c r="A140" s="57">
        <f t="shared" si="2"/>
        <v>139</v>
      </c>
      <c r="B140" s="1231" t="s">
        <v>856</v>
      </c>
      <c r="C140" s="1227" t="s">
        <v>114</v>
      </c>
      <c r="D140" s="57"/>
      <c r="E140" s="800">
        <v>45989</v>
      </c>
      <c r="F140" s="1229">
        <v>22.946000000000002</v>
      </c>
      <c r="G140" s="1967" t="s">
        <v>1982</v>
      </c>
      <c r="H140" s="1967"/>
      <c r="I140" s="1967"/>
      <c r="J140" s="1967"/>
      <c r="K140" s="800">
        <v>45996</v>
      </c>
      <c r="L140" s="1227" t="s">
        <v>1828</v>
      </c>
      <c r="M140" s="57">
        <v>23</v>
      </c>
      <c r="N140" s="1978"/>
      <c r="O140" s="1972"/>
      <c r="P140" s="1973"/>
    </row>
    <row r="141" spans="1:16" ht="20" customHeight="1">
      <c r="A141" s="57">
        <f t="shared" si="2"/>
        <v>140</v>
      </c>
      <c r="B141" s="1227" t="s">
        <v>253</v>
      </c>
      <c r="C141" s="1227" t="s">
        <v>168</v>
      </c>
      <c r="D141" s="57"/>
      <c r="E141" s="800">
        <v>45992</v>
      </c>
      <c r="F141" s="314">
        <v>11.145</v>
      </c>
      <c r="G141" s="1967" t="s">
        <v>1982</v>
      </c>
      <c r="H141" s="1967"/>
      <c r="I141" s="1967"/>
      <c r="J141" s="1967"/>
      <c r="K141" s="800">
        <v>45996</v>
      </c>
      <c r="L141" s="1227" t="s">
        <v>1737</v>
      </c>
      <c r="M141" s="57">
        <v>20</v>
      </c>
      <c r="N141" s="1978"/>
      <c r="O141" s="1972"/>
      <c r="P141" s="1973"/>
    </row>
    <row r="142" spans="1:16" ht="20" customHeight="1">
      <c r="A142" s="57">
        <f t="shared" si="2"/>
        <v>141</v>
      </c>
      <c r="B142" s="1231" t="s">
        <v>181</v>
      </c>
      <c r="C142" s="1227" t="s">
        <v>133</v>
      </c>
      <c r="D142" s="57"/>
      <c r="E142" s="800">
        <v>45989</v>
      </c>
      <c r="F142" s="1229">
        <v>27.715</v>
      </c>
      <c r="G142" s="1967" t="s">
        <v>1982</v>
      </c>
      <c r="H142" s="1967"/>
      <c r="I142" s="1967"/>
      <c r="J142" s="1967"/>
      <c r="K142" s="800">
        <v>45998</v>
      </c>
      <c r="L142" s="1227" t="s">
        <v>1681</v>
      </c>
      <c r="M142" s="57">
        <v>17</v>
      </c>
      <c r="N142" s="1978"/>
      <c r="O142" s="1972"/>
      <c r="P142" s="1973"/>
    </row>
    <row r="143" spans="1:16" ht="20" customHeight="1">
      <c r="A143" s="57">
        <f t="shared" si="2"/>
        <v>142</v>
      </c>
      <c r="B143" s="1227" t="s">
        <v>154</v>
      </c>
      <c r="C143" s="1231" t="s">
        <v>118</v>
      </c>
      <c r="D143" s="57"/>
      <c r="E143" s="800">
        <v>45990</v>
      </c>
      <c r="F143" s="1229" t="s">
        <v>1992</v>
      </c>
      <c r="G143" s="1967" t="s">
        <v>1982</v>
      </c>
      <c r="H143" s="1967"/>
      <c r="I143" s="1967"/>
      <c r="J143" s="1967"/>
      <c r="K143" s="800">
        <v>45998</v>
      </c>
      <c r="L143" s="1227" t="s">
        <v>1583</v>
      </c>
      <c r="M143" s="57"/>
      <c r="N143" s="1978"/>
      <c r="O143" s="1972"/>
      <c r="P143" s="1973"/>
    </row>
    <row r="144" spans="1:16" ht="20" customHeight="1">
      <c r="A144" s="57">
        <f t="shared" si="2"/>
        <v>143</v>
      </c>
      <c r="B144" s="1227" t="s">
        <v>770</v>
      </c>
      <c r="C144" s="1227" t="s">
        <v>234</v>
      </c>
      <c r="D144" s="57"/>
      <c r="E144" s="800">
        <v>45997</v>
      </c>
      <c r="F144" s="1229" t="s">
        <v>1984</v>
      </c>
      <c r="G144" s="1967" t="s">
        <v>1982</v>
      </c>
      <c r="H144" s="1967"/>
      <c r="I144" s="1967"/>
      <c r="J144" s="1967"/>
      <c r="K144" s="800">
        <v>46001</v>
      </c>
      <c r="L144" s="1227" t="s">
        <v>1705</v>
      </c>
      <c r="M144" s="57">
        <v>26</v>
      </c>
      <c r="N144" s="1978"/>
      <c r="O144" s="1972"/>
      <c r="P144" s="1973"/>
    </row>
    <row r="145" spans="1:48" ht="20" customHeight="1">
      <c r="A145" s="57">
        <f t="shared" si="2"/>
        <v>144</v>
      </c>
      <c r="B145" s="1227" t="s">
        <v>146</v>
      </c>
      <c r="C145" s="1227" t="s">
        <v>118</v>
      </c>
      <c r="D145" s="57"/>
      <c r="E145" s="800">
        <v>45997</v>
      </c>
      <c r="F145" s="1229" t="s">
        <v>1992</v>
      </c>
      <c r="G145" s="1967" t="s">
        <v>1982</v>
      </c>
      <c r="H145" s="1967"/>
      <c r="I145" s="1967"/>
      <c r="J145" s="1967"/>
      <c r="K145" s="800">
        <v>46002</v>
      </c>
      <c r="L145" s="1227" t="s">
        <v>1737</v>
      </c>
      <c r="M145" s="57">
        <v>20</v>
      </c>
      <c r="N145" s="1978"/>
      <c r="O145" s="1972"/>
      <c r="P145" s="1973"/>
    </row>
    <row r="146" spans="1:48" ht="20" customHeight="1">
      <c r="A146" s="57">
        <f t="shared" si="2"/>
        <v>145</v>
      </c>
      <c r="B146" s="1231" t="s">
        <v>730</v>
      </c>
      <c r="C146" s="1231" t="s">
        <v>171</v>
      </c>
      <c r="D146" s="57"/>
      <c r="E146" s="800">
        <v>45997</v>
      </c>
      <c r="F146" s="1229" t="s">
        <v>1981</v>
      </c>
      <c r="G146" s="1967" t="s">
        <v>1982</v>
      </c>
      <c r="H146" s="1967"/>
      <c r="I146" s="1967"/>
      <c r="J146" s="1967"/>
      <c r="K146" s="800">
        <v>46003</v>
      </c>
      <c r="L146" s="1227" t="s">
        <v>1828</v>
      </c>
      <c r="M146" s="57">
        <v>23</v>
      </c>
      <c r="N146" s="1978"/>
      <c r="O146" s="1972"/>
      <c r="P146" s="1973"/>
    </row>
    <row r="147" spans="1:48" ht="20" customHeight="1">
      <c r="A147" s="57">
        <f t="shared" si="2"/>
        <v>146</v>
      </c>
      <c r="B147" s="1227" t="s">
        <v>1829</v>
      </c>
      <c r="C147" s="1227" t="s">
        <v>105</v>
      </c>
      <c r="D147" s="57"/>
      <c r="E147" s="800">
        <v>46000</v>
      </c>
      <c r="F147" s="1229" t="s">
        <v>1991</v>
      </c>
      <c r="G147" s="1967" t="s">
        <v>1982</v>
      </c>
      <c r="H147" s="1967"/>
      <c r="I147" s="1967"/>
      <c r="J147" s="1967"/>
      <c r="K147" s="800">
        <v>46004</v>
      </c>
      <c r="L147" s="1227" t="s">
        <v>1705</v>
      </c>
      <c r="M147" s="57">
        <v>26</v>
      </c>
      <c r="N147" s="1978"/>
      <c r="O147" s="1972"/>
      <c r="P147" s="1973"/>
    </row>
    <row r="148" spans="1:48" ht="20" customHeight="1">
      <c r="A148" s="57">
        <f t="shared" si="2"/>
        <v>147</v>
      </c>
      <c r="B148" s="1231" t="s">
        <v>182</v>
      </c>
      <c r="C148" s="1231" t="s">
        <v>133</v>
      </c>
      <c r="D148" s="57"/>
      <c r="E148" s="800">
        <v>45998</v>
      </c>
      <c r="F148" s="1229">
        <v>27.715</v>
      </c>
      <c r="G148" s="1967" t="s">
        <v>1982</v>
      </c>
      <c r="H148" s="1967"/>
      <c r="I148" s="1967"/>
      <c r="J148" s="1967"/>
      <c r="K148" s="800">
        <v>46005</v>
      </c>
      <c r="L148" s="1227" t="s">
        <v>1681</v>
      </c>
      <c r="M148" s="57">
        <v>17</v>
      </c>
      <c r="N148" s="1978"/>
      <c r="O148" s="1972"/>
      <c r="P148" s="1973"/>
    </row>
    <row r="149" spans="1:48" ht="20" customHeight="1">
      <c r="A149" s="57">
        <f t="shared" si="2"/>
        <v>148</v>
      </c>
      <c r="B149" s="1231" t="s">
        <v>729</v>
      </c>
      <c r="C149" s="1231" t="s">
        <v>228</v>
      </c>
      <c r="D149" s="57"/>
      <c r="E149" s="800">
        <v>46003</v>
      </c>
      <c r="F149" s="1229" t="s">
        <v>1983</v>
      </c>
      <c r="G149" s="1967" t="s">
        <v>1982</v>
      </c>
      <c r="H149" s="1967"/>
      <c r="I149" s="1967"/>
      <c r="J149" s="1967"/>
      <c r="K149" s="800">
        <v>46007</v>
      </c>
      <c r="L149" s="1227" t="s">
        <v>1828</v>
      </c>
      <c r="M149" s="57">
        <v>23</v>
      </c>
      <c r="N149" s="1978"/>
      <c r="O149" s="1972"/>
      <c r="P149" s="1973"/>
    </row>
    <row r="150" spans="1:48" ht="20" customHeight="1">
      <c r="A150" s="57">
        <f t="shared" si="2"/>
        <v>149</v>
      </c>
      <c r="B150" s="1231" t="s">
        <v>1291</v>
      </c>
      <c r="C150" s="1231" t="s">
        <v>101</v>
      </c>
      <c r="D150" s="57"/>
      <c r="E150" s="800">
        <v>46003</v>
      </c>
      <c r="F150" s="1229" t="s">
        <v>1985</v>
      </c>
      <c r="G150" s="1967" t="s">
        <v>1982</v>
      </c>
      <c r="H150" s="1967"/>
      <c r="I150" s="1967"/>
      <c r="J150" s="1967"/>
      <c r="K150" s="800">
        <v>46007</v>
      </c>
      <c r="L150" s="1227" t="s">
        <v>1737</v>
      </c>
      <c r="M150" s="57">
        <v>20</v>
      </c>
      <c r="N150" s="1978"/>
      <c r="O150" s="1972"/>
      <c r="P150" s="1973"/>
    </row>
    <row r="151" spans="1:48" ht="20" customHeight="1">
      <c r="A151" s="57">
        <f t="shared" si="2"/>
        <v>150</v>
      </c>
      <c r="B151" s="1231" t="s">
        <v>358</v>
      </c>
      <c r="C151" s="1231" t="s">
        <v>171</v>
      </c>
      <c r="D151" s="57"/>
      <c r="E151" s="800">
        <v>45997</v>
      </c>
      <c r="F151" s="1229" t="s">
        <v>1981</v>
      </c>
      <c r="G151" s="1967" t="s">
        <v>1982</v>
      </c>
      <c r="H151" s="1967"/>
      <c r="I151" s="1967"/>
      <c r="J151" s="1967"/>
      <c r="K151" s="800">
        <v>46007</v>
      </c>
      <c r="L151" s="1227" t="s">
        <v>1973</v>
      </c>
      <c r="M151" s="57">
        <v>24</v>
      </c>
      <c r="N151" s="1978"/>
      <c r="O151" s="1972"/>
      <c r="P151" s="1973"/>
    </row>
    <row r="152" spans="1:48" ht="20" customHeight="1">
      <c r="A152" s="57">
        <f t="shared" si="2"/>
        <v>151</v>
      </c>
      <c r="B152" s="1231" t="s">
        <v>461</v>
      </c>
      <c r="C152" s="1231" t="s">
        <v>171</v>
      </c>
      <c r="D152" s="57"/>
      <c r="E152" s="800">
        <v>46004</v>
      </c>
      <c r="F152" s="1229" t="s">
        <v>1981</v>
      </c>
      <c r="G152" s="1967" t="s">
        <v>1982</v>
      </c>
      <c r="H152" s="1967"/>
      <c r="I152" s="1967"/>
      <c r="J152" s="1967"/>
      <c r="K152" s="800">
        <v>46009</v>
      </c>
      <c r="L152" s="1227" t="s">
        <v>1974</v>
      </c>
      <c r="M152" s="57">
        <v>26</v>
      </c>
      <c r="N152" s="1978"/>
      <c r="O152" s="1972"/>
      <c r="P152" s="1973"/>
    </row>
    <row r="153" spans="1:48" ht="20" customHeight="1">
      <c r="A153" s="57">
        <f t="shared" si="2"/>
        <v>152</v>
      </c>
      <c r="B153" s="1227" t="s">
        <v>433</v>
      </c>
      <c r="C153" s="1227" t="s">
        <v>168</v>
      </c>
      <c r="D153" s="57"/>
      <c r="E153" s="1228">
        <v>45948</v>
      </c>
      <c r="F153" s="314">
        <v>11.145</v>
      </c>
      <c r="G153" s="1967" t="s">
        <v>1982</v>
      </c>
      <c r="H153" s="1967"/>
      <c r="I153" s="1967"/>
      <c r="J153" s="1967"/>
      <c r="K153" s="1235">
        <v>46012</v>
      </c>
      <c r="L153" s="1270" t="s">
        <v>2007</v>
      </c>
      <c r="M153" s="57">
        <v>15</v>
      </c>
      <c r="N153" s="1978"/>
      <c r="O153" s="1972"/>
      <c r="P153" s="1973"/>
    </row>
    <row r="154" spans="1:48" ht="20" customHeight="1">
      <c r="A154" s="57">
        <f t="shared" si="2"/>
        <v>153</v>
      </c>
      <c r="B154" s="1231" t="s">
        <v>185</v>
      </c>
      <c r="C154" s="1231" t="s">
        <v>111</v>
      </c>
      <c r="D154" s="57"/>
      <c r="E154" s="800">
        <v>46005</v>
      </c>
      <c r="F154" s="1229" t="s">
        <v>1986</v>
      </c>
      <c r="G154" s="1967" t="s">
        <v>1982</v>
      </c>
      <c r="H154" s="1967"/>
      <c r="I154" s="1967"/>
      <c r="J154" s="1967"/>
      <c r="K154" s="1235">
        <v>46012</v>
      </c>
      <c r="L154" s="1227" t="s">
        <v>1681</v>
      </c>
      <c r="M154" s="57">
        <v>17</v>
      </c>
      <c r="N154" s="1978"/>
      <c r="O154" s="1972"/>
      <c r="P154" s="1973"/>
    </row>
    <row r="155" spans="1:48" ht="20" customHeight="1">
      <c r="A155" s="57">
        <f t="shared" si="2"/>
        <v>154</v>
      </c>
      <c r="B155" s="1231" t="s">
        <v>460</v>
      </c>
      <c r="C155" s="1231" t="s">
        <v>171</v>
      </c>
      <c r="D155" s="57"/>
      <c r="E155" s="800">
        <v>46009</v>
      </c>
      <c r="F155" s="1229" t="s">
        <v>1981</v>
      </c>
      <c r="G155" s="1967" t="s">
        <v>1982</v>
      </c>
      <c r="H155" s="1967"/>
      <c r="I155" s="1967"/>
      <c r="J155" s="1967"/>
      <c r="K155" s="800">
        <v>46012</v>
      </c>
      <c r="L155" s="1227" t="s">
        <v>1974</v>
      </c>
      <c r="M155" s="57">
        <v>26</v>
      </c>
      <c r="N155" s="1978"/>
      <c r="O155" s="1972"/>
      <c r="P155" s="1973"/>
    </row>
    <row r="156" spans="1:48" ht="20" customHeight="1">
      <c r="A156" s="57">
        <f t="shared" si="2"/>
        <v>155</v>
      </c>
      <c r="B156" s="1227" t="s">
        <v>1290</v>
      </c>
      <c r="C156" s="1227" t="s">
        <v>114</v>
      </c>
      <c r="D156" s="57"/>
      <c r="E156" s="800">
        <v>46008</v>
      </c>
      <c r="F156" s="1229">
        <v>22.946000000000002</v>
      </c>
      <c r="G156" s="1967" t="s">
        <v>1982</v>
      </c>
      <c r="H156" s="1967"/>
      <c r="I156" s="1967"/>
      <c r="J156" s="1967"/>
      <c r="K156" s="800">
        <v>46012</v>
      </c>
      <c r="L156" s="1227" t="s">
        <v>1737</v>
      </c>
      <c r="M156" s="57">
        <v>20</v>
      </c>
      <c r="N156" s="1978"/>
      <c r="O156" s="1972"/>
      <c r="P156" s="1973"/>
    </row>
    <row r="157" spans="1:48" ht="31.5" customHeight="1">
      <c r="A157" s="57">
        <f t="shared" si="2"/>
        <v>156</v>
      </c>
      <c r="B157" s="1234" t="s">
        <v>1480</v>
      </c>
      <c r="C157" s="1236" t="s">
        <v>105</v>
      </c>
      <c r="D157" s="57"/>
      <c r="E157" s="1235">
        <v>46010</v>
      </c>
      <c r="F157" s="1229" t="s">
        <v>1991</v>
      </c>
      <c r="G157" s="1967" t="s">
        <v>1982</v>
      </c>
      <c r="H157" s="1967"/>
      <c r="I157" s="1967"/>
      <c r="J157" s="1967"/>
      <c r="K157" s="800">
        <v>46015</v>
      </c>
      <c r="L157" s="1227" t="s">
        <v>1828</v>
      </c>
      <c r="M157" s="57">
        <v>23</v>
      </c>
      <c r="N157" s="1974"/>
      <c r="O157" s="1972"/>
      <c r="P157" s="1973"/>
    </row>
    <row r="158" spans="1:48" ht="55.5" customHeight="1">
      <c r="A158" s="57">
        <f t="shared" si="2"/>
        <v>157</v>
      </c>
      <c r="B158" s="1257" t="s">
        <v>463</v>
      </c>
      <c r="C158" s="1231" t="s">
        <v>228</v>
      </c>
      <c r="D158" s="57"/>
      <c r="E158" s="800">
        <v>46012</v>
      </c>
      <c r="F158" s="1229" t="s">
        <v>1983</v>
      </c>
      <c r="G158" s="1967" t="s">
        <v>1982</v>
      </c>
      <c r="H158" s="1967"/>
      <c r="I158" s="1967"/>
      <c r="J158" s="1967"/>
      <c r="K158" s="800">
        <v>46016</v>
      </c>
      <c r="L158" s="1227" t="s">
        <v>1974</v>
      </c>
      <c r="M158" s="57">
        <v>26</v>
      </c>
      <c r="N158" s="1984"/>
      <c r="O158" s="1985"/>
      <c r="P158" s="1986"/>
    </row>
    <row r="159" spans="1:48" ht="23.5" customHeight="1">
      <c r="A159" s="57">
        <f t="shared" si="2"/>
        <v>158</v>
      </c>
      <c r="B159" s="1231" t="s">
        <v>390</v>
      </c>
      <c r="C159" s="1231" t="s">
        <v>234</v>
      </c>
      <c r="D159" s="57"/>
      <c r="E159" s="800">
        <v>46003</v>
      </c>
      <c r="F159" s="1229" t="s">
        <v>1984</v>
      </c>
      <c r="G159" s="1967" t="s">
        <v>1982</v>
      </c>
      <c r="H159" s="1967"/>
      <c r="I159" s="1967"/>
      <c r="J159" s="1967"/>
      <c r="K159" s="800">
        <v>46017</v>
      </c>
      <c r="L159" s="1270" t="s">
        <v>2007</v>
      </c>
      <c r="M159" s="57">
        <v>15</v>
      </c>
      <c r="N159" s="1983"/>
      <c r="O159" s="1972"/>
      <c r="P159" s="1973"/>
    </row>
    <row r="160" spans="1:48" ht="38.5" customHeight="1">
      <c r="A160" s="57">
        <f t="shared" si="2"/>
        <v>159</v>
      </c>
      <c r="B160" s="1257" t="s">
        <v>257</v>
      </c>
      <c r="C160" s="1227" t="s">
        <v>228</v>
      </c>
      <c r="D160" s="57"/>
      <c r="E160" s="800">
        <v>46008</v>
      </c>
      <c r="F160" s="1229" t="s">
        <v>1983</v>
      </c>
      <c r="G160" s="1967" t="s">
        <v>1982</v>
      </c>
      <c r="H160" s="1967"/>
      <c r="I160" s="1967"/>
      <c r="J160" s="1967"/>
      <c r="K160" s="800">
        <v>46017</v>
      </c>
      <c r="L160" s="1270" t="s">
        <v>1737</v>
      </c>
      <c r="M160" s="57">
        <v>20</v>
      </c>
      <c r="N160" s="1983"/>
      <c r="O160" s="1972"/>
      <c r="P160" s="1973"/>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967" t="s">
        <v>1982</v>
      </c>
      <c r="H161" s="1967"/>
      <c r="I161" s="1967"/>
      <c r="J161" s="1967"/>
      <c r="K161" s="800">
        <v>46021</v>
      </c>
      <c r="L161" s="1270" t="s">
        <v>2007</v>
      </c>
      <c r="M161" s="57">
        <v>15</v>
      </c>
      <c r="N161" s="1968"/>
      <c r="O161" s="1981"/>
      <c r="P161" s="1982"/>
    </row>
    <row r="162" spans="1:48" ht="32" customHeight="1">
      <c r="A162" s="57">
        <f t="shared" si="2"/>
        <v>161</v>
      </c>
      <c r="B162" s="1268" t="s">
        <v>850</v>
      </c>
      <c r="C162" s="1268" t="s">
        <v>101</v>
      </c>
      <c r="D162" s="57"/>
      <c r="E162" s="800">
        <v>46019</v>
      </c>
      <c r="F162" s="1229" t="s">
        <v>1985</v>
      </c>
      <c r="G162" s="1967" t="s">
        <v>1982</v>
      </c>
      <c r="H162" s="1967"/>
      <c r="I162" s="1967"/>
      <c r="J162" s="1967"/>
      <c r="K162" s="800">
        <v>46021</v>
      </c>
      <c r="L162" s="1227" t="s">
        <v>1974</v>
      </c>
      <c r="M162" s="57">
        <v>26</v>
      </c>
      <c r="N162" s="1968"/>
      <c r="O162" s="1979"/>
      <c r="P162" s="1980"/>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 customHeight="1">
      <c r="A163" s="57">
        <f t="shared" si="2"/>
        <v>162</v>
      </c>
      <c r="B163" s="1273" t="s">
        <v>1289</v>
      </c>
      <c r="C163" s="1270" t="s">
        <v>111</v>
      </c>
      <c r="D163" s="1271"/>
      <c r="E163" s="1235">
        <v>46019</v>
      </c>
      <c r="F163" s="1229" t="s">
        <v>1986</v>
      </c>
      <c r="G163" s="1967" t="s">
        <v>1982</v>
      </c>
      <c r="H163" s="1967"/>
      <c r="I163" s="1967"/>
      <c r="J163" s="1967"/>
      <c r="K163" s="800">
        <v>46022</v>
      </c>
      <c r="L163" s="1272" t="s">
        <v>1737</v>
      </c>
      <c r="M163" s="57">
        <v>20</v>
      </c>
      <c r="N163" s="1976"/>
      <c r="O163" s="1965"/>
      <c r="P163" s="1966"/>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20" customHeight="1">
      <c r="A164" s="57">
        <f t="shared" si="2"/>
        <v>163</v>
      </c>
      <c r="B164" s="1239" t="s">
        <v>184</v>
      </c>
      <c r="C164" s="1240" t="s">
        <v>103</v>
      </c>
      <c r="D164" s="57"/>
      <c r="E164" s="1235">
        <v>46012</v>
      </c>
      <c r="F164" s="1229" t="s">
        <v>1993</v>
      </c>
      <c r="G164" s="1967" t="s">
        <v>1982</v>
      </c>
      <c r="H164" s="1967"/>
      <c r="I164" s="1967"/>
      <c r="J164" s="1967"/>
      <c r="K164" s="800">
        <v>46026</v>
      </c>
      <c r="L164" s="1227" t="s">
        <v>1681</v>
      </c>
      <c r="M164" s="57">
        <v>17</v>
      </c>
      <c r="N164" s="1971"/>
      <c r="O164" s="1972"/>
      <c r="P164" s="1973"/>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5" customHeight="1">
      <c r="A165" s="57">
        <f t="shared" si="2"/>
        <v>164</v>
      </c>
      <c r="B165" s="997" t="s">
        <v>2008</v>
      </c>
      <c r="C165" s="1240" t="s">
        <v>168</v>
      </c>
      <c r="D165" s="1271"/>
      <c r="E165" s="1235">
        <v>46022</v>
      </c>
      <c r="F165" s="314">
        <v>11.145</v>
      </c>
      <c r="G165" s="1967" t="s">
        <v>1982</v>
      </c>
      <c r="H165" s="1967"/>
      <c r="I165" s="1967"/>
      <c r="J165" s="1967"/>
      <c r="K165" s="800">
        <v>46026</v>
      </c>
      <c r="L165" s="1227" t="s">
        <v>1974</v>
      </c>
      <c r="M165" s="1271">
        <v>26</v>
      </c>
      <c r="N165" s="1975"/>
      <c r="O165" s="1965"/>
      <c r="P165" s="1966"/>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20" customHeight="1">
      <c r="A166" s="57">
        <f t="shared" si="2"/>
        <v>165</v>
      </c>
      <c r="B166" s="997" t="s">
        <v>2009</v>
      </c>
      <c r="C166" s="1240" t="s">
        <v>234</v>
      </c>
      <c r="D166" s="1271"/>
      <c r="E166" s="1235">
        <v>46022</v>
      </c>
      <c r="F166" s="1229" t="s">
        <v>1984</v>
      </c>
      <c r="G166" s="1967" t="s">
        <v>1982</v>
      </c>
      <c r="H166" s="1967"/>
      <c r="I166" s="1967"/>
      <c r="J166" s="1967"/>
      <c r="K166" s="800">
        <v>46027</v>
      </c>
      <c r="L166" s="1227" t="s">
        <v>2010</v>
      </c>
      <c r="M166" s="1271">
        <v>15</v>
      </c>
      <c r="N166" s="1975"/>
      <c r="O166" s="1965"/>
      <c r="P166" s="1966"/>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20" customHeight="1">
      <c r="A167" s="57">
        <f t="shared" si="2"/>
        <v>166</v>
      </c>
      <c r="B167" s="1276" t="s">
        <v>147</v>
      </c>
      <c r="C167" s="1277" t="s">
        <v>101</v>
      </c>
      <c r="D167" s="1271"/>
      <c r="E167" s="1235">
        <v>46024</v>
      </c>
      <c r="F167" s="1229" t="s">
        <v>1985</v>
      </c>
      <c r="G167" s="1967" t="s">
        <v>1982</v>
      </c>
      <c r="H167" s="1967"/>
      <c r="I167" s="1967"/>
      <c r="J167" s="1967"/>
      <c r="K167" s="800">
        <v>46029</v>
      </c>
      <c r="L167" s="1272" t="s">
        <v>1737</v>
      </c>
      <c r="M167" s="1271">
        <v>20</v>
      </c>
      <c r="N167" s="1975"/>
      <c r="O167" s="1965"/>
      <c r="P167" s="1966"/>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20" customHeight="1">
      <c r="A168" s="57">
        <f t="shared" si="2"/>
        <v>167</v>
      </c>
      <c r="B168" s="1293" t="s">
        <v>401</v>
      </c>
      <c r="C168" s="1294" t="s">
        <v>105</v>
      </c>
      <c r="D168" s="1271"/>
      <c r="E168" s="1235">
        <v>46029</v>
      </c>
      <c r="F168" s="1229" t="s">
        <v>1991</v>
      </c>
      <c r="G168" s="1967" t="s">
        <v>1982</v>
      </c>
      <c r="H168" s="1967"/>
      <c r="I168" s="1967"/>
      <c r="J168" s="1967"/>
      <c r="K168" s="800">
        <v>46032</v>
      </c>
      <c r="L168" s="1272" t="s">
        <v>2012</v>
      </c>
      <c r="M168" s="1271"/>
      <c r="N168" s="1964"/>
      <c r="O168" s="1965"/>
      <c r="P168" s="1966"/>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20" customHeight="1">
      <c r="A169" s="57">
        <f t="shared" si="2"/>
        <v>168</v>
      </c>
      <c r="B169" s="1291" t="s">
        <v>163</v>
      </c>
      <c r="C169" s="1292" t="s">
        <v>114</v>
      </c>
      <c r="D169" s="1271"/>
      <c r="E169" s="1235">
        <v>46027</v>
      </c>
      <c r="F169" s="1229">
        <v>22.946000000000002</v>
      </c>
      <c r="G169" s="1989" t="s">
        <v>1982</v>
      </c>
      <c r="H169" s="1990"/>
      <c r="I169" s="1990"/>
      <c r="J169" s="1991"/>
      <c r="K169" s="800">
        <v>46033</v>
      </c>
      <c r="L169" s="1227" t="s">
        <v>1974</v>
      </c>
      <c r="M169" s="1271">
        <v>26</v>
      </c>
      <c r="N169" s="1968"/>
      <c r="O169" s="1969"/>
      <c r="P169" s="1970"/>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20" customHeight="1">
      <c r="A170" s="57">
        <f t="shared" si="2"/>
        <v>169</v>
      </c>
      <c r="B170" s="1303" t="s">
        <v>355</v>
      </c>
      <c r="C170" s="1294" t="s">
        <v>168</v>
      </c>
      <c r="D170" s="1271"/>
      <c r="E170" s="1235">
        <v>46030</v>
      </c>
      <c r="F170" s="314">
        <v>11.145</v>
      </c>
      <c r="G170" s="1967" t="s">
        <v>1982</v>
      </c>
      <c r="H170" s="1967"/>
      <c r="I170" s="1967"/>
      <c r="J170" s="1967"/>
      <c r="K170" s="800">
        <v>46035</v>
      </c>
      <c r="L170" s="1272" t="s">
        <v>1737</v>
      </c>
      <c r="M170" s="1271">
        <v>20</v>
      </c>
      <c r="N170" s="1977"/>
      <c r="O170" s="1963"/>
      <c r="P170" s="1963"/>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20" customHeight="1">
      <c r="A171" s="57">
        <f t="shared" si="2"/>
        <v>170</v>
      </c>
      <c r="B171" s="1293" t="s">
        <v>738</v>
      </c>
      <c r="C171" s="1294" t="s">
        <v>234</v>
      </c>
      <c r="D171" s="1271"/>
      <c r="E171" s="1235">
        <v>46029</v>
      </c>
      <c r="F171" s="1229" t="s">
        <v>1984</v>
      </c>
      <c r="G171" s="1989" t="s">
        <v>1982</v>
      </c>
      <c r="H171" s="1990"/>
      <c r="I171" s="1990"/>
      <c r="J171" s="1991"/>
      <c r="K171" s="800">
        <v>46037</v>
      </c>
      <c r="L171" s="1227" t="s">
        <v>1681</v>
      </c>
      <c r="M171" s="57">
        <v>17</v>
      </c>
      <c r="N171" s="1964"/>
      <c r="O171" s="1965"/>
      <c r="P171" s="1966"/>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20" customHeight="1">
      <c r="A172" s="57">
        <f t="shared" si="2"/>
        <v>171</v>
      </c>
      <c r="B172" s="1298" t="s">
        <v>733</v>
      </c>
      <c r="C172" s="1299" t="s">
        <v>234</v>
      </c>
      <c r="D172" s="1271"/>
      <c r="E172" s="1235">
        <v>46035</v>
      </c>
      <c r="F172" s="1229" t="s">
        <v>1984</v>
      </c>
      <c r="G172" s="1967" t="s">
        <v>1982</v>
      </c>
      <c r="H172" s="1967"/>
      <c r="I172" s="1967"/>
      <c r="J172" s="1967"/>
      <c r="K172" s="800">
        <v>46038</v>
      </c>
      <c r="L172" s="1227" t="s">
        <v>1974</v>
      </c>
      <c r="M172" s="1271">
        <v>26</v>
      </c>
      <c r="N172" s="1964"/>
      <c r="O172" s="1965"/>
      <c r="P172" s="1966"/>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20" customHeight="1">
      <c r="A173" s="57">
        <f t="shared" si="2"/>
        <v>172</v>
      </c>
      <c r="B173" s="1295" t="s">
        <v>1787</v>
      </c>
      <c r="C173" s="1296" t="s">
        <v>111</v>
      </c>
      <c r="D173" s="1271"/>
      <c r="E173" s="1235">
        <v>46034</v>
      </c>
      <c r="F173" s="1229" t="s">
        <v>1986</v>
      </c>
      <c r="G173" s="1967" t="s">
        <v>1982</v>
      </c>
      <c r="H173" s="1967"/>
      <c r="I173" s="1967"/>
      <c r="J173" s="1967"/>
      <c r="K173" s="800">
        <v>46039</v>
      </c>
      <c r="L173" s="1272" t="s">
        <v>2012</v>
      </c>
      <c r="M173" s="1271"/>
      <c r="N173" s="1964"/>
      <c r="O173" s="1965"/>
      <c r="P173" s="1966"/>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20" customHeight="1">
      <c r="A174" s="57">
        <f t="shared" si="2"/>
        <v>173</v>
      </c>
      <c r="B174" s="1300" t="s">
        <v>354</v>
      </c>
      <c r="C174" s="1301" t="s">
        <v>168</v>
      </c>
      <c r="D174" s="1271"/>
      <c r="E174" s="1235">
        <v>45671</v>
      </c>
      <c r="F174" s="314">
        <v>11.145</v>
      </c>
      <c r="G174" s="1967" t="s">
        <v>1982</v>
      </c>
      <c r="H174" s="1967"/>
      <c r="I174" s="1967"/>
      <c r="J174" s="1967"/>
      <c r="K174" s="800">
        <v>46040</v>
      </c>
      <c r="L174" s="1272" t="s">
        <v>1737</v>
      </c>
      <c r="M174" s="1271">
        <v>20</v>
      </c>
      <c r="N174" s="1964"/>
      <c r="O174" s="1965"/>
      <c r="P174" s="1966"/>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20" customHeight="1">
      <c r="A175" s="57">
        <f t="shared" si="2"/>
        <v>174</v>
      </c>
      <c r="B175" s="1305" t="s">
        <v>425</v>
      </c>
      <c r="C175" s="1306" t="s">
        <v>168</v>
      </c>
      <c r="D175" s="1271"/>
      <c r="E175" s="1235">
        <v>46039</v>
      </c>
      <c r="F175" s="314">
        <v>11.145</v>
      </c>
      <c r="G175" s="1967" t="s">
        <v>1982</v>
      </c>
      <c r="H175" s="1967"/>
      <c r="I175" s="1967"/>
      <c r="J175" s="1967"/>
      <c r="K175" s="800">
        <v>46042</v>
      </c>
      <c r="L175" s="1227" t="s">
        <v>1974</v>
      </c>
      <c r="M175" s="1271">
        <v>26</v>
      </c>
      <c r="N175" s="1964"/>
      <c r="O175" s="1965"/>
      <c r="P175" s="1966"/>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20" customHeight="1">
      <c r="A176" s="57">
        <f t="shared" si="2"/>
        <v>175</v>
      </c>
      <c r="B176" s="1323" t="s">
        <v>1358</v>
      </c>
      <c r="C176" s="1324" t="s">
        <v>101</v>
      </c>
      <c r="D176" s="1271"/>
      <c r="E176" s="1235">
        <v>46042</v>
      </c>
      <c r="F176" s="1229" t="s">
        <v>1985</v>
      </c>
      <c r="G176" s="1967" t="s">
        <v>1982</v>
      </c>
      <c r="H176" s="1967"/>
      <c r="I176" s="1967"/>
      <c r="J176" s="1967"/>
      <c r="K176" s="800">
        <v>46046</v>
      </c>
      <c r="L176" s="1227" t="s">
        <v>1974</v>
      </c>
      <c r="M176" s="1271">
        <v>26</v>
      </c>
      <c r="N176" s="1964"/>
      <c r="O176" s="1965"/>
      <c r="P176" s="1966"/>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20" customHeight="1">
      <c r="A177" s="57">
        <f t="shared" si="2"/>
        <v>176</v>
      </c>
      <c r="B177" s="1333" t="s">
        <v>1863</v>
      </c>
      <c r="C177" s="1334" t="s">
        <v>123</v>
      </c>
      <c r="D177" s="1271"/>
      <c r="E177" s="1235">
        <v>46049</v>
      </c>
      <c r="F177" s="1232" t="s">
        <v>1987</v>
      </c>
      <c r="G177" s="1967" t="s">
        <v>1982</v>
      </c>
      <c r="H177" s="1967"/>
      <c r="I177" s="1967"/>
      <c r="J177" s="1967"/>
      <c r="K177" s="800">
        <v>46052</v>
      </c>
      <c r="L177" s="1227" t="s">
        <v>1974</v>
      </c>
      <c r="M177" s="1271">
        <v>26</v>
      </c>
      <c r="N177" s="1963"/>
      <c r="O177" s="1963"/>
      <c r="P177" s="1963"/>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20" customHeight="1">
      <c r="A178" s="57">
        <f t="shared" si="2"/>
        <v>177</v>
      </c>
      <c r="B178" s="1359" t="s">
        <v>164</v>
      </c>
      <c r="C178" s="1360" t="s">
        <v>111</v>
      </c>
      <c r="D178" s="1271"/>
      <c r="E178" s="1235">
        <v>46053</v>
      </c>
      <c r="F178" s="1229" t="s">
        <v>1986</v>
      </c>
      <c r="G178" s="1967" t="s">
        <v>1982</v>
      </c>
      <c r="H178" s="1967"/>
      <c r="I178" s="1967"/>
      <c r="J178" s="1967"/>
      <c r="K178" s="800">
        <v>46058</v>
      </c>
      <c r="L178" s="1227" t="s">
        <v>1974</v>
      </c>
      <c r="M178" s="1271">
        <v>26</v>
      </c>
      <c r="N178" s="1964"/>
      <c r="O178" s="1965"/>
      <c r="P178" s="1966"/>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20" customHeight="1">
      <c r="A179" s="57">
        <f t="shared" si="2"/>
        <v>178</v>
      </c>
      <c r="B179" s="1468" t="s">
        <v>735</v>
      </c>
      <c r="C179" s="1469" t="s">
        <v>228</v>
      </c>
      <c r="D179" s="1271"/>
      <c r="E179" s="1235">
        <v>46058</v>
      </c>
      <c r="F179" s="1229" t="s">
        <v>1983</v>
      </c>
      <c r="G179" s="1967" t="s">
        <v>1982</v>
      </c>
      <c r="H179" s="1967"/>
      <c r="I179" s="1967"/>
      <c r="J179" s="1967"/>
      <c r="K179" s="800">
        <v>46061</v>
      </c>
      <c r="L179" s="1227" t="s">
        <v>1974</v>
      </c>
      <c r="M179" s="1271">
        <v>26</v>
      </c>
      <c r="N179" s="1964"/>
      <c r="O179" s="1965"/>
      <c r="P179" s="1966"/>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20" customHeight="1">
      <c r="A180" s="57">
        <f t="shared" si="2"/>
        <v>179</v>
      </c>
      <c r="B180" s="1473" t="s">
        <v>740</v>
      </c>
      <c r="C180" s="1474" t="s">
        <v>168</v>
      </c>
      <c r="D180" s="1271"/>
      <c r="E180" s="1235">
        <v>46061</v>
      </c>
      <c r="F180" s="314">
        <v>11.145</v>
      </c>
      <c r="G180" s="1967" t="s">
        <v>1982</v>
      </c>
      <c r="H180" s="1967"/>
      <c r="I180" s="1967"/>
      <c r="J180" s="1967"/>
      <c r="K180" s="800">
        <v>46064</v>
      </c>
      <c r="L180" s="1227" t="s">
        <v>1974</v>
      </c>
      <c r="M180" s="1271">
        <v>26</v>
      </c>
      <c r="N180" s="1964"/>
      <c r="O180" s="1965"/>
      <c r="P180" s="1966"/>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20" customHeight="1">
      <c r="A181" s="57">
        <f t="shared" si="2"/>
        <v>180</v>
      </c>
      <c r="B181" s="1507" t="s">
        <v>745</v>
      </c>
      <c r="C181" s="1474" t="s">
        <v>168</v>
      </c>
      <c r="D181" s="1271"/>
      <c r="E181" s="1235">
        <v>46064</v>
      </c>
      <c r="F181" s="314">
        <v>11.145</v>
      </c>
      <c r="G181" s="1967" t="s">
        <v>1982</v>
      </c>
      <c r="H181" s="1967"/>
      <c r="I181" s="1967"/>
      <c r="J181" s="1967"/>
      <c r="K181" s="800">
        <v>46066</v>
      </c>
      <c r="L181" s="1227" t="s">
        <v>1974</v>
      </c>
      <c r="M181" s="1271">
        <v>26</v>
      </c>
      <c r="N181" s="1964"/>
      <c r="O181" s="1965"/>
      <c r="P181" s="1966"/>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20" customHeight="1">
      <c r="A182" s="57">
        <f t="shared" si="2"/>
        <v>181</v>
      </c>
      <c r="B182" s="1522" t="s">
        <v>743</v>
      </c>
      <c r="C182" s="1696" t="s">
        <v>111</v>
      </c>
      <c r="D182" s="1271"/>
      <c r="E182" s="1235">
        <v>46065</v>
      </c>
      <c r="F182" s="314">
        <v>11.145</v>
      </c>
      <c r="G182" s="1967" t="s">
        <v>1982</v>
      </c>
      <c r="H182" s="1967"/>
      <c r="I182" s="1967"/>
      <c r="J182" s="1967"/>
      <c r="K182" s="1235">
        <v>46071</v>
      </c>
      <c r="L182" s="1227" t="s">
        <v>1974</v>
      </c>
      <c r="M182" s="1271">
        <v>26</v>
      </c>
      <c r="N182" s="1963"/>
      <c r="O182" s="1963"/>
      <c r="P182" s="1963"/>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20" customHeight="1">
      <c r="A183" s="57">
        <f t="shared" si="2"/>
        <v>182</v>
      </c>
      <c r="B183" s="1601" t="s">
        <v>392</v>
      </c>
      <c r="C183" s="1602" t="s">
        <v>168</v>
      </c>
      <c r="D183" s="1271"/>
      <c r="E183" s="1235">
        <v>46078</v>
      </c>
      <c r="F183" s="314">
        <v>11.145</v>
      </c>
      <c r="G183" s="1988" t="s">
        <v>1982</v>
      </c>
      <c r="H183" s="1967"/>
      <c r="I183" s="1967"/>
      <c r="J183" s="1967"/>
      <c r="K183" s="1235">
        <v>46080</v>
      </c>
      <c r="L183" s="1227" t="s">
        <v>1974</v>
      </c>
      <c r="M183" s="1271">
        <v>26</v>
      </c>
      <c r="N183" s="1963"/>
      <c r="O183" s="1963"/>
      <c r="P183" s="1963"/>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20" customHeight="1">
      <c r="A184" s="57">
        <f t="shared" si="2"/>
        <v>183</v>
      </c>
      <c r="B184" s="1569" t="s">
        <v>1825</v>
      </c>
      <c r="C184" s="1570" t="s">
        <v>101</v>
      </c>
      <c r="D184" s="1271"/>
      <c r="E184" s="1235">
        <v>46073</v>
      </c>
      <c r="F184" s="1229" t="s">
        <v>1985</v>
      </c>
      <c r="G184" s="1967" t="s">
        <v>1982</v>
      </c>
      <c r="H184" s="1967"/>
      <c r="I184" s="1967"/>
      <c r="J184" s="1967"/>
      <c r="K184" s="1235">
        <v>46077</v>
      </c>
      <c r="L184" s="1227" t="s">
        <v>1974</v>
      </c>
      <c r="M184" s="1271">
        <v>26</v>
      </c>
      <c r="N184" s="1963"/>
      <c r="O184" s="1963"/>
      <c r="P184" s="1963"/>
      <c r="Q184" s="1246"/>
      <c r="R184" s="1246"/>
      <c r="S184" s="1246"/>
      <c r="T184" s="1246"/>
      <c r="U184" s="1471"/>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20" customHeight="1">
      <c r="A185" s="57">
        <f t="shared" si="2"/>
        <v>184</v>
      </c>
      <c r="B185" s="1546" t="s">
        <v>140</v>
      </c>
      <c r="C185" s="1547" t="s">
        <v>2053</v>
      </c>
      <c r="D185" s="1271"/>
      <c r="E185" s="1235">
        <v>46072</v>
      </c>
      <c r="F185" s="1229" t="s">
        <v>1986</v>
      </c>
      <c r="G185" s="1967" t="s">
        <v>1982</v>
      </c>
      <c r="H185" s="1967"/>
      <c r="I185" s="1967"/>
      <c r="J185" s="1967"/>
      <c r="K185" s="1235">
        <v>46084</v>
      </c>
      <c r="L185" s="1272" t="s">
        <v>2052</v>
      </c>
      <c r="M185" s="1271">
        <v>16</v>
      </c>
      <c r="N185" s="1963"/>
      <c r="O185" s="1963"/>
      <c r="P185" s="1963"/>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20" customHeight="1">
      <c r="A186" s="57">
        <f t="shared" si="2"/>
        <v>185</v>
      </c>
      <c r="B186" s="1604" t="s">
        <v>343</v>
      </c>
      <c r="C186" s="1605" t="s">
        <v>118</v>
      </c>
      <c r="D186" s="1271"/>
      <c r="E186" s="1235">
        <v>46082</v>
      </c>
      <c r="F186" s="1229" t="s">
        <v>1992</v>
      </c>
      <c r="G186" s="1967" t="s">
        <v>1982</v>
      </c>
      <c r="H186" s="1967"/>
      <c r="I186" s="1967"/>
      <c r="J186" s="1967"/>
      <c r="K186" s="1235">
        <v>46090</v>
      </c>
      <c r="L186" s="1227" t="s">
        <v>1974</v>
      </c>
      <c r="M186" s="1271">
        <v>19</v>
      </c>
      <c r="N186" s="1963"/>
      <c r="O186" s="1963"/>
      <c r="P186" s="1963"/>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20" customHeight="1">
      <c r="A187" s="57">
        <f t="shared" si="2"/>
        <v>186</v>
      </c>
      <c r="B187" s="1662" t="s">
        <v>342</v>
      </c>
      <c r="C187" s="1661" t="s">
        <v>111</v>
      </c>
      <c r="D187" s="1271"/>
      <c r="E187" s="1235">
        <v>46091</v>
      </c>
      <c r="F187" s="1229" t="s">
        <v>1986</v>
      </c>
      <c r="G187" s="1967" t="s">
        <v>1982</v>
      </c>
      <c r="H187" s="1967"/>
      <c r="I187" s="1967"/>
      <c r="J187" s="1967"/>
      <c r="K187" s="1235">
        <v>46097</v>
      </c>
      <c r="L187" s="1227" t="s">
        <v>1974</v>
      </c>
      <c r="M187" s="1271">
        <v>19</v>
      </c>
      <c r="N187" s="1963"/>
      <c r="O187" s="1963"/>
      <c r="P187" s="1963"/>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20" customHeight="1">
      <c r="A188" s="57">
        <f t="shared" si="2"/>
        <v>187</v>
      </c>
      <c r="B188" s="1690" t="s">
        <v>271</v>
      </c>
      <c r="C188" s="1691" t="s">
        <v>171</v>
      </c>
      <c r="D188" s="1271"/>
      <c r="E188" s="1235">
        <v>46098</v>
      </c>
      <c r="F188" s="1229" t="s">
        <v>1981</v>
      </c>
      <c r="G188" s="1967" t="s">
        <v>264</v>
      </c>
      <c r="H188" s="1967"/>
      <c r="I188" s="1967"/>
      <c r="J188" s="1967"/>
      <c r="K188" s="1235"/>
      <c r="L188" s="1227" t="s">
        <v>1974</v>
      </c>
      <c r="M188" s="1271">
        <v>19</v>
      </c>
      <c r="N188" s="1963"/>
      <c r="O188" s="1963"/>
      <c r="P188" s="1963"/>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20" customHeight="1">
      <c r="A189" s="1241"/>
      <c r="B189" s="1237"/>
      <c r="C189" s="1242"/>
      <c r="D189" s="1241"/>
      <c r="E189" s="1238"/>
      <c r="F189" s="1243"/>
      <c r="G189" s="1987"/>
      <c r="H189" s="1987"/>
      <c r="I189" s="1987"/>
      <c r="J189" s="1987"/>
      <c r="K189" s="1238"/>
      <c r="L189" s="1244"/>
      <c r="M189" s="1241"/>
      <c r="N189" s="1245"/>
      <c r="O189" s="1245"/>
      <c r="P189" s="1245"/>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20" customHeight="1">
      <c r="A190" s="1241"/>
      <c r="B190" s="1237"/>
      <c r="C190" s="1242"/>
      <c r="D190" s="1241"/>
      <c r="E190" s="1238"/>
      <c r="F190" s="1243"/>
      <c r="G190" s="1987"/>
      <c r="H190" s="1987"/>
      <c r="I190" s="1987"/>
      <c r="J190" s="1987"/>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20" customHeight="1">
      <c r="A191" s="1241"/>
      <c r="B191" s="1237"/>
      <c r="C191" s="1242"/>
      <c r="D191" s="1241"/>
      <c r="E191" s="1238"/>
      <c r="F191" s="1243"/>
      <c r="G191" s="1987"/>
      <c r="H191" s="1987"/>
      <c r="I191" s="1987"/>
      <c r="J191" s="1987"/>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20" customHeight="1">
      <c r="A192" s="1241"/>
      <c r="B192" s="1237"/>
      <c r="C192" s="1242"/>
      <c r="D192" s="1241"/>
      <c r="E192" s="1238"/>
      <c r="F192" s="1243"/>
      <c r="G192" s="1987"/>
      <c r="H192" s="1987"/>
      <c r="I192" s="1987"/>
      <c r="J192" s="1987"/>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20" customHeight="1">
      <c r="A193" s="1241"/>
      <c r="B193" s="1237"/>
      <c r="C193" s="1242"/>
      <c r="D193" s="1241"/>
      <c r="E193" s="1238"/>
      <c r="F193" s="1243"/>
      <c r="G193" s="1987"/>
      <c r="H193" s="1987"/>
      <c r="I193" s="1987"/>
      <c r="J193" s="1987"/>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20" customHeight="1">
      <c r="A194" s="1241"/>
      <c r="B194" s="1237"/>
      <c r="C194" s="1242"/>
      <c r="D194" s="1241"/>
      <c r="E194" s="1238"/>
      <c r="F194" s="1243"/>
      <c r="G194" s="1987"/>
      <c r="H194" s="1987"/>
      <c r="I194" s="1987"/>
      <c r="J194" s="1987"/>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20" customHeight="1">
      <c r="A195" s="1241"/>
      <c r="B195" s="1237"/>
      <c r="C195" s="1242"/>
      <c r="D195" s="1241"/>
      <c r="E195" s="1238"/>
      <c r="F195" s="1243"/>
      <c r="G195" s="1987"/>
      <c r="H195" s="1987"/>
      <c r="I195" s="1987"/>
      <c r="J195" s="1987"/>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20" customHeight="1">
      <c r="A196" s="1241"/>
      <c r="B196" s="1237"/>
      <c r="C196" s="1242"/>
      <c r="D196" s="1241"/>
      <c r="E196" s="1238"/>
      <c r="F196" s="1243"/>
      <c r="G196" s="1987"/>
      <c r="H196" s="1987"/>
      <c r="I196" s="1987"/>
      <c r="J196" s="1987"/>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20" customHeight="1">
      <c r="A197" s="1241"/>
      <c r="B197" s="1237"/>
      <c r="C197" s="1242"/>
      <c r="D197" s="1241"/>
      <c r="E197" s="1238"/>
      <c r="F197" s="1243"/>
      <c r="G197" s="1987"/>
      <c r="H197" s="1987"/>
      <c r="I197" s="1987"/>
      <c r="J197" s="1987"/>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20" customHeight="1">
      <c r="A198" s="1241"/>
      <c r="B198" s="1237"/>
      <c r="C198" s="1242"/>
      <c r="D198" s="1241"/>
      <c r="E198" s="1238"/>
      <c r="F198" s="1243"/>
      <c r="G198" s="1987"/>
      <c r="H198" s="1987"/>
      <c r="I198" s="1987"/>
      <c r="J198" s="1987"/>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20" customHeight="1">
      <c r="A199" s="1241"/>
      <c r="B199" s="1237"/>
      <c r="C199" s="1242"/>
      <c r="D199" s="1241"/>
      <c r="E199" s="1238"/>
      <c r="F199" s="1243"/>
      <c r="G199" s="1987"/>
      <c r="H199" s="1987"/>
      <c r="I199" s="1987"/>
      <c r="J199" s="1987"/>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20" customHeight="1">
      <c r="A200" s="1241"/>
      <c r="B200" s="1237"/>
      <c r="C200" s="1242"/>
      <c r="D200" s="1241"/>
      <c r="E200" s="1238"/>
      <c r="F200" s="1243"/>
      <c r="G200" s="1987"/>
      <c r="H200" s="1987"/>
      <c r="I200" s="1987"/>
      <c r="J200" s="1987"/>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20" customHeight="1">
      <c r="A201" s="1241"/>
      <c r="B201" s="1237"/>
      <c r="C201" s="1242"/>
      <c r="D201" s="1241"/>
      <c r="E201" s="1238"/>
      <c r="F201" s="1243"/>
      <c r="G201" s="1987"/>
      <c r="H201" s="1987"/>
      <c r="I201" s="1987"/>
      <c r="J201" s="1987"/>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20" customHeight="1">
      <c r="A202" s="1241"/>
      <c r="B202" s="1237"/>
      <c r="C202" s="1242"/>
      <c r="D202" s="1241"/>
      <c r="E202" s="1238"/>
      <c r="F202" s="1243"/>
      <c r="G202" s="1987"/>
      <c r="H202" s="1987"/>
      <c r="I202" s="1987"/>
      <c r="J202" s="1987"/>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20" customHeight="1">
      <c r="A203" s="1241"/>
      <c r="B203" s="1237"/>
      <c r="C203" s="1242"/>
      <c r="D203" s="1241"/>
      <c r="E203" s="1238"/>
      <c r="F203" s="1243"/>
      <c r="G203" s="1987"/>
      <c r="H203" s="1987"/>
      <c r="I203" s="1987"/>
      <c r="J203" s="1987"/>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20" customHeight="1">
      <c r="A204" s="1241"/>
      <c r="B204" s="1237"/>
      <c r="C204" s="1242"/>
      <c r="D204" s="1241"/>
      <c r="E204" s="1238"/>
      <c r="F204" s="1243"/>
      <c r="G204" s="1987"/>
      <c r="H204" s="1987"/>
      <c r="I204" s="1987"/>
      <c r="J204" s="1987"/>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20" customHeight="1">
      <c r="A205" s="1241"/>
      <c r="B205" s="1237"/>
      <c r="C205" s="1242"/>
      <c r="D205" s="1241"/>
      <c r="E205" s="1238"/>
      <c r="F205" s="1243"/>
      <c r="G205" s="1987"/>
      <c r="H205" s="1987"/>
      <c r="I205" s="1987"/>
      <c r="J205" s="1987"/>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20" customHeight="1">
      <c r="A206" s="1241"/>
      <c r="B206" s="1237"/>
      <c r="C206" s="1242"/>
      <c r="D206" s="1241"/>
      <c r="E206" s="1238"/>
      <c r="F206" s="1243"/>
      <c r="G206" s="1987"/>
      <c r="H206" s="1987"/>
      <c r="I206" s="1987"/>
      <c r="J206" s="1987"/>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20" customHeight="1">
      <c r="A207" s="1241"/>
      <c r="B207" s="1237"/>
      <c r="C207" s="1242"/>
      <c r="D207" s="1241"/>
      <c r="E207" s="1238"/>
      <c r="F207" s="1243"/>
      <c r="G207" s="1987"/>
      <c r="H207" s="1987"/>
      <c r="I207" s="1987"/>
      <c r="J207" s="1987"/>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20" customHeight="1">
      <c r="A208" s="1241"/>
      <c r="B208" s="1237"/>
      <c r="C208" s="1242"/>
      <c r="D208" s="1241"/>
      <c r="E208" s="1238"/>
      <c r="F208" s="1243"/>
      <c r="G208" s="1987"/>
      <c r="H208" s="1987"/>
      <c r="I208" s="1987"/>
      <c r="J208" s="1987"/>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20" customHeight="1">
      <c r="A209" s="1241"/>
      <c r="B209" s="1237"/>
      <c r="C209" s="1242"/>
      <c r="D209" s="1241"/>
      <c r="E209" s="1238"/>
      <c r="F209" s="1243"/>
      <c r="G209" s="1987"/>
      <c r="H209" s="1987"/>
      <c r="I209" s="1987"/>
      <c r="J209" s="1987"/>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20" customHeight="1">
      <c r="A210" s="1241"/>
      <c r="B210" s="1237"/>
      <c r="C210" s="1242"/>
      <c r="D210" s="1241"/>
      <c r="E210" s="1238"/>
      <c r="F210" s="1243"/>
      <c r="G210" s="1987"/>
      <c r="H210" s="1987"/>
      <c r="I210" s="1987"/>
      <c r="J210" s="1987"/>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20" customHeight="1">
      <c r="A211" s="1241"/>
      <c r="B211" s="1237"/>
      <c r="C211" s="1242"/>
      <c r="D211" s="1241"/>
      <c r="E211" s="1238"/>
      <c r="F211" s="1243"/>
      <c r="G211" s="1987"/>
      <c r="H211" s="1987"/>
      <c r="I211" s="1987"/>
      <c r="J211" s="1987"/>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20" customHeight="1">
      <c r="A212" s="1241"/>
      <c r="B212" s="1237"/>
      <c r="C212" s="1242"/>
      <c r="D212" s="1241"/>
      <c r="E212" s="1238"/>
      <c r="F212" s="1243"/>
      <c r="G212" s="1987"/>
      <c r="H212" s="1987"/>
      <c r="I212" s="1987"/>
      <c r="J212" s="1987"/>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20" customHeight="1">
      <c r="A213" s="1241"/>
      <c r="B213" s="1237"/>
      <c r="C213" s="1242"/>
      <c r="D213" s="1241"/>
      <c r="E213" s="1238"/>
      <c r="F213" s="1243"/>
      <c r="G213" s="1987"/>
      <c r="H213" s="1987"/>
      <c r="I213" s="1987"/>
      <c r="J213" s="1987"/>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20" customHeight="1">
      <c r="A214" s="1241"/>
      <c r="B214" s="1237"/>
      <c r="C214" s="1242"/>
      <c r="D214" s="1241"/>
      <c r="E214" s="1238"/>
      <c r="F214" s="1243"/>
      <c r="G214" s="1987"/>
      <c r="H214" s="1987"/>
      <c r="I214" s="1987"/>
      <c r="J214" s="1987"/>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20" customHeight="1">
      <c r="A215" s="1241"/>
      <c r="B215" s="1237"/>
      <c r="C215" s="1242"/>
      <c r="D215" s="1241"/>
      <c r="E215" s="1238"/>
      <c r="F215" s="1243"/>
      <c r="G215" s="1987"/>
      <c r="H215" s="1987"/>
      <c r="I215" s="1987"/>
      <c r="J215" s="1987"/>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20" customHeight="1">
      <c r="A216" s="1241"/>
      <c r="B216" s="1237"/>
      <c r="C216" s="1242"/>
      <c r="D216" s="1241"/>
      <c r="E216" s="1238"/>
      <c r="F216" s="1243"/>
      <c r="G216" s="1987"/>
      <c r="H216" s="1987"/>
      <c r="I216" s="1987"/>
      <c r="J216" s="1987"/>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20" customHeight="1">
      <c r="A217" s="1241"/>
      <c r="B217" s="1237"/>
      <c r="C217" s="1242"/>
      <c r="D217" s="1241"/>
      <c r="E217" s="1238"/>
      <c r="F217" s="1243"/>
      <c r="G217" s="1987"/>
      <c r="H217" s="1987"/>
      <c r="I217" s="1987"/>
      <c r="J217" s="1987"/>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20" customHeight="1">
      <c r="A218" s="1241"/>
      <c r="B218" s="1237"/>
      <c r="C218" s="1242"/>
      <c r="D218" s="1241"/>
      <c r="E218" s="1238"/>
      <c r="F218" s="1243"/>
      <c r="G218" s="1987"/>
      <c r="H218" s="1987"/>
      <c r="I218" s="1987"/>
      <c r="J218" s="1987"/>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20" customHeight="1">
      <c r="A219" s="1241"/>
      <c r="B219" s="1237"/>
      <c r="C219" s="1242"/>
      <c r="D219" s="1241"/>
      <c r="E219" s="1238"/>
      <c r="F219" s="1243"/>
      <c r="G219" s="1987"/>
      <c r="H219" s="1987"/>
      <c r="I219" s="1987"/>
      <c r="J219" s="1987"/>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20" customHeight="1">
      <c r="A220" s="1241"/>
      <c r="B220" s="1237"/>
      <c r="C220" s="1242"/>
      <c r="D220" s="1241"/>
      <c r="E220" s="1238"/>
      <c r="F220" s="1243"/>
      <c r="G220" s="1987"/>
      <c r="H220" s="1987"/>
      <c r="I220" s="1987"/>
      <c r="J220" s="1987"/>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20" customHeight="1">
      <c r="A221" s="1241"/>
      <c r="B221" s="1237"/>
      <c r="C221" s="1242"/>
      <c r="D221" s="1241"/>
      <c r="E221" s="1238"/>
      <c r="F221" s="1243"/>
      <c r="G221" s="1987"/>
      <c r="H221" s="1987"/>
      <c r="I221" s="1987"/>
      <c r="J221" s="1987"/>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20" customHeight="1">
      <c r="A222" s="1241"/>
      <c r="B222" s="1237"/>
      <c r="C222" s="1242"/>
      <c r="D222" s="1241"/>
      <c r="E222" s="1238"/>
      <c r="F222" s="1243"/>
      <c r="G222" s="1987"/>
      <c r="H222" s="1987"/>
      <c r="I222" s="1987"/>
      <c r="J222" s="1987"/>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20" customHeight="1">
      <c r="A223" s="1241"/>
      <c r="B223" s="1237"/>
      <c r="C223" s="1242"/>
      <c r="D223" s="1241"/>
      <c r="E223" s="1238"/>
      <c r="F223" s="1243"/>
      <c r="G223" s="1987"/>
      <c r="H223" s="1987"/>
      <c r="I223" s="1987"/>
      <c r="J223" s="1987"/>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20" customHeight="1">
      <c r="A224" s="1241"/>
      <c r="B224" s="1237"/>
      <c r="C224" s="1242"/>
      <c r="D224" s="1241"/>
      <c r="E224" s="1238"/>
      <c r="F224" s="1243"/>
      <c r="G224" s="1987"/>
      <c r="H224" s="1987"/>
      <c r="I224" s="1987"/>
      <c r="J224" s="1987"/>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20" customHeight="1">
      <c r="A225" s="1241"/>
      <c r="B225" s="1237"/>
      <c r="C225" s="1242"/>
      <c r="D225" s="1241"/>
      <c r="E225" s="1238"/>
      <c r="F225" s="1243"/>
      <c r="G225" s="1987"/>
      <c r="H225" s="1987"/>
      <c r="I225" s="1987"/>
      <c r="J225" s="1987"/>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20" customHeight="1">
      <c r="A226" s="1241"/>
      <c r="B226" s="1237"/>
      <c r="C226" s="1242"/>
      <c r="D226" s="1241"/>
      <c r="E226" s="1238"/>
      <c r="F226" s="1243"/>
      <c r="G226" s="1987"/>
      <c r="H226" s="1987"/>
      <c r="I226" s="1987"/>
      <c r="J226" s="1987"/>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20" customHeight="1">
      <c r="A227" s="1241"/>
      <c r="B227" s="1237"/>
      <c r="C227" s="1242"/>
      <c r="D227" s="1241"/>
      <c r="E227" s="1238"/>
      <c r="F227" s="1243"/>
      <c r="G227" s="1987"/>
      <c r="H227" s="1987"/>
      <c r="I227" s="1987"/>
      <c r="J227" s="1987"/>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20" customHeight="1">
      <c r="A228" s="1241"/>
      <c r="B228" s="1237"/>
      <c r="C228" s="1242"/>
      <c r="D228" s="1241"/>
      <c r="E228" s="1238"/>
      <c r="F228" s="1243"/>
      <c r="G228" s="1987"/>
      <c r="H228" s="1987"/>
      <c r="I228" s="1987"/>
      <c r="J228" s="1987"/>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20" customHeight="1">
      <c r="A229" s="1241"/>
      <c r="B229" s="1237"/>
      <c r="C229" s="1242"/>
      <c r="D229" s="1241"/>
      <c r="E229" s="1238"/>
      <c r="F229" s="1243"/>
      <c r="G229" s="1987"/>
      <c r="H229" s="1987"/>
      <c r="I229" s="1987"/>
      <c r="J229" s="1987"/>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20" customHeight="1">
      <c r="A230" s="1241"/>
      <c r="B230" s="1237"/>
      <c r="C230" s="1242"/>
      <c r="D230" s="1241"/>
      <c r="E230" s="1238"/>
      <c r="F230" s="1243"/>
      <c r="G230" s="1987"/>
      <c r="H230" s="1987"/>
      <c r="I230" s="1987"/>
      <c r="J230" s="1987"/>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20" customHeight="1">
      <c r="A231" s="1241"/>
      <c r="B231" s="1237"/>
      <c r="C231" s="1242"/>
      <c r="D231" s="1241"/>
      <c r="E231" s="1238"/>
      <c r="F231" s="1243"/>
      <c r="G231" s="1987"/>
      <c r="H231" s="1987"/>
      <c r="I231" s="1987"/>
      <c r="J231" s="1987"/>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20" customHeight="1">
      <c r="A232" s="1241"/>
      <c r="B232" s="1237"/>
      <c r="C232" s="1242"/>
      <c r="D232" s="1241"/>
      <c r="E232" s="1238"/>
      <c r="F232" s="1243"/>
      <c r="G232" s="1987"/>
      <c r="H232" s="1987"/>
      <c r="I232" s="1987"/>
      <c r="J232" s="1987"/>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20" customHeight="1">
      <c r="A233" s="1241"/>
      <c r="B233" s="1237"/>
      <c r="C233" s="1242"/>
      <c r="D233" s="1241"/>
      <c r="E233" s="1238"/>
      <c r="F233" s="1243"/>
      <c r="G233" s="1987"/>
      <c r="H233" s="1987"/>
      <c r="I233" s="1987"/>
      <c r="J233" s="1987"/>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20" customHeight="1">
      <c r="A234" s="1241"/>
      <c r="B234" s="1237"/>
      <c r="C234" s="1242"/>
      <c r="D234" s="1241"/>
      <c r="E234" s="1238"/>
      <c r="F234" s="1243"/>
      <c r="G234" s="1987"/>
      <c r="H234" s="1987"/>
      <c r="I234" s="1987"/>
      <c r="J234" s="1987"/>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20" customHeight="1">
      <c r="A235" s="1241"/>
      <c r="B235" s="1237"/>
      <c r="C235" s="1242"/>
      <c r="D235" s="1241"/>
      <c r="E235" s="1238"/>
      <c r="F235" s="1243"/>
      <c r="G235" s="1987"/>
      <c r="H235" s="1987"/>
      <c r="I235" s="1987"/>
      <c r="J235" s="1987"/>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20" customHeight="1">
      <c r="A236" s="1241"/>
      <c r="B236" s="1237"/>
      <c r="C236" s="1242"/>
      <c r="D236" s="1241"/>
      <c r="E236" s="1238"/>
      <c r="F236" s="1243"/>
      <c r="G236" s="1987"/>
      <c r="H236" s="1987"/>
      <c r="I236" s="1987"/>
      <c r="J236" s="1987"/>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20" customHeight="1">
      <c r="A237" s="1241"/>
      <c r="B237" s="1237"/>
      <c r="C237" s="1242"/>
      <c r="D237" s="1241"/>
      <c r="E237" s="1238"/>
      <c r="F237" s="1243"/>
      <c r="G237" s="1987"/>
      <c r="H237" s="1987"/>
      <c r="I237" s="1987"/>
      <c r="J237" s="1987"/>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20" customHeight="1">
      <c r="A238" s="1241"/>
      <c r="B238" s="1237"/>
      <c r="C238" s="1242"/>
      <c r="D238" s="1241"/>
      <c r="E238" s="1238"/>
      <c r="F238" s="1243"/>
      <c r="G238" s="1987"/>
      <c r="H238" s="1987"/>
      <c r="I238" s="1987"/>
      <c r="J238" s="1987"/>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20" customHeight="1">
      <c r="A239" s="1241"/>
      <c r="B239" s="1237"/>
      <c r="C239" s="1242"/>
      <c r="D239" s="1241"/>
      <c r="E239" s="1238"/>
      <c r="F239" s="1243"/>
      <c r="G239" s="1987"/>
      <c r="H239" s="1987"/>
      <c r="I239" s="1987"/>
      <c r="J239" s="1987"/>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20" customHeight="1">
      <c r="A240" s="1241"/>
      <c r="B240" s="1237"/>
      <c r="C240" s="1242"/>
      <c r="D240" s="1241"/>
      <c r="E240" s="1238"/>
      <c r="F240" s="1243"/>
      <c r="G240" s="1987"/>
      <c r="H240" s="1987"/>
      <c r="I240" s="1987"/>
      <c r="J240" s="1987"/>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20" customHeight="1">
      <c r="A241" s="1241"/>
      <c r="B241" s="1237"/>
      <c r="C241" s="1242"/>
      <c r="D241" s="1241"/>
      <c r="E241" s="1238"/>
      <c r="F241" s="1243"/>
      <c r="G241" s="1987"/>
      <c r="H241" s="1987"/>
      <c r="I241" s="1987"/>
      <c r="J241" s="1987"/>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20" customHeight="1">
      <c r="A242" s="1241"/>
      <c r="B242" s="1237"/>
      <c r="C242" s="1242"/>
      <c r="D242" s="1241"/>
      <c r="E242" s="1238"/>
      <c r="F242" s="1243"/>
      <c r="G242" s="1987"/>
      <c r="H242" s="1987"/>
      <c r="I242" s="1987"/>
      <c r="J242" s="1987"/>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20" customHeight="1">
      <c r="A243" s="1241"/>
      <c r="B243" s="1237"/>
      <c r="C243" s="1242"/>
      <c r="D243" s="1241"/>
      <c r="E243" s="1238"/>
      <c r="F243" s="1243"/>
      <c r="G243" s="1987"/>
      <c r="H243" s="1987"/>
      <c r="I243" s="1987"/>
      <c r="J243" s="1987"/>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20" customHeight="1">
      <c r="A244" s="1241"/>
      <c r="B244" s="1237"/>
      <c r="C244" s="1242"/>
      <c r="D244" s="1241"/>
      <c r="E244" s="1238"/>
      <c r="F244" s="1243"/>
      <c r="G244" s="1987"/>
      <c r="H244" s="1987"/>
      <c r="I244" s="1987"/>
      <c r="J244" s="1987"/>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20" customHeight="1">
      <c r="A245" s="1241"/>
      <c r="B245" s="1237"/>
      <c r="C245" s="1242"/>
      <c r="D245" s="1241"/>
      <c r="E245" s="1238"/>
      <c r="F245" s="1243"/>
      <c r="G245" s="1987"/>
      <c r="H245" s="1987"/>
      <c r="I245" s="1987"/>
      <c r="J245" s="1987"/>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20" customHeight="1">
      <c r="A246" s="1241"/>
      <c r="B246" s="1237"/>
      <c r="C246" s="1242"/>
      <c r="D246" s="1241"/>
      <c r="E246" s="1238"/>
      <c r="F246" s="1243"/>
      <c r="G246" s="1987"/>
      <c r="H246" s="1987"/>
      <c r="I246" s="1987"/>
      <c r="J246" s="1987"/>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20" customHeight="1">
      <c r="A247" s="1241"/>
      <c r="B247" s="1237"/>
      <c r="C247" s="1242"/>
      <c r="D247" s="1241"/>
      <c r="E247" s="1238"/>
      <c r="F247" s="1243"/>
      <c r="G247" s="1987"/>
      <c r="H247" s="1987"/>
      <c r="I247" s="1987"/>
      <c r="J247" s="1987"/>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20" customHeight="1">
      <c r="A248" s="1241"/>
      <c r="B248" s="1237"/>
      <c r="C248" s="1242"/>
      <c r="D248" s="1241"/>
      <c r="E248" s="1238"/>
      <c r="F248" s="1243"/>
      <c r="G248" s="1987"/>
      <c r="H248" s="1987"/>
      <c r="I248" s="1987"/>
      <c r="J248" s="1987"/>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20" customHeight="1">
      <c r="A249" s="1241"/>
      <c r="B249" s="1237"/>
      <c r="C249" s="1242"/>
      <c r="D249" s="1241"/>
      <c r="E249" s="1238"/>
      <c r="F249" s="1243"/>
      <c r="G249" s="1987"/>
      <c r="H249" s="1987"/>
      <c r="I249" s="1987"/>
      <c r="J249" s="1987"/>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20" customHeight="1">
      <c r="A250" s="1241"/>
      <c r="B250" s="1237"/>
      <c r="C250" s="1242"/>
      <c r="D250" s="1241"/>
      <c r="E250" s="1238"/>
      <c r="F250" s="1243"/>
      <c r="G250" s="1987"/>
      <c r="H250" s="1987"/>
      <c r="I250" s="1987"/>
      <c r="J250" s="1987"/>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20" customHeight="1">
      <c r="A251" s="1241"/>
      <c r="B251" s="1237"/>
      <c r="C251" s="1242"/>
      <c r="D251" s="1241"/>
      <c r="E251" s="1238"/>
      <c r="F251" s="1243"/>
      <c r="G251" s="1987"/>
      <c r="H251" s="1987"/>
      <c r="I251" s="1987"/>
      <c r="J251" s="1987"/>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20" customHeight="1">
      <c r="A252" s="1241"/>
      <c r="B252" s="1237"/>
      <c r="C252" s="1242"/>
      <c r="D252" s="1241"/>
      <c r="E252" s="1238"/>
      <c r="F252" s="1243"/>
      <c r="G252" s="1987"/>
      <c r="H252" s="1987"/>
      <c r="I252" s="1987"/>
      <c r="J252" s="1987"/>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20" customHeight="1">
      <c r="A253" s="1241"/>
      <c r="B253" s="1237"/>
      <c r="C253" s="1242"/>
      <c r="D253" s="1241"/>
      <c r="E253" s="1238"/>
      <c r="F253" s="1243"/>
      <c r="G253" s="1987"/>
      <c r="H253" s="1987"/>
      <c r="I253" s="1987"/>
      <c r="J253" s="1987"/>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20" customHeight="1">
      <c r="A254" s="1241"/>
      <c r="B254" s="1237"/>
      <c r="C254" s="1242"/>
      <c r="D254" s="1241"/>
      <c r="E254" s="1238"/>
      <c r="F254" s="1243"/>
      <c r="G254" s="1987"/>
      <c r="H254" s="1987"/>
      <c r="I254" s="1987"/>
      <c r="J254" s="1987"/>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20" customHeight="1">
      <c r="A255" s="1241"/>
      <c r="B255" s="1237"/>
      <c r="C255" s="1242"/>
      <c r="D255" s="1241"/>
      <c r="E255" s="1238"/>
      <c r="F255" s="1243"/>
      <c r="G255" s="1987"/>
      <c r="H255" s="1987"/>
      <c r="I255" s="1987"/>
      <c r="J255" s="1987"/>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20" customHeight="1">
      <c r="A256" s="1241"/>
      <c r="B256" s="1237"/>
      <c r="C256" s="1242"/>
      <c r="D256" s="1241"/>
      <c r="E256" s="1238"/>
      <c r="F256" s="1243"/>
      <c r="G256" s="1987"/>
      <c r="H256" s="1987"/>
      <c r="I256" s="1987"/>
      <c r="J256" s="1987"/>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20" customHeight="1">
      <c r="A257" s="1241"/>
      <c r="B257" s="1237"/>
      <c r="C257" s="1242"/>
      <c r="D257" s="1241"/>
      <c r="E257" s="1238"/>
      <c r="F257" s="1243"/>
      <c r="G257" s="1987"/>
      <c r="H257" s="1987"/>
      <c r="I257" s="1987"/>
      <c r="J257" s="1987"/>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20" customHeight="1">
      <c r="A258" s="1241"/>
      <c r="B258" s="1237"/>
      <c r="C258" s="1242"/>
      <c r="D258" s="1241"/>
      <c r="E258" s="1248"/>
      <c r="F258" s="1243"/>
      <c r="G258" s="1987"/>
      <c r="H258" s="1987"/>
      <c r="I258" s="1987"/>
      <c r="J258" s="1987"/>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20" customHeight="1">
      <c r="A259" s="1241"/>
      <c r="B259" s="1237"/>
      <c r="C259" s="1242"/>
      <c r="D259" s="1241"/>
      <c r="E259" s="1248"/>
      <c r="F259" s="1243"/>
      <c r="G259" s="1987"/>
      <c r="H259" s="1987"/>
      <c r="I259" s="1987"/>
      <c r="J259" s="1987"/>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20" customHeight="1">
      <c r="A260" s="1241"/>
      <c r="B260" s="1237"/>
      <c r="C260" s="1242"/>
      <c r="D260" s="1241"/>
      <c r="E260" s="1248"/>
      <c r="F260" s="1243"/>
      <c r="G260" s="1987"/>
      <c r="H260" s="1987"/>
      <c r="I260" s="1987"/>
      <c r="J260" s="1987"/>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20" customHeight="1">
      <c r="A261" s="1241"/>
      <c r="B261" s="1249"/>
      <c r="C261" s="1250"/>
      <c r="D261" s="1241"/>
      <c r="E261" s="1248"/>
      <c r="F261" s="1243"/>
      <c r="G261" s="1987"/>
      <c r="H261" s="1987"/>
      <c r="I261" s="1987"/>
      <c r="J261" s="1987"/>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20" customHeight="1">
      <c r="A262" s="1241"/>
      <c r="B262" s="1249"/>
      <c r="C262" s="1250"/>
      <c r="D262" s="1241"/>
      <c r="E262" s="1248"/>
      <c r="F262" s="1243"/>
      <c r="G262" s="1987"/>
      <c r="H262" s="1987"/>
      <c r="I262" s="1987"/>
      <c r="J262" s="1987"/>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20" customHeight="1">
      <c r="A263" s="1241"/>
      <c r="B263" s="1237"/>
      <c r="C263" s="1242"/>
      <c r="D263" s="1241"/>
      <c r="E263" s="1238"/>
      <c r="F263" s="1243"/>
      <c r="G263" s="1987"/>
      <c r="H263" s="1987"/>
      <c r="I263" s="1987"/>
      <c r="J263" s="1987"/>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20" customHeight="1">
      <c r="A264" s="1241"/>
      <c r="B264" s="1237"/>
      <c r="C264" s="1242"/>
      <c r="D264" s="1241"/>
      <c r="E264" s="1238"/>
      <c r="F264" s="1243"/>
      <c r="G264" s="1987"/>
      <c r="H264" s="1987"/>
      <c r="I264" s="1987"/>
      <c r="J264" s="1987"/>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20" customHeight="1">
      <c r="A265" s="1241"/>
      <c r="B265" s="1237"/>
      <c r="C265" s="1242"/>
      <c r="D265" s="1241"/>
      <c r="E265" s="1238"/>
      <c r="F265" s="1243"/>
      <c r="G265" s="1987"/>
      <c r="H265" s="1987"/>
      <c r="I265" s="1987"/>
      <c r="J265" s="1987"/>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20" customHeight="1">
      <c r="A266" s="1241"/>
      <c r="B266" s="1237"/>
      <c r="C266" s="1242"/>
      <c r="D266" s="1241"/>
      <c r="E266" s="1238"/>
      <c r="F266" s="1243"/>
      <c r="G266" s="1987"/>
      <c r="H266" s="1987"/>
      <c r="I266" s="1987"/>
      <c r="J266" s="1987"/>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20" customHeight="1">
      <c r="A267" s="1241"/>
      <c r="B267" s="1249"/>
      <c r="C267" s="1251"/>
      <c r="D267" s="1241"/>
      <c r="E267" s="1248"/>
      <c r="F267" s="1243"/>
      <c r="G267" s="1987"/>
      <c r="H267" s="1987"/>
      <c r="I267" s="1987"/>
      <c r="J267" s="1987"/>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20" customHeight="1">
      <c r="A268" s="1241"/>
      <c r="B268" s="1237"/>
      <c r="C268" s="1242"/>
      <c r="D268" s="1241"/>
      <c r="E268" s="1248"/>
      <c r="F268" s="1243"/>
      <c r="G268" s="1987"/>
      <c r="H268" s="1987"/>
      <c r="I268" s="1987"/>
      <c r="J268" s="1987"/>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20" customHeight="1">
      <c r="A269" s="1241"/>
      <c r="B269" s="1237"/>
      <c r="C269" s="1242"/>
      <c r="D269" s="1241"/>
      <c r="E269" s="1248"/>
      <c r="F269" s="1252"/>
      <c r="G269" s="1987"/>
      <c r="H269" s="1987"/>
      <c r="I269" s="1987"/>
      <c r="J269" s="1987"/>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20" customHeight="1">
      <c r="A270" s="1241"/>
      <c r="B270" s="1237"/>
      <c r="C270" s="1242"/>
      <c r="D270" s="1241"/>
      <c r="E270" s="1248"/>
      <c r="F270" s="1243"/>
      <c r="G270" s="1987"/>
      <c r="H270" s="1987"/>
      <c r="I270" s="1987"/>
      <c r="J270" s="1987"/>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20" customHeight="1">
      <c r="A271" s="1241"/>
      <c r="B271" s="1237"/>
      <c r="C271" s="1242"/>
      <c r="D271" s="1241"/>
      <c r="E271" s="1238"/>
      <c r="F271" s="1243"/>
      <c r="G271" s="1987"/>
      <c r="H271" s="1987"/>
      <c r="I271" s="1987"/>
      <c r="J271" s="1987"/>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20" customHeight="1">
      <c r="A272" s="1241"/>
      <c r="B272" s="1237"/>
      <c r="C272" s="1242"/>
      <c r="D272" s="1241"/>
      <c r="E272" s="1248"/>
      <c r="F272" s="1243"/>
      <c r="G272" s="1987"/>
      <c r="H272" s="1987"/>
      <c r="I272" s="1987"/>
      <c r="J272" s="1987"/>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20" customHeight="1">
      <c r="A273" s="1241"/>
      <c r="B273" s="1237"/>
      <c r="C273" s="1242"/>
      <c r="D273" s="1241"/>
      <c r="E273" s="1248"/>
      <c r="F273" s="1252"/>
      <c r="G273" s="1987"/>
      <c r="H273" s="1987"/>
      <c r="I273" s="1987"/>
      <c r="J273" s="1987"/>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20" customHeight="1">
      <c r="A274" s="1241"/>
      <c r="B274" s="1237"/>
      <c r="C274" s="1242"/>
      <c r="D274" s="1241"/>
      <c r="E274" s="1248"/>
      <c r="F274" s="1252"/>
      <c r="G274" s="1987"/>
      <c r="H274" s="1987"/>
      <c r="I274" s="1987"/>
      <c r="J274" s="1987"/>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20" customHeight="1">
      <c r="A275" s="1241"/>
      <c r="B275" s="1237"/>
      <c r="C275" s="1242"/>
      <c r="D275" s="1241"/>
      <c r="E275" s="1248"/>
      <c r="F275" s="1253"/>
      <c r="G275" s="1987"/>
      <c r="H275" s="1987"/>
      <c r="I275" s="1987"/>
      <c r="J275" s="1987"/>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20"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20"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20"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20"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20"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20"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20"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20"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20"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20"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20"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20"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20"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20"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20"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20"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20"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20"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20"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20"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20"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20"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20"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20"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20"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2" xr:uid="{7EC10CA2-F30C-480F-8BCA-4B793AD7B1A8}">
    <filterColumn colId="6" showButton="0"/>
    <filterColumn colId="7" showButton="0"/>
    <filterColumn colId="8" showButton="0"/>
    <filterColumn colId="13" showButton="0"/>
    <filterColumn colId="14" showButton="0"/>
  </autoFilter>
  <mergeCells count="462">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 ref="N139:P139"/>
  </mergeCells>
  <phoneticPr fontId="364"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4"/>
    <cfRule type="duplicateValues" dxfId="150" priority="12"/>
    <cfRule type="duplicateValues" dxfId="149" priority="13"/>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2"/>
    <cfRule type="duplicateValues" dxfId="138" priority="3"/>
    <cfRule type="duplicateValues" dxfId="137" priority="1"/>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3"/>
  <sheetViews>
    <sheetView topLeftCell="A247" zoomScale="115" zoomScaleNormal="115" workbookViewId="0">
      <selection activeCell="I261" sqref="I261"/>
    </sheetView>
  </sheetViews>
  <sheetFormatPr defaultColWidth="9" defaultRowHeight="14.5"/>
  <cols>
    <col min="1" max="1" width="10.089843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9" style="571"/>
  </cols>
  <sheetData>
    <row r="1" spans="1:23" ht="15.5">
      <c r="A1" s="1852" t="s">
        <v>64</v>
      </c>
      <c r="B1" s="1853"/>
      <c r="C1" s="1853"/>
      <c r="D1" s="1853"/>
      <c r="E1" s="1853"/>
      <c r="F1" s="2024"/>
      <c r="G1" s="2025"/>
      <c r="H1" s="2026"/>
      <c r="I1" s="1853"/>
      <c r="J1" s="1853"/>
      <c r="K1" s="1853"/>
      <c r="L1" s="1853"/>
      <c r="M1" s="1853"/>
      <c r="N1" s="1853"/>
      <c r="O1" s="1853"/>
      <c r="P1" s="1853"/>
      <c r="Q1" s="1853"/>
      <c r="R1" s="1853"/>
      <c r="S1" s="1853"/>
      <c r="T1" s="1853"/>
      <c r="U1" s="1853"/>
      <c r="V1" s="1853"/>
      <c r="W1" s="1854"/>
    </row>
    <row r="2" spans="1:23" ht="15.5">
      <c r="A2" s="1855" t="s">
        <v>65</v>
      </c>
      <c r="B2" s="1856"/>
      <c r="C2" s="1856"/>
      <c r="D2" s="1856"/>
      <c r="E2" s="1856"/>
      <c r="F2" s="2027"/>
      <c r="G2" s="2028"/>
      <c r="H2" s="2029"/>
      <c r="I2" s="1856"/>
      <c r="J2" s="1856"/>
      <c r="K2" s="1856"/>
      <c r="L2" s="1856"/>
      <c r="M2" s="1856"/>
      <c r="N2" s="1856"/>
      <c r="O2" s="1856"/>
      <c r="P2" s="1856"/>
      <c r="Q2" s="1856"/>
      <c r="R2" s="1856"/>
      <c r="S2" s="1856"/>
      <c r="T2" s="1856"/>
      <c r="U2" s="1856"/>
      <c r="V2" s="1856"/>
      <c r="W2" s="1857"/>
    </row>
    <row r="3" spans="1:23" ht="15.5">
      <c r="A3" s="1855" t="s">
        <v>66</v>
      </c>
      <c r="B3" s="1856"/>
      <c r="C3" s="1856"/>
      <c r="D3" s="1856"/>
      <c r="E3" s="1856"/>
      <c r="F3" s="2027"/>
      <c r="G3" s="2028"/>
      <c r="H3" s="2029"/>
      <c r="I3" s="1856"/>
      <c r="J3" s="1856"/>
      <c r="K3" s="1856"/>
      <c r="L3" s="1856"/>
      <c r="M3" s="1856"/>
      <c r="N3" s="1856"/>
      <c r="O3" s="1856"/>
      <c r="P3" s="1856"/>
      <c r="Q3" s="1856"/>
      <c r="R3" s="1856"/>
      <c r="S3" s="1856"/>
      <c r="T3" s="1856"/>
      <c r="U3" s="1856"/>
      <c r="V3" s="1856"/>
      <c r="W3" s="1857"/>
    </row>
    <row r="4" spans="1:23">
      <c r="F4" s="1480"/>
    </row>
    <row r="5" spans="1:23" ht="14.4" customHeight="1">
      <c r="A5" s="1912" t="s">
        <v>189</v>
      </c>
      <c r="B5" s="1912" t="s">
        <v>190</v>
      </c>
      <c r="C5" s="1912" t="s">
        <v>191</v>
      </c>
      <c r="D5" s="1912" t="s">
        <v>207</v>
      </c>
      <c r="E5" s="2030" t="s">
        <v>194</v>
      </c>
      <c r="F5" s="2032" t="s">
        <v>20</v>
      </c>
    </row>
    <row r="6" spans="1:23" ht="27.65" customHeight="1">
      <c r="A6" s="1914"/>
      <c r="B6" s="1914"/>
      <c r="C6" s="1914"/>
      <c r="D6" s="1914"/>
      <c r="E6" s="2031"/>
      <c r="F6" s="2032"/>
    </row>
    <row r="7" spans="1:23">
      <c r="A7" s="314">
        <f t="shared" ref="A7:A70" si="0">A6+1</f>
        <v>1</v>
      </c>
      <c r="B7" s="1067" t="s">
        <v>217</v>
      </c>
      <c r="C7" s="1067" t="s">
        <v>168</v>
      </c>
      <c r="D7" s="1067" t="s">
        <v>196</v>
      </c>
      <c r="E7" s="999">
        <v>45685</v>
      </c>
      <c r="F7" s="1067" t="s">
        <v>89</v>
      </c>
      <c r="G7" s="1484" t="s">
        <v>1709</v>
      </c>
    </row>
    <row r="8" spans="1:23">
      <c r="A8" s="314">
        <f t="shared" si="0"/>
        <v>2</v>
      </c>
      <c r="B8" s="1067" t="s">
        <v>195</v>
      </c>
      <c r="C8" s="1067" t="s">
        <v>168</v>
      </c>
      <c r="D8" s="1067" t="s">
        <v>196</v>
      </c>
      <c r="E8" s="999">
        <v>45691</v>
      </c>
      <c r="F8" s="1067" t="s">
        <v>89</v>
      </c>
      <c r="G8" s="1484" t="s">
        <v>1709</v>
      </c>
      <c r="K8" s="316"/>
      <c r="L8" s="316"/>
      <c r="M8" s="316"/>
      <c r="N8" s="316"/>
      <c r="O8" s="316"/>
      <c r="P8" s="316"/>
    </row>
    <row r="9" spans="1:23">
      <c r="A9" s="314">
        <f t="shared" si="0"/>
        <v>3</v>
      </c>
      <c r="B9" s="1067" t="s">
        <v>200</v>
      </c>
      <c r="C9" s="1067" t="s">
        <v>171</v>
      </c>
      <c r="D9" s="1067" t="s">
        <v>196</v>
      </c>
      <c r="E9" s="999">
        <v>45697</v>
      </c>
      <c r="F9" s="1067" t="s">
        <v>89</v>
      </c>
      <c r="G9" s="1484" t="s">
        <v>1709</v>
      </c>
      <c r="K9" s="317"/>
      <c r="L9" s="317"/>
      <c r="M9" s="318"/>
      <c r="N9" s="318"/>
      <c r="O9" s="318"/>
      <c r="P9" s="318"/>
    </row>
    <row r="10" spans="1:23">
      <c r="A10" s="314">
        <f t="shared" si="0"/>
        <v>4</v>
      </c>
      <c r="B10" s="1067" t="s">
        <v>227</v>
      </c>
      <c r="C10" s="1067" t="s">
        <v>228</v>
      </c>
      <c r="D10" s="1067" t="s">
        <v>196</v>
      </c>
      <c r="E10" s="999">
        <v>45708</v>
      </c>
      <c r="F10" s="1067" t="s">
        <v>89</v>
      </c>
      <c r="G10" s="1484" t="s">
        <v>1709</v>
      </c>
      <c r="K10" s="318"/>
      <c r="L10" s="317"/>
      <c r="M10" s="317"/>
      <c r="N10" s="319"/>
      <c r="O10" s="319"/>
      <c r="P10" s="319"/>
    </row>
    <row r="11" spans="1:23">
      <c r="A11" s="314">
        <f t="shared" si="0"/>
        <v>5</v>
      </c>
      <c r="B11" s="1067" t="s">
        <v>237</v>
      </c>
      <c r="C11" s="1067" t="s">
        <v>281</v>
      </c>
      <c r="D11" s="1067" t="s">
        <v>196</v>
      </c>
      <c r="E11" s="999">
        <v>45710</v>
      </c>
      <c r="F11" s="1067" t="s">
        <v>89</v>
      </c>
      <c r="G11" s="1484" t="s">
        <v>1709</v>
      </c>
      <c r="K11" s="318"/>
      <c r="L11" s="317"/>
      <c r="M11" s="317"/>
      <c r="N11" s="319"/>
      <c r="O11" s="319"/>
      <c r="P11" s="319"/>
    </row>
    <row r="12" spans="1:23">
      <c r="A12" s="314">
        <f t="shared" si="0"/>
        <v>6</v>
      </c>
      <c r="B12" s="1067" t="s">
        <v>222</v>
      </c>
      <c r="C12" s="1067" t="s">
        <v>282</v>
      </c>
      <c r="D12" s="1067" t="s">
        <v>196</v>
      </c>
      <c r="E12" s="999">
        <v>45710</v>
      </c>
      <c r="F12" s="1067" t="s">
        <v>89</v>
      </c>
      <c r="G12" s="1484" t="s">
        <v>1709</v>
      </c>
      <c r="K12" s="317"/>
      <c r="L12" s="317"/>
      <c r="M12" s="317"/>
      <c r="N12" s="317"/>
      <c r="O12" s="319"/>
      <c r="P12" s="319"/>
    </row>
    <row r="13" spans="1:23">
      <c r="A13" s="314">
        <f t="shared" si="0"/>
        <v>7</v>
      </c>
      <c r="B13" s="1067" t="s">
        <v>223</v>
      </c>
      <c r="C13" s="1067" t="s">
        <v>168</v>
      </c>
      <c r="D13" s="1067" t="s">
        <v>196</v>
      </c>
      <c r="E13" s="999">
        <v>45710</v>
      </c>
      <c r="F13" s="1067" t="s">
        <v>89</v>
      </c>
      <c r="G13" s="1484" t="s">
        <v>1709</v>
      </c>
      <c r="K13" s="317"/>
      <c r="L13" s="317"/>
      <c r="M13" s="318"/>
      <c r="N13" s="318"/>
      <c r="O13" s="318"/>
      <c r="P13" s="318"/>
    </row>
    <row r="14" spans="1:23">
      <c r="A14" s="314">
        <f t="shared" si="0"/>
        <v>8</v>
      </c>
      <c r="B14" s="314" t="s">
        <v>201</v>
      </c>
      <c r="C14" s="1067" t="s">
        <v>168</v>
      </c>
      <c r="D14" s="1067" t="s">
        <v>196</v>
      </c>
      <c r="E14" s="999">
        <v>45712</v>
      </c>
      <c r="F14" s="1067" t="s">
        <v>89</v>
      </c>
      <c r="G14" s="1484" t="s">
        <v>1709</v>
      </c>
      <c r="K14" s="317"/>
      <c r="L14" s="317"/>
      <c r="M14" s="317"/>
      <c r="N14" s="319"/>
      <c r="O14" s="317"/>
      <c r="P14" s="319"/>
    </row>
    <row r="15" spans="1:23">
      <c r="A15" s="314">
        <f t="shared" si="0"/>
        <v>9</v>
      </c>
      <c r="B15" s="314" t="s">
        <v>226</v>
      </c>
      <c r="C15" s="1067" t="s">
        <v>171</v>
      </c>
      <c r="D15" s="1067" t="s">
        <v>196</v>
      </c>
      <c r="E15" s="999">
        <v>45712</v>
      </c>
      <c r="F15" s="1067" t="s">
        <v>89</v>
      </c>
      <c r="G15" s="1484" t="s">
        <v>1709</v>
      </c>
      <c r="K15" s="317"/>
      <c r="L15" s="317"/>
      <c r="M15" s="317"/>
      <c r="N15" s="319"/>
      <c r="O15" s="319"/>
      <c r="P15" s="319"/>
    </row>
    <row r="16" spans="1:23">
      <c r="A16" s="314">
        <f t="shared" si="0"/>
        <v>10</v>
      </c>
      <c r="B16" s="314" t="s">
        <v>239</v>
      </c>
      <c r="C16" s="1067" t="s">
        <v>234</v>
      </c>
      <c r="D16" s="1067" t="s">
        <v>196</v>
      </c>
      <c r="E16" s="999">
        <v>45712</v>
      </c>
      <c r="F16" s="1067" t="s">
        <v>89</v>
      </c>
      <c r="G16" s="1484" t="s">
        <v>1709</v>
      </c>
      <c r="K16" s="317"/>
      <c r="L16" s="317"/>
      <c r="M16" s="317"/>
      <c r="N16" s="319"/>
      <c r="O16" s="319"/>
      <c r="P16" s="319"/>
    </row>
    <row r="17" spans="1:16">
      <c r="A17" s="314">
        <f t="shared" si="0"/>
        <v>11</v>
      </c>
      <c r="B17" s="314" t="s">
        <v>245</v>
      </c>
      <c r="C17" s="1067" t="s">
        <v>234</v>
      </c>
      <c r="D17" s="1067" t="s">
        <v>196</v>
      </c>
      <c r="E17" s="999">
        <v>45713</v>
      </c>
      <c r="F17" s="1067" t="s">
        <v>89</v>
      </c>
      <c r="G17" s="1484" t="s">
        <v>1709</v>
      </c>
      <c r="K17" s="317"/>
      <c r="L17" s="317"/>
      <c r="M17" s="318"/>
      <c r="N17" s="318"/>
      <c r="O17" s="318"/>
      <c r="P17" s="318"/>
    </row>
    <row r="18" spans="1:16">
      <c r="A18" s="314">
        <f t="shared" si="0"/>
        <v>12</v>
      </c>
      <c r="B18" s="314" t="s">
        <v>203</v>
      </c>
      <c r="C18" s="1067" t="s">
        <v>168</v>
      </c>
      <c r="D18" s="1067" t="s">
        <v>278</v>
      </c>
      <c r="E18" s="999">
        <v>45713</v>
      </c>
      <c r="F18" s="1067" t="s">
        <v>89</v>
      </c>
      <c r="G18" s="1484" t="s">
        <v>1709</v>
      </c>
      <c r="K18" s="317"/>
      <c r="L18" s="317"/>
      <c r="M18" s="317"/>
      <c r="N18" s="319"/>
      <c r="O18" s="319"/>
      <c r="P18" s="319"/>
    </row>
    <row r="19" spans="1:16">
      <c r="A19" s="314">
        <f t="shared" si="0"/>
        <v>13</v>
      </c>
      <c r="B19" s="314" t="s">
        <v>243</v>
      </c>
      <c r="C19" s="1067" t="s">
        <v>234</v>
      </c>
      <c r="D19" s="1067" t="s">
        <v>196</v>
      </c>
      <c r="E19" s="999">
        <v>45716</v>
      </c>
      <c r="F19" s="1067" t="s">
        <v>89</v>
      </c>
      <c r="G19" s="1484" t="s">
        <v>1709</v>
      </c>
      <c r="K19" s="317"/>
      <c r="L19" s="317"/>
      <c r="M19" s="317"/>
      <c r="N19" s="319"/>
      <c r="O19" s="319"/>
      <c r="P19" s="319"/>
    </row>
    <row r="20" spans="1:16">
      <c r="A20" s="314">
        <f t="shared" si="0"/>
        <v>14</v>
      </c>
      <c r="B20" s="314" t="s">
        <v>225</v>
      </c>
      <c r="C20" s="1067" t="s">
        <v>168</v>
      </c>
      <c r="D20" s="1067" t="s">
        <v>196</v>
      </c>
      <c r="E20" s="999">
        <v>45717</v>
      </c>
      <c r="F20" s="1067" t="s">
        <v>89</v>
      </c>
      <c r="G20" s="1484" t="s">
        <v>1710</v>
      </c>
      <c r="H20" s="1533"/>
      <c r="K20" s="317"/>
      <c r="L20" s="317"/>
      <c r="M20" s="317"/>
      <c r="N20" s="319"/>
      <c r="O20" s="319"/>
      <c r="P20" s="319"/>
    </row>
    <row r="21" spans="1:16">
      <c r="A21" s="314">
        <f t="shared" si="0"/>
        <v>15</v>
      </c>
      <c r="B21" s="314" t="s">
        <v>283</v>
      </c>
      <c r="C21" s="1067" t="s">
        <v>168</v>
      </c>
      <c r="D21" s="1067" t="s">
        <v>196</v>
      </c>
      <c r="E21" s="999">
        <v>45719</v>
      </c>
      <c r="F21" s="1067" t="s">
        <v>89</v>
      </c>
      <c r="G21" s="1484" t="s">
        <v>1710</v>
      </c>
      <c r="H21" s="1533"/>
      <c r="K21" s="317"/>
      <c r="L21" s="317"/>
      <c r="M21" s="317"/>
      <c r="N21" s="319"/>
      <c r="O21" s="319"/>
      <c r="P21" s="319"/>
    </row>
    <row r="22" spans="1:16">
      <c r="A22" s="314">
        <f t="shared" si="0"/>
        <v>16</v>
      </c>
      <c r="B22" s="314" t="s">
        <v>199</v>
      </c>
      <c r="C22" s="1067" t="s">
        <v>168</v>
      </c>
      <c r="D22" s="1067" t="s">
        <v>196</v>
      </c>
      <c r="E22" s="999">
        <v>45724</v>
      </c>
      <c r="F22" s="1067" t="s">
        <v>89</v>
      </c>
      <c r="G22" s="1484" t="s">
        <v>1710</v>
      </c>
      <c r="H22" s="1533"/>
    </row>
    <row r="23" spans="1:16">
      <c r="A23" s="314">
        <f t="shared" si="0"/>
        <v>17</v>
      </c>
      <c r="B23" s="314" t="s">
        <v>249</v>
      </c>
      <c r="C23" s="1067" t="s">
        <v>228</v>
      </c>
      <c r="D23" s="1067" t="s">
        <v>196</v>
      </c>
      <c r="E23" s="999">
        <v>45724</v>
      </c>
      <c r="F23" s="1067" t="s">
        <v>89</v>
      </c>
      <c r="G23" s="1484" t="s">
        <v>1710</v>
      </c>
      <c r="H23" s="1533"/>
    </row>
    <row r="24" spans="1:16">
      <c r="A24" s="314">
        <f t="shared" si="0"/>
        <v>18</v>
      </c>
      <c r="B24" s="314" t="s">
        <v>202</v>
      </c>
      <c r="C24" s="1067" t="s">
        <v>171</v>
      </c>
      <c r="D24" s="1067" t="s">
        <v>196</v>
      </c>
      <c r="E24" s="999">
        <v>45724</v>
      </c>
      <c r="F24" s="1067" t="s">
        <v>89</v>
      </c>
      <c r="G24" s="1484" t="s">
        <v>1710</v>
      </c>
      <c r="H24" s="1533"/>
    </row>
    <row r="25" spans="1:16">
      <c r="A25" s="314">
        <f t="shared" si="0"/>
        <v>19</v>
      </c>
      <c r="B25" s="314" t="s">
        <v>254</v>
      </c>
      <c r="C25" s="315" t="s">
        <v>171</v>
      </c>
      <c r="D25" s="1067" t="s">
        <v>196</v>
      </c>
      <c r="E25" s="999">
        <v>45724</v>
      </c>
      <c r="F25" s="1067" t="s">
        <v>89</v>
      </c>
      <c r="G25" s="1531" t="s">
        <v>1711</v>
      </c>
      <c r="H25" s="1533"/>
    </row>
    <row r="26" spans="1:16">
      <c r="A26" s="314">
        <f t="shared" si="0"/>
        <v>20</v>
      </c>
      <c r="B26" s="314" t="s">
        <v>280</v>
      </c>
      <c r="C26" s="315" t="s">
        <v>168</v>
      </c>
      <c r="D26" s="1067" t="s">
        <v>196</v>
      </c>
      <c r="E26" s="999">
        <v>45724</v>
      </c>
      <c r="F26" s="1067" t="s">
        <v>89</v>
      </c>
      <c r="G26" s="1484" t="s">
        <v>1710</v>
      </c>
      <c r="H26" s="1533"/>
    </row>
    <row r="27" spans="1:16">
      <c r="A27" s="314">
        <f t="shared" si="0"/>
        <v>21</v>
      </c>
      <c r="B27" s="314" t="s">
        <v>262</v>
      </c>
      <c r="C27" s="315" t="s">
        <v>168</v>
      </c>
      <c r="D27" s="1067" t="s">
        <v>196</v>
      </c>
      <c r="E27" s="999">
        <v>45724</v>
      </c>
      <c r="F27" s="1067" t="s">
        <v>89</v>
      </c>
      <c r="G27" s="1531" t="s">
        <v>1710</v>
      </c>
      <c r="H27" s="1533"/>
    </row>
    <row r="28" spans="1:16">
      <c r="A28" s="314">
        <f t="shared" si="0"/>
        <v>22</v>
      </c>
      <c r="B28" s="314" t="s">
        <v>244</v>
      </c>
      <c r="C28" s="314" t="s">
        <v>168</v>
      </c>
      <c r="D28" s="314" t="s">
        <v>196</v>
      </c>
      <c r="E28" s="999">
        <v>45727</v>
      </c>
      <c r="F28" s="426" t="s">
        <v>89</v>
      </c>
      <c r="G28" s="1531" t="s">
        <v>1710</v>
      </c>
    </row>
    <row r="29" spans="1:16">
      <c r="A29" s="314">
        <f t="shared" si="0"/>
        <v>23</v>
      </c>
      <c r="B29" s="414" t="s">
        <v>260</v>
      </c>
      <c r="C29" s="414" t="s">
        <v>234</v>
      </c>
      <c r="D29" s="1067" t="s">
        <v>196</v>
      </c>
      <c r="E29" s="999">
        <v>45744</v>
      </c>
      <c r="F29" s="414" t="s">
        <v>89</v>
      </c>
      <c r="G29" s="1531" t="s">
        <v>1711</v>
      </c>
    </row>
    <row r="30" spans="1:16">
      <c r="A30" s="314">
        <f t="shared" si="0"/>
        <v>24</v>
      </c>
      <c r="B30" s="314" t="s">
        <v>341</v>
      </c>
      <c r="C30" s="314" t="s">
        <v>234</v>
      </c>
      <c r="D30" s="314" t="s">
        <v>196</v>
      </c>
      <c r="E30" s="999">
        <v>45752</v>
      </c>
      <c r="F30" s="314" t="s">
        <v>89</v>
      </c>
      <c r="G30" s="1484" t="s">
        <v>1711</v>
      </c>
    </row>
    <row r="31" spans="1:16">
      <c r="A31" s="314">
        <f t="shared" si="0"/>
        <v>25</v>
      </c>
      <c r="B31" s="314" t="s">
        <v>155</v>
      </c>
      <c r="C31" s="315" t="s">
        <v>168</v>
      </c>
      <c r="D31" s="1067" t="s">
        <v>278</v>
      </c>
      <c r="E31" s="999">
        <v>45753</v>
      </c>
      <c r="F31" s="1067" t="s">
        <v>89</v>
      </c>
      <c r="G31" s="1484" t="s">
        <v>1711</v>
      </c>
    </row>
    <row r="32" spans="1:16">
      <c r="A32" s="314">
        <f t="shared" si="0"/>
        <v>26</v>
      </c>
      <c r="B32" s="426" t="s">
        <v>275</v>
      </c>
      <c r="C32" s="315" t="s">
        <v>168</v>
      </c>
      <c r="D32" s="426" t="s">
        <v>278</v>
      </c>
      <c r="E32" s="999">
        <v>45753</v>
      </c>
      <c r="F32" s="426" t="s">
        <v>89</v>
      </c>
      <c r="G32" s="1484" t="s">
        <v>1711</v>
      </c>
    </row>
    <row r="33" spans="1:7">
      <c r="A33" s="314">
        <f t="shared" si="0"/>
        <v>27</v>
      </c>
      <c r="B33" s="314" t="s">
        <v>261</v>
      </c>
      <c r="C33" s="314" t="s">
        <v>234</v>
      </c>
      <c r="D33" s="314" t="s">
        <v>196</v>
      </c>
      <c r="E33" s="999">
        <v>45755</v>
      </c>
      <c r="F33" s="426" t="s">
        <v>89</v>
      </c>
      <c r="G33" s="1484" t="s">
        <v>1711</v>
      </c>
    </row>
    <row r="34" spans="1:7">
      <c r="A34" s="314">
        <f t="shared" si="0"/>
        <v>28</v>
      </c>
      <c r="B34" s="314" t="s">
        <v>270</v>
      </c>
      <c r="C34" s="314" t="s">
        <v>171</v>
      </c>
      <c r="D34" s="314" t="s">
        <v>196</v>
      </c>
      <c r="E34" s="999">
        <v>45755</v>
      </c>
      <c r="F34" s="426" t="s">
        <v>89</v>
      </c>
      <c r="G34" s="1484" t="s">
        <v>1711</v>
      </c>
    </row>
    <row r="35" spans="1:7">
      <c r="A35" s="314">
        <f t="shared" si="0"/>
        <v>29</v>
      </c>
      <c r="B35" s="314" t="s">
        <v>271</v>
      </c>
      <c r="C35" s="314" t="s">
        <v>171</v>
      </c>
      <c r="D35" s="314" t="s">
        <v>196</v>
      </c>
      <c r="E35" s="999">
        <v>45755</v>
      </c>
      <c r="F35" s="426" t="s">
        <v>89</v>
      </c>
      <c r="G35" s="1484" t="s">
        <v>1711</v>
      </c>
    </row>
    <row r="36" spans="1:7">
      <c r="A36" s="314">
        <f t="shared" si="0"/>
        <v>30</v>
      </c>
      <c r="B36" s="314" t="s">
        <v>273</v>
      </c>
      <c r="C36" s="314" t="s">
        <v>234</v>
      </c>
      <c r="D36" s="314" t="s">
        <v>196</v>
      </c>
      <c r="E36" s="999">
        <v>45757</v>
      </c>
      <c r="F36" s="426" t="s">
        <v>89</v>
      </c>
      <c r="G36" s="1484" t="s">
        <v>1711</v>
      </c>
    </row>
    <row r="37" spans="1:7">
      <c r="A37" s="314">
        <f t="shared" si="0"/>
        <v>31</v>
      </c>
      <c r="B37" s="314" t="s">
        <v>263</v>
      </c>
      <c r="C37" s="314" t="s">
        <v>171</v>
      </c>
      <c r="D37" s="314" t="s">
        <v>196</v>
      </c>
      <c r="E37" s="999">
        <v>45764</v>
      </c>
      <c r="F37" s="507" t="s">
        <v>89</v>
      </c>
      <c r="G37" s="1484" t="s">
        <v>1711</v>
      </c>
    </row>
    <row r="38" spans="1:7">
      <c r="A38" s="314">
        <f t="shared" si="0"/>
        <v>32</v>
      </c>
      <c r="B38" s="314" t="s">
        <v>266</v>
      </c>
      <c r="C38" s="314" t="s">
        <v>234</v>
      </c>
      <c r="D38" s="314" t="s">
        <v>196</v>
      </c>
      <c r="E38" s="999">
        <v>45764</v>
      </c>
      <c r="F38" s="507" t="s">
        <v>89</v>
      </c>
      <c r="G38" s="1484" t="s">
        <v>1711</v>
      </c>
    </row>
    <row r="39" spans="1:7">
      <c r="A39" s="314">
        <f t="shared" si="0"/>
        <v>33</v>
      </c>
      <c r="B39" s="314" t="s">
        <v>1278</v>
      </c>
      <c r="C39" s="314" t="s">
        <v>168</v>
      </c>
      <c r="D39" s="314" t="s">
        <v>196</v>
      </c>
      <c r="E39" s="999">
        <v>45764</v>
      </c>
      <c r="F39" s="507" t="s">
        <v>89</v>
      </c>
      <c r="G39" s="1484" t="s">
        <v>1711</v>
      </c>
    </row>
    <row r="40" spans="1:7">
      <c r="A40" s="314">
        <f t="shared" si="0"/>
        <v>34</v>
      </c>
      <c r="B40" s="314" t="s">
        <v>276</v>
      </c>
      <c r="C40" s="314" t="s">
        <v>168</v>
      </c>
      <c r="D40" s="314" t="s">
        <v>196</v>
      </c>
      <c r="E40" s="999">
        <v>45764</v>
      </c>
      <c r="F40" s="507" t="s">
        <v>89</v>
      </c>
      <c r="G40" s="1484" t="s">
        <v>1711</v>
      </c>
    </row>
    <row r="41" spans="1:7">
      <c r="A41" s="314">
        <f t="shared" si="0"/>
        <v>35</v>
      </c>
      <c r="B41" s="314" t="s">
        <v>259</v>
      </c>
      <c r="C41" s="314" t="s">
        <v>168</v>
      </c>
      <c r="D41" s="314" t="s">
        <v>196</v>
      </c>
      <c r="E41" s="999">
        <v>45765</v>
      </c>
      <c r="F41" s="507" t="s">
        <v>89</v>
      </c>
      <c r="G41" s="1484" t="s">
        <v>1711</v>
      </c>
    </row>
    <row r="42" spans="1:7">
      <c r="A42" s="314">
        <f t="shared" si="0"/>
        <v>36</v>
      </c>
      <c r="B42" s="512" t="s">
        <v>460</v>
      </c>
      <c r="C42" s="512" t="s">
        <v>171</v>
      </c>
      <c r="D42" s="314" t="s">
        <v>196</v>
      </c>
      <c r="E42" s="999">
        <v>45767</v>
      </c>
      <c r="F42" s="509" t="s">
        <v>89</v>
      </c>
      <c r="G42" s="1484" t="s">
        <v>1711</v>
      </c>
    </row>
    <row r="43" spans="1:7">
      <c r="A43" s="314">
        <f t="shared" si="0"/>
        <v>37</v>
      </c>
      <c r="B43" s="314" t="s">
        <v>461</v>
      </c>
      <c r="C43" s="314" t="s">
        <v>171</v>
      </c>
      <c r="D43" s="314" t="s">
        <v>196</v>
      </c>
      <c r="E43" s="999">
        <v>45768</v>
      </c>
      <c r="F43" s="507" t="s">
        <v>89</v>
      </c>
      <c r="G43" s="1484" t="s">
        <v>1711</v>
      </c>
    </row>
    <row r="44" spans="1:7">
      <c r="A44" s="314">
        <f t="shared" si="0"/>
        <v>38</v>
      </c>
      <c r="B44" s="314" t="s">
        <v>400</v>
      </c>
      <c r="C44" s="314" t="s">
        <v>234</v>
      </c>
      <c r="D44" s="314" t="s">
        <v>196</v>
      </c>
      <c r="E44" s="999">
        <v>45768</v>
      </c>
      <c r="F44" s="314" t="s">
        <v>89</v>
      </c>
      <c r="G44" s="1484" t="s">
        <v>1711</v>
      </c>
    </row>
    <row r="45" spans="1:7">
      <c r="A45" s="314">
        <f t="shared" si="0"/>
        <v>39</v>
      </c>
      <c r="B45" s="509" t="s">
        <v>297</v>
      </c>
      <c r="C45" s="314" t="s">
        <v>171</v>
      </c>
      <c r="D45" s="314" t="s">
        <v>196</v>
      </c>
      <c r="E45" s="999">
        <v>45771</v>
      </c>
      <c r="F45" s="314" t="s">
        <v>89</v>
      </c>
      <c r="G45" s="1484" t="s">
        <v>1711</v>
      </c>
    </row>
    <row r="46" spans="1:7">
      <c r="A46" s="314">
        <f t="shared" si="0"/>
        <v>40</v>
      </c>
      <c r="B46" s="509" t="s">
        <v>412</v>
      </c>
      <c r="C46" s="509" t="s">
        <v>168</v>
      </c>
      <c r="D46" s="509" t="s">
        <v>278</v>
      </c>
      <c r="E46" s="999">
        <v>45772</v>
      </c>
      <c r="F46" s="509" t="s">
        <v>89</v>
      </c>
      <c r="G46" s="1484" t="s">
        <v>1711</v>
      </c>
    </row>
    <row r="47" spans="1:7">
      <c r="A47" s="314">
        <f t="shared" si="0"/>
        <v>41</v>
      </c>
      <c r="B47" s="314" t="s">
        <v>213</v>
      </c>
      <c r="C47" s="314" t="s">
        <v>168</v>
      </c>
      <c r="D47" s="314" t="s">
        <v>196</v>
      </c>
      <c r="E47" s="999">
        <v>45779</v>
      </c>
      <c r="F47" s="314" t="s">
        <v>89</v>
      </c>
      <c r="G47" s="1484" t="s">
        <v>1712</v>
      </c>
    </row>
    <row r="48" spans="1:7">
      <c r="A48" s="314">
        <f t="shared" si="0"/>
        <v>42</v>
      </c>
      <c r="B48" s="996" t="s">
        <v>268</v>
      </c>
      <c r="C48" s="314" t="s">
        <v>228</v>
      </c>
      <c r="D48" s="314" t="s">
        <v>196</v>
      </c>
      <c r="E48" s="999">
        <v>45783</v>
      </c>
      <c r="F48" s="314" t="s">
        <v>89</v>
      </c>
      <c r="G48" s="1484" t="s">
        <v>1712</v>
      </c>
    </row>
    <row r="49" spans="1:11">
      <c r="A49" s="314">
        <f t="shared" si="0"/>
        <v>43</v>
      </c>
      <c r="B49" s="996" t="s">
        <v>1296</v>
      </c>
      <c r="C49" s="314" t="s">
        <v>168</v>
      </c>
      <c r="D49" s="314" t="s">
        <v>196</v>
      </c>
      <c r="E49" s="999">
        <v>45784</v>
      </c>
      <c r="F49" s="314" t="s">
        <v>89</v>
      </c>
      <c r="G49" s="1484" t="s">
        <v>1712</v>
      </c>
    </row>
    <row r="50" spans="1:11">
      <c r="A50" s="314">
        <f t="shared" si="0"/>
        <v>44</v>
      </c>
      <c r="B50" s="996" t="s">
        <v>433</v>
      </c>
      <c r="C50" s="314" t="s">
        <v>168</v>
      </c>
      <c r="D50" s="314" t="s">
        <v>196</v>
      </c>
      <c r="E50" s="999">
        <v>45784</v>
      </c>
      <c r="F50" s="314" t="s">
        <v>89</v>
      </c>
      <c r="G50" s="1484" t="s">
        <v>1712</v>
      </c>
    </row>
    <row r="51" spans="1:11">
      <c r="A51" s="314">
        <f t="shared" si="0"/>
        <v>45</v>
      </c>
      <c r="B51" s="314" t="s">
        <v>435</v>
      </c>
      <c r="C51" s="314" t="s">
        <v>171</v>
      </c>
      <c r="D51" s="314" t="s">
        <v>196</v>
      </c>
      <c r="E51" s="999">
        <v>45792</v>
      </c>
      <c r="F51" s="314" t="s">
        <v>89</v>
      </c>
      <c r="G51" s="1484" t="s">
        <v>1712</v>
      </c>
    </row>
    <row r="52" spans="1:11">
      <c r="A52" s="314">
        <f t="shared" si="0"/>
        <v>46</v>
      </c>
      <c r="B52" s="524" t="s">
        <v>421</v>
      </c>
      <c r="C52" s="524" t="s">
        <v>228</v>
      </c>
      <c r="D52" s="314" t="s">
        <v>196</v>
      </c>
      <c r="E52" s="999">
        <v>45796</v>
      </c>
      <c r="F52" s="314" t="s">
        <v>89</v>
      </c>
      <c r="G52" s="1484" t="s">
        <v>1712</v>
      </c>
    </row>
    <row r="53" spans="1:11">
      <c r="A53" s="314">
        <f t="shared" si="0"/>
        <v>47</v>
      </c>
      <c r="B53" s="314" t="s">
        <v>257</v>
      </c>
      <c r="C53" s="314" t="s">
        <v>228</v>
      </c>
      <c r="D53" s="314" t="s">
        <v>196</v>
      </c>
      <c r="E53" s="999">
        <v>45798</v>
      </c>
      <c r="F53" s="314" t="s">
        <v>89</v>
      </c>
      <c r="G53" s="1484" t="s">
        <v>1712</v>
      </c>
    </row>
    <row r="54" spans="1:11">
      <c r="A54" s="314">
        <f t="shared" si="0"/>
        <v>48</v>
      </c>
      <c r="B54" s="533" t="s">
        <v>1317</v>
      </c>
      <c r="C54" s="533" t="s">
        <v>228</v>
      </c>
      <c r="D54" s="533" t="s">
        <v>196</v>
      </c>
      <c r="E54" s="999">
        <v>45803</v>
      </c>
      <c r="F54" s="314" t="s">
        <v>89</v>
      </c>
      <c r="G54" s="1484" t="s">
        <v>1712</v>
      </c>
    </row>
    <row r="55" spans="1:11">
      <c r="A55" s="314">
        <f t="shared" si="0"/>
        <v>49</v>
      </c>
      <c r="B55" s="533" t="s">
        <v>712</v>
      </c>
      <c r="C55" s="533" t="s">
        <v>111</v>
      </c>
      <c r="D55" s="533" t="s">
        <v>196</v>
      </c>
      <c r="E55" s="999">
        <v>45805</v>
      </c>
      <c r="F55" s="314" t="s">
        <v>89</v>
      </c>
      <c r="G55" s="1484" t="s">
        <v>1712</v>
      </c>
    </row>
    <row r="56" spans="1:11">
      <c r="A56" s="314">
        <f t="shared" si="0"/>
        <v>50</v>
      </c>
      <c r="B56" s="314" t="s">
        <v>269</v>
      </c>
      <c r="C56" s="314" t="s">
        <v>228</v>
      </c>
      <c r="D56" s="314" t="s">
        <v>196</v>
      </c>
      <c r="E56" s="999">
        <v>45807</v>
      </c>
      <c r="F56" s="314" t="s">
        <v>89</v>
      </c>
      <c r="G56" s="1484" t="s">
        <v>1712</v>
      </c>
    </row>
    <row r="57" spans="1:11">
      <c r="A57" s="314">
        <f t="shared" si="0"/>
        <v>51</v>
      </c>
      <c r="B57" s="314" t="s">
        <v>407</v>
      </c>
      <c r="C57" s="314" t="s">
        <v>101</v>
      </c>
      <c r="D57" s="314" t="s">
        <v>278</v>
      </c>
      <c r="E57" s="999">
        <v>45807</v>
      </c>
      <c r="F57" s="314" t="s">
        <v>89</v>
      </c>
      <c r="G57" s="1484" t="s">
        <v>1713</v>
      </c>
    </row>
    <row r="58" spans="1:11">
      <c r="A58" s="314">
        <f t="shared" si="0"/>
        <v>52</v>
      </c>
      <c r="B58" s="547" t="s">
        <v>255</v>
      </c>
      <c r="C58" s="547" t="s">
        <v>168</v>
      </c>
      <c r="D58" s="547" t="s">
        <v>196</v>
      </c>
      <c r="E58" s="999">
        <v>45813</v>
      </c>
      <c r="F58" s="547" t="s">
        <v>89</v>
      </c>
      <c r="G58" s="1484"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4" t="s">
        <v>1713</v>
      </c>
    </row>
    <row r="61" spans="1:11">
      <c r="A61" s="314">
        <f t="shared" si="0"/>
        <v>55</v>
      </c>
      <c r="B61" s="550" t="s">
        <v>379</v>
      </c>
      <c r="C61" s="550" t="s">
        <v>168</v>
      </c>
      <c r="D61" s="550" t="s">
        <v>196</v>
      </c>
      <c r="E61" s="999">
        <v>45818</v>
      </c>
      <c r="F61" s="314" t="s">
        <v>89</v>
      </c>
      <c r="G61" s="1484" t="s">
        <v>1713</v>
      </c>
      <c r="J61" s="1532"/>
      <c r="K61" s="1532"/>
    </row>
    <row r="62" spans="1:11">
      <c r="A62" s="314">
        <f t="shared" si="0"/>
        <v>56</v>
      </c>
      <c r="B62" s="549" t="s">
        <v>1297</v>
      </c>
      <c r="C62" s="549" t="s">
        <v>1360</v>
      </c>
      <c r="D62" s="549" t="s">
        <v>196</v>
      </c>
      <c r="E62" s="999">
        <v>45818</v>
      </c>
      <c r="F62" s="549" t="s">
        <v>89</v>
      </c>
      <c r="G62" s="1484" t="s">
        <v>1713</v>
      </c>
      <c r="J62" s="1532"/>
      <c r="K62" s="1532"/>
    </row>
    <row r="63" spans="1:11">
      <c r="A63" s="314">
        <f t="shared" si="0"/>
        <v>57</v>
      </c>
      <c r="B63" s="553" t="s">
        <v>1361</v>
      </c>
      <c r="C63" s="553" t="s">
        <v>168</v>
      </c>
      <c r="D63" s="553" t="s">
        <v>196</v>
      </c>
      <c r="E63" s="999">
        <v>45821</v>
      </c>
      <c r="F63" s="553" t="s">
        <v>89</v>
      </c>
      <c r="J63" s="1532"/>
      <c r="K63" s="1532"/>
    </row>
    <row r="64" spans="1:11">
      <c r="A64" s="314">
        <f t="shared" si="0"/>
        <v>58</v>
      </c>
      <c r="B64" s="866" t="s">
        <v>1357</v>
      </c>
      <c r="C64" s="866" t="s">
        <v>111</v>
      </c>
      <c r="D64" s="866" t="s">
        <v>196</v>
      </c>
      <c r="E64" s="999">
        <v>45822</v>
      </c>
      <c r="F64" s="866" t="s">
        <v>89</v>
      </c>
      <c r="J64" s="1534"/>
      <c r="K64" s="1534"/>
    </row>
    <row r="65" spans="1:11">
      <c r="A65" s="314">
        <f t="shared" si="0"/>
        <v>59</v>
      </c>
      <c r="B65" s="315" t="s">
        <v>1356</v>
      </c>
      <c r="C65" s="622" t="s">
        <v>129</v>
      </c>
      <c r="D65" s="845" t="s">
        <v>196</v>
      </c>
      <c r="E65" s="999">
        <v>45823</v>
      </c>
      <c r="F65" s="845" t="s">
        <v>89</v>
      </c>
      <c r="J65" s="1532"/>
      <c r="K65" s="1532"/>
    </row>
    <row r="66" spans="1:11">
      <c r="A66" s="314">
        <f t="shared" si="0"/>
        <v>60</v>
      </c>
      <c r="B66" s="315" t="s">
        <v>799</v>
      </c>
      <c r="C66" s="622" t="s">
        <v>168</v>
      </c>
      <c r="D66" s="845" t="s">
        <v>196</v>
      </c>
      <c r="E66" s="999">
        <v>45824</v>
      </c>
      <c r="F66" s="845" t="s">
        <v>89</v>
      </c>
      <c r="G66" s="571" t="s">
        <v>2045</v>
      </c>
      <c r="J66" s="1532"/>
      <c r="K66" s="1534"/>
    </row>
    <row r="67" spans="1:11" ht="14.4" customHeight="1">
      <c r="A67" s="314">
        <f t="shared" si="0"/>
        <v>61</v>
      </c>
      <c r="B67" s="866" t="s">
        <v>145</v>
      </c>
      <c r="C67" s="866" t="s">
        <v>101</v>
      </c>
      <c r="D67" s="866" t="s">
        <v>196</v>
      </c>
      <c r="E67" s="999">
        <v>45824</v>
      </c>
      <c r="F67" s="866" t="s">
        <v>89</v>
      </c>
      <c r="J67" s="1532"/>
    </row>
    <row r="68" spans="1:11" ht="14.4" customHeight="1">
      <c r="A68" s="314">
        <f t="shared" si="0"/>
        <v>62</v>
      </c>
      <c r="B68" s="569" t="s">
        <v>378</v>
      </c>
      <c r="C68" s="569" t="s">
        <v>228</v>
      </c>
      <c r="D68" s="569" t="s">
        <v>196</v>
      </c>
      <c r="E68" s="999">
        <v>45824</v>
      </c>
      <c r="F68" s="569" t="s">
        <v>89</v>
      </c>
      <c r="J68" s="1532"/>
    </row>
    <row r="69" spans="1:11" ht="14.4" customHeight="1">
      <c r="A69" s="314">
        <f t="shared" si="0"/>
        <v>63</v>
      </c>
      <c r="B69" s="602" t="s">
        <v>143</v>
      </c>
      <c r="C69" s="602" t="s">
        <v>118</v>
      </c>
      <c r="D69" s="602" t="s">
        <v>196</v>
      </c>
      <c r="E69" s="999">
        <v>45828</v>
      </c>
      <c r="F69" s="602" t="s">
        <v>89</v>
      </c>
      <c r="J69" s="1532"/>
    </row>
    <row r="70" spans="1:11" ht="14.4" customHeight="1">
      <c r="A70" s="314">
        <f t="shared" si="0"/>
        <v>64</v>
      </c>
      <c r="B70" s="615" t="s">
        <v>796</v>
      </c>
      <c r="C70" s="615" t="s">
        <v>1482</v>
      </c>
      <c r="D70" s="615" t="s">
        <v>196</v>
      </c>
      <c r="E70" s="999">
        <v>45830</v>
      </c>
      <c r="F70" s="615" t="s">
        <v>89</v>
      </c>
      <c r="J70" s="1532"/>
    </row>
    <row r="71" spans="1:11" ht="14.4" customHeight="1">
      <c r="A71" s="314">
        <f t="shared" ref="A71:A134" si="1">A70+1</f>
        <v>65</v>
      </c>
      <c r="B71" s="314" t="s">
        <v>401</v>
      </c>
      <c r="C71" s="314" t="s">
        <v>105</v>
      </c>
      <c r="D71" s="314" t="s">
        <v>196</v>
      </c>
      <c r="E71" s="999">
        <v>45832</v>
      </c>
      <c r="F71" s="314" t="s">
        <v>89</v>
      </c>
      <c r="J71" s="1532"/>
    </row>
    <row r="72" spans="1:11" ht="14.4" customHeight="1">
      <c r="A72" s="314">
        <f t="shared" si="1"/>
        <v>66</v>
      </c>
      <c r="B72" s="1515" t="s">
        <v>795</v>
      </c>
      <c r="C72" s="1515" t="s">
        <v>168</v>
      </c>
      <c r="D72" s="905" t="s">
        <v>196</v>
      </c>
      <c r="E72" s="999">
        <v>45833</v>
      </c>
      <c r="F72" s="905" t="s">
        <v>89</v>
      </c>
      <c r="H72" s="830"/>
      <c r="J72" s="1532"/>
      <c r="K72" s="321"/>
    </row>
    <row r="73" spans="1:11" ht="14.4" customHeight="1">
      <c r="A73" s="314">
        <f t="shared" si="1"/>
        <v>67</v>
      </c>
      <c r="B73" s="780" t="s">
        <v>179</v>
      </c>
      <c r="C73" s="780" t="s">
        <v>101</v>
      </c>
      <c r="D73" s="780" t="s">
        <v>196</v>
      </c>
      <c r="E73" s="999">
        <v>45835</v>
      </c>
      <c r="F73" s="780" t="s">
        <v>89</v>
      </c>
      <c r="J73" s="1532"/>
    </row>
    <row r="74" spans="1:11" ht="14.4" customHeight="1">
      <c r="A74" s="314">
        <f t="shared" si="1"/>
        <v>68</v>
      </c>
      <c r="B74" s="817" t="s">
        <v>1480</v>
      </c>
      <c r="C74" s="817" t="s">
        <v>105</v>
      </c>
      <c r="D74" s="817" t="s">
        <v>196</v>
      </c>
      <c r="E74" s="999">
        <v>45836</v>
      </c>
      <c r="F74" s="817" t="s">
        <v>89</v>
      </c>
      <c r="J74" s="1532"/>
    </row>
    <row r="75" spans="1:11">
      <c r="A75" s="314">
        <f t="shared" si="1"/>
        <v>69</v>
      </c>
      <c r="B75" s="818" t="s">
        <v>798</v>
      </c>
      <c r="C75" s="818" t="s">
        <v>168</v>
      </c>
      <c r="D75" s="818" t="s">
        <v>196</v>
      </c>
      <c r="E75" s="999">
        <v>45837</v>
      </c>
      <c r="F75" s="817" t="s">
        <v>89</v>
      </c>
      <c r="G75" s="571" t="s">
        <v>2045</v>
      </c>
      <c r="J75" s="1532"/>
    </row>
    <row r="76" spans="1:11">
      <c r="A76" s="314">
        <f t="shared" si="1"/>
        <v>70</v>
      </c>
      <c r="B76" s="818" t="s">
        <v>802</v>
      </c>
      <c r="C76" s="818" t="s">
        <v>168</v>
      </c>
      <c r="D76" s="818" t="s">
        <v>196</v>
      </c>
      <c r="E76" s="999">
        <v>45837</v>
      </c>
      <c r="F76" s="817" t="s">
        <v>89</v>
      </c>
      <c r="G76" s="571" t="s">
        <v>2045</v>
      </c>
      <c r="J76" s="1532"/>
    </row>
    <row r="77" spans="1:11" ht="14.4" customHeight="1">
      <c r="A77" s="314">
        <f t="shared" si="1"/>
        <v>71</v>
      </c>
      <c r="B77" s="1516" t="s">
        <v>1289</v>
      </c>
      <c r="C77" s="1516" t="s">
        <v>111</v>
      </c>
      <c r="D77" s="1516" t="s">
        <v>196</v>
      </c>
      <c r="E77" s="1000">
        <v>45837</v>
      </c>
      <c r="F77" s="817" t="s">
        <v>89</v>
      </c>
      <c r="G77" s="1484" t="s">
        <v>1713</v>
      </c>
      <c r="J77" s="1532"/>
    </row>
    <row r="78" spans="1:11">
      <c r="A78" s="314">
        <f t="shared" si="1"/>
        <v>72</v>
      </c>
      <c r="B78" s="820" t="s">
        <v>803</v>
      </c>
      <c r="C78" s="820" t="s">
        <v>168</v>
      </c>
      <c r="D78" s="820" t="s">
        <v>196</v>
      </c>
      <c r="E78" s="999">
        <v>45839</v>
      </c>
      <c r="F78" s="820" t="s">
        <v>89</v>
      </c>
      <c r="G78" s="571" t="s">
        <v>2045</v>
      </c>
      <c r="J78" s="1532"/>
    </row>
    <row r="79" spans="1:11" ht="14.4" customHeight="1">
      <c r="A79" s="314">
        <f t="shared" si="1"/>
        <v>73</v>
      </c>
      <c r="B79" s="866" t="s">
        <v>358</v>
      </c>
      <c r="C79" s="866" t="s">
        <v>171</v>
      </c>
      <c r="D79" s="866" t="s">
        <v>278</v>
      </c>
      <c r="E79" s="999">
        <v>45839</v>
      </c>
      <c r="F79" s="866" t="s">
        <v>89</v>
      </c>
      <c r="J79" s="1532"/>
    </row>
    <row r="80" spans="1:11" ht="14.4" customHeight="1">
      <c r="A80" s="314">
        <f t="shared" si="1"/>
        <v>74</v>
      </c>
      <c r="B80" s="820" t="s">
        <v>398</v>
      </c>
      <c r="C80" s="820" t="s">
        <v>105</v>
      </c>
      <c r="D80" s="820" t="s">
        <v>278</v>
      </c>
      <c r="E80" s="999">
        <v>45844</v>
      </c>
      <c r="F80" s="820" t="s">
        <v>89</v>
      </c>
      <c r="J80" s="1532"/>
    </row>
    <row r="81" spans="1:10" ht="14.4" customHeight="1">
      <c r="A81" s="314">
        <f t="shared" si="1"/>
        <v>75</v>
      </c>
      <c r="B81" s="944" t="s">
        <v>713</v>
      </c>
      <c r="C81" s="944" t="s">
        <v>114</v>
      </c>
      <c r="D81" s="944" t="s">
        <v>196</v>
      </c>
      <c r="E81" s="999">
        <v>45845</v>
      </c>
      <c r="F81" s="944" t="s">
        <v>89</v>
      </c>
      <c r="J81" s="1532"/>
    </row>
    <row r="82" spans="1:10" ht="14.4" customHeight="1">
      <c r="A82" s="314">
        <f t="shared" si="1"/>
        <v>76</v>
      </c>
      <c r="B82" s="834" t="s">
        <v>1358</v>
      </c>
      <c r="C82" s="834" t="s">
        <v>101</v>
      </c>
      <c r="D82" s="834" t="s">
        <v>196</v>
      </c>
      <c r="E82" s="999">
        <v>45845</v>
      </c>
      <c r="F82" s="834" t="s">
        <v>89</v>
      </c>
      <c r="J82" s="1532"/>
    </row>
    <row r="83" spans="1:10" ht="14.4" customHeight="1">
      <c r="A83" s="314">
        <f t="shared" si="1"/>
        <v>77</v>
      </c>
      <c r="B83" s="837" t="s">
        <v>1555</v>
      </c>
      <c r="C83" s="837" t="s">
        <v>101</v>
      </c>
      <c r="D83" s="837" t="s">
        <v>196</v>
      </c>
      <c r="E83" s="999">
        <v>45846</v>
      </c>
      <c r="F83" s="834" t="s">
        <v>89</v>
      </c>
      <c r="J83" s="1532"/>
    </row>
    <row r="84" spans="1:10" ht="14.4" customHeight="1">
      <c r="A84" s="314">
        <f t="shared" si="1"/>
        <v>78</v>
      </c>
      <c r="B84" s="837" t="s">
        <v>794</v>
      </c>
      <c r="C84" s="837" t="s">
        <v>171</v>
      </c>
      <c r="D84" s="837" t="s">
        <v>196</v>
      </c>
      <c r="E84" s="999">
        <v>45846</v>
      </c>
      <c r="F84" s="834" t="s">
        <v>89</v>
      </c>
      <c r="J84" s="1532"/>
    </row>
    <row r="85" spans="1:10" ht="14.4" customHeight="1">
      <c r="A85" s="314">
        <f t="shared" si="1"/>
        <v>79</v>
      </c>
      <c r="B85" s="314" t="s">
        <v>449</v>
      </c>
      <c r="C85" s="314" t="s">
        <v>234</v>
      </c>
      <c r="D85" s="905" t="s">
        <v>196</v>
      </c>
      <c r="E85" s="999">
        <v>45848</v>
      </c>
      <c r="F85" s="905" t="s">
        <v>89</v>
      </c>
      <c r="J85" s="1532"/>
    </row>
    <row r="86" spans="1:10" ht="14.4" customHeight="1">
      <c r="A86" s="314">
        <f t="shared" si="1"/>
        <v>80</v>
      </c>
      <c r="B86" s="944" t="s">
        <v>256</v>
      </c>
      <c r="C86" s="944" t="s">
        <v>1650</v>
      </c>
      <c r="D86" s="944" t="s">
        <v>196</v>
      </c>
      <c r="E86" s="999">
        <v>45848</v>
      </c>
      <c r="F86" s="944" t="s">
        <v>89</v>
      </c>
      <c r="J86" s="1532"/>
    </row>
    <row r="87" spans="1:10">
      <c r="A87" s="314">
        <f t="shared" si="1"/>
        <v>81</v>
      </c>
      <c r="B87" s="845" t="s">
        <v>792</v>
      </c>
      <c r="C87" s="845" t="s">
        <v>168</v>
      </c>
      <c r="D87" s="845" t="s">
        <v>196</v>
      </c>
      <c r="E87" s="999">
        <v>45850</v>
      </c>
      <c r="F87" s="845" t="s">
        <v>89</v>
      </c>
      <c r="G87" s="571" t="s">
        <v>2045</v>
      </c>
      <c r="J87" s="1532"/>
    </row>
    <row r="88" spans="1:10">
      <c r="A88" s="314">
        <f t="shared" si="1"/>
        <v>82</v>
      </c>
      <c r="B88" s="857" t="s">
        <v>751</v>
      </c>
      <c r="C88" s="857" t="s">
        <v>171</v>
      </c>
      <c r="D88" s="857" t="s">
        <v>196</v>
      </c>
      <c r="E88" s="999">
        <v>45854</v>
      </c>
      <c r="F88" s="857" t="s">
        <v>89</v>
      </c>
      <c r="G88" s="571" t="s">
        <v>2045</v>
      </c>
      <c r="J88" s="1532"/>
    </row>
    <row r="89" spans="1:10" ht="14.4" customHeight="1">
      <c r="A89" s="314">
        <f t="shared" si="1"/>
        <v>83</v>
      </c>
      <c r="B89" s="857" t="s">
        <v>154</v>
      </c>
      <c r="C89" s="857" t="s">
        <v>118</v>
      </c>
      <c r="D89" s="857" t="s">
        <v>278</v>
      </c>
      <c r="E89" s="999">
        <v>45854</v>
      </c>
      <c r="F89" s="857" t="s">
        <v>89</v>
      </c>
      <c r="J89" s="1532"/>
    </row>
    <row r="90" spans="1:10">
      <c r="A90" s="314">
        <f t="shared" si="1"/>
        <v>84</v>
      </c>
      <c r="B90" s="315" t="s">
        <v>750</v>
      </c>
      <c r="C90" s="962" t="s">
        <v>168</v>
      </c>
      <c r="D90" s="960" t="s">
        <v>196</v>
      </c>
      <c r="E90" s="999">
        <v>45855</v>
      </c>
      <c r="F90" s="960" t="s">
        <v>89</v>
      </c>
      <c r="G90" s="571" t="s">
        <v>2045</v>
      </c>
      <c r="J90" s="1532"/>
    </row>
    <row r="91" spans="1:10">
      <c r="A91" s="314">
        <f t="shared" si="1"/>
        <v>85</v>
      </c>
      <c r="B91" s="315" t="s">
        <v>789</v>
      </c>
      <c r="C91" s="962" t="s">
        <v>171</v>
      </c>
      <c r="D91" s="960" t="s">
        <v>196</v>
      </c>
      <c r="E91" s="999">
        <v>45855</v>
      </c>
      <c r="F91" s="960" t="s">
        <v>89</v>
      </c>
      <c r="G91" s="571" t="s">
        <v>2045</v>
      </c>
      <c r="J91" s="1532"/>
    </row>
    <row r="92" spans="1:10">
      <c r="A92" s="314">
        <f t="shared" si="1"/>
        <v>86</v>
      </c>
      <c r="B92" s="315" t="s">
        <v>790</v>
      </c>
      <c r="C92" s="962" t="s">
        <v>168</v>
      </c>
      <c r="D92" s="960" t="s">
        <v>196</v>
      </c>
      <c r="E92" s="999">
        <v>45855</v>
      </c>
      <c r="F92" s="960" t="s">
        <v>89</v>
      </c>
      <c r="G92" s="571" t="s">
        <v>2045</v>
      </c>
      <c r="J92" s="1532"/>
    </row>
    <row r="93" spans="1:10">
      <c r="A93" s="314">
        <f t="shared" si="1"/>
        <v>87</v>
      </c>
      <c r="B93" s="944" t="s">
        <v>804</v>
      </c>
      <c r="C93" s="944" t="s">
        <v>168</v>
      </c>
      <c r="D93" s="944" t="s">
        <v>196</v>
      </c>
      <c r="E93" s="999">
        <v>45855</v>
      </c>
      <c r="F93" s="944" t="s">
        <v>89</v>
      </c>
      <c r="G93" s="571" t="s">
        <v>2045</v>
      </c>
      <c r="J93" s="1532"/>
    </row>
    <row r="94" spans="1:10">
      <c r="A94" s="314">
        <f t="shared" si="1"/>
        <v>88</v>
      </c>
      <c r="B94" s="944" t="s">
        <v>805</v>
      </c>
      <c r="C94" s="944" t="s">
        <v>168</v>
      </c>
      <c r="D94" s="944" t="s">
        <v>196</v>
      </c>
      <c r="E94" s="999">
        <v>45855</v>
      </c>
      <c r="F94" s="944" t="s">
        <v>89</v>
      </c>
      <c r="G94" s="571" t="s">
        <v>2045</v>
      </c>
      <c r="J94" s="1532"/>
    </row>
    <row r="95" spans="1:10">
      <c r="A95" s="314">
        <f t="shared" si="1"/>
        <v>89</v>
      </c>
      <c r="B95" s="944" t="s">
        <v>806</v>
      </c>
      <c r="C95" s="944" t="s">
        <v>168</v>
      </c>
      <c r="D95" s="944" t="s">
        <v>196</v>
      </c>
      <c r="E95" s="999">
        <v>45855</v>
      </c>
      <c r="F95" s="944" t="s">
        <v>89</v>
      </c>
      <c r="G95" s="571" t="s">
        <v>2045</v>
      </c>
      <c r="J95" s="1532"/>
    </row>
    <row r="96" spans="1:10" ht="14.4" customHeight="1">
      <c r="A96" s="314">
        <f t="shared" si="1"/>
        <v>90</v>
      </c>
      <c r="B96" s="866" t="s">
        <v>1579</v>
      </c>
      <c r="C96" s="866" t="s">
        <v>153</v>
      </c>
      <c r="D96" s="866" t="s">
        <v>196</v>
      </c>
      <c r="E96" s="999">
        <v>45858</v>
      </c>
      <c r="F96" s="866" t="s">
        <v>89</v>
      </c>
      <c r="J96" s="1532"/>
    </row>
    <row r="97" spans="1:10" ht="14.4" customHeight="1">
      <c r="A97" s="314">
        <f t="shared" si="1"/>
        <v>91</v>
      </c>
      <c r="B97" s="866" t="s">
        <v>1307</v>
      </c>
      <c r="C97" s="866" t="s">
        <v>101</v>
      </c>
      <c r="D97" s="866" t="s">
        <v>196</v>
      </c>
      <c r="E97" s="999">
        <v>45858</v>
      </c>
      <c r="F97" s="866" t="s">
        <v>89</v>
      </c>
      <c r="J97" s="1532"/>
    </row>
    <row r="98" spans="1:10" ht="14.4" customHeight="1">
      <c r="A98" s="314">
        <f t="shared" si="1"/>
        <v>92</v>
      </c>
      <c r="B98" s="866" t="s">
        <v>749</v>
      </c>
      <c r="C98" s="866" t="s">
        <v>168</v>
      </c>
      <c r="D98" s="866" t="s">
        <v>196</v>
      </c>
      <c r="E98" s="999">
        <v>45858</v>
      </c>
      <c r="F98" s="866" t="s">
        <v>89</v>
      </c>
      <c r="J98" s="1532"/>
    </row>
    <row r="99" spans="1:10">
      <c r="A99" s="314">
        <f t="shared" si="1"/>
        <v>93</v>
      </c>
      <c r="B99" s="867" t="s">
        <v>809</v>
      </c>
      <c r="C99" s="867" t="s">
        <v>168</v>
      </c>
      <c r="D99" s="867" t="s">
        <v>196</v>
      </c>
      <c r="E99" s="999">
        <v>45859</v>
      </c>
      <c r="F99" s="867" t="s">
        <v>89</v>
      </c>
      <c r="G99" s="571" t="s">
        <v>2045</v>
      </c>
      <c r="J99" s="1532"/>
    </row>
    <row r="100" spans="1:10" ht="14.4" customHeight="1">
      <c r="A100" s="314">
        <f t="shared" si="1"/>
        <v>94</v>
      </c>
      <c r="B100" s="867" t="s">
        <v>366</v>
      </c>
      <c r="C100" s="867" t="s">
        <v>105</v>
      </c>
      <c r="D100" s="867" t="s">
        <v>196</v>
      </c>
      <c r="E100" s="999">
        <v>45859</v>
      </c>
      <c r="F100" s="867" t="s">
        <v>89</v>
      </c>
      <c r="J100" s="1532"/>
    </row>
    <row r="101" spans="1:10" ht="14.4" customHeight="1">
      <c r="A101" s="314">
        <f t="shared" si="1"/>
        <v>95</v>
      </c>
      <c r="B101" s="869" t="s">
        <v>1594</v>
      </c>
      <c r="C101" s="869" t="s">
        <v>101</v>
      </c>
      <c r="D101" s="869" t="s">
        <v>196</v>
      </c>
      <c r="E101" s="999">
        <v>45860</v>
      </c>
      <c r="F101" s="869" t="s">
        <v>89</v>
      </c>
      <c r="J101" s="1532"/>
    </row>
    <row r="102" spans="1:10">
      <c r="A102" s="314">
        <f t="shared" si="1"/>
        <v>96</v>
      </c>
      <c r="B102" s="983" t="s">
        <v>777</v>
      </c>
      <c r="C102" s="622" t="s">
        <v>228</v>
      </c>
      <c r="D102" s="622" t="s">
        <v>196</v>
      </c>
      <c r="E102" s="1518">
        <v>45862</v>
      </c>
      <c r="F102" s="994" t="s">
        <v>89</v>
      </c>
      <c r="G102" s="571" t="s">
        <v>2045</v>
      </c>
      <c r="J102" s="1532"/>
    </row>
    <row r="103" spans="1:10">
      <c r="A103" s="314">
        <f t="shared" si="1"/>
        <v>97</v>
      </c>
      <c r="B103" s="983" t="s">
        <v>1618</v>
      </c>
      <c r="C103" s="622" t="s">
        <v>123</v>
      </c>
      <c r="D103" s="622" t="s">
        <v>196</v>
      </c>
      <c r="E103" s="1518">
        <v>45862</v>
      </c>
      <c r="F103" s="994" t="s">
        <v>89</v>
      </c>
      <c r="G103" s="571" t="s">
        <v>2045</v>
      </c>
      <c r="J103" s="1532"/>
    </row>
    <row r="104" spans="1:10">
      <c r="A104" s="314">
        <f t="shared" si="1"/>
        <v>98</v>
      </c>
      <c r="B104" s="878" t="s">
        <v>169</v>
      </c>
      <c r="C104" s="878" t="s">
        <v>168</v>
      </c>
      <c r="D104" s="878" t="s">
        <v>196</v>
      </c>
      <c r="E104" s="999">
        <v>45863</v>
      </c>
      <c r="F104" s="878" t="s">
        <v>89</v>
      </c>
      <c r="G104" s="571" t="s">
        <v>2045</v>
      </c>
      <c r="J104" s="1532"/>
    </row>
    <row r="105" spans="1:10" ht="14.4" customHeight="1">
      <c r="A105" s="314">
        <f t="shared" si="1"/>
        <v>99</v>
      </c>
      <c r="B105" s="878" t="s">
        <v>152</v>
      </c>
      <c r="C105" s="878" t="s">
        <v>153</v>
      </c>
      <c r="D105" s="878" t="s">
        <v>196</v>
      </c>
      <c r="E105" s="999">
        <v>45863</v>
      </c>
      <c r="F105" s="878" t="s">
        <v>89</v>
      </c>
      <c r="J105" s="1532"/>
    </row>
    <row r="106" spans="1:10">
      <c r="A106" s="314">
        <f t="shared" si="1"/>
        <v>100</v>
      </c>
      <c r="B106" s="879" t="s">
        <v>753</v>
      </c>
      <c r="C106" s="879" t="s">
        <v>228</v>
      </c>
      <c r="D106" s="878" t="s">
        <v>196</v>
      </c>
      <c r="E106" s="999">
        <v>45864</v>
      </c>
      <c r="F106" s="879" t="s">
        <v>89</v>
      </c>
      <c r="G106" s="571" t="s">
        <v>2045</v>
      </c>
      <c r="J106" s="1532"/>
    </row>
    <row r="107" spans="1:10">
      <c r="A107" s="314">
        <f t="shared" si="1"/>
        <v>101</v>
      </c>
      <c r="B107" s="944" t="s">
        <v>810</v>
      </c>
      <c r="C107" s="944" t="s">
        <v>168</v>
      </c>
      <c r="D107" s="944" t="s">
        <v>196</v>
      </c>
      <c r="E107" s="999">
        <v>45865</v>
      </c>
      <c r="F107" s="944" t="s">
        <v>89</v>
      </c>
      <c r="G107" s="571" t="s">
        <v>2045</v>
      </c>
      <c r="J107" s="1532"/>
    </row>
    <row r="108" spans="1:10" ht="14.4" customHeight="1">
      <c r="A108" s="314">
        <f t="shared" si="1"/>
        <v>102</v>
      </c>
      <c r="B108" s="902" t="s">
        <v>371</v>
      </c>
      <c r="C108" s="902" t="s">
        <v>168</v>
      </c>
      <c r="D108" s="902" t="s">
        <v>196</v>
      </c>
      <c r="E108" s="999">
        <v>45866</v>
      </c>
      <c r="F108" s="879" t="s">
        <v>89</v>
      </c>
      <c r="J108" s="1532"/>
    </row>
    <row r="109" spans="1:10" ht="14.4" customHeight="1">
      <c r="A109" s="314">
        <f t="shared" si="1"/>
        <v>103</v>
      </c>
      <c r="B109" s="997" t="s">
        <v>1638</v>
      </c>
      <c r="C109" s="962" t="s">
        <v>171</v>
      </c>
      <c r="D109" s="960" t="s">
        <v>196</v>
      </c>
      <c r="E109" s="999">
        <v>45866</v>
      </c>
      <c r="F109" s="960" t="s">
        <v>89</v>
      </c>
      <c r="G109" s="571" t="s">
        <v>2044</v>
      </c>
      <c r="J109" s="1532"/>
    </row>
    <row r="110" spans="1:10" ht="14.4" customHeight="1">
      <c r="A110" s="314">
        <f t="shared" si="1"/>
        <v>104</v>
      </c>
      <c r="B110" s="905" t="s">
        <v>413</v>
      </c>
      <c r="C110" s="905" t="s">
        <v>171</v>
      </c>
      <c r="D110" s="905" t="s">
        <v>196</v>
      </c>
      <c r="E110" s="999">
        <v>45867</v>
      </c>
      <c r="F110" s="905" t="s">
        <v>89</v>
      </c>
      <c r="J110" s="1532"/>
    </row>
    <row r="111" spans="1:10" ht="14.4" customHeight="1">
      <c r="A111" s="314">
        <f t="shared" si="1"/>
        <v>105</v>
      </c>
      <c r="B111" s="314" t="s">
        <v>717</v>
      </c>
      <c r="C111" s="314" t="s">
        <v>101</v>
      </c>
      <c r="D111" s="905" t="s">
        <v>196</v>
      </c>
      <c r="E111" s="999">
        <v>45868</v>
      </c>
      <c r="F111" s="905" t="s">
        <v>89</v>
      </c>
      <c r="J111" s="1532"/>
    </row>
    <row r="112" spans="1:10" ht="14.4" customHeight="1">
      <c r="A112" s="314">
        <f t="shared" si="1"/>
        <v>106</v>
      </c>
      <c r="B112" s="919" t="s">
        <v>1352</v>
      </c>
      <c r="C112" s="919" t="s">
        <v>168</v>
      </c>
      <c r="D112" s="905" t="s">
        <v>196</v>
      </c>
      <c r="E112" s="999">
        <v>45869</v>
      </c>
      <c r="F112" s="905" t="s">
        <v>89</v>
      </c>
      <c r="G112" s="571" t="s">
        <v>2044</v>
      </c>
      <c r="J112" s="1532"/>
    </row>
    <row r="113" spans="1:10" ht="14.4" customHeight="1">
      <c r="A113" s="314">
        <f t="shared" si="1"/>
        <v>107</v>
      </c>
      <c r="B113" s="944" t="s">
        <v>160</v>
      </c>
      <c r="C113" s="944" t="s">
        <v>1617</v>
      </c>
      <c r="D113" s="944" t="s">
        <v>196</v>
      </c>
      <c r="E113" s="999">
        <v>45870</v>
      </c>
      <c r="F113" s="944" t="s">
        <v>89</v>
      </c>
      <c r="J113" s="1532"/>
    </row>
    <row r="114" spans="1:10">
      <c r="A114" s="314">
        <f t="shared" si="1"/>
        <v>108</v>
      </c>
      <c r="B114" s="944" t="s">
        <v>166</v>
      </c>
      <c r="C114" s="944" t="s">
        <v>168</v>
      </c>
      <c r="D114" s="944" t="s">
        <v>196</v>
      </c>
      <c r="E114" s="999">
        <v>45870</v>
      </c>
      <c r="F114" s="944" t="s">
        <v>89</v>
      </c>
      <c r="G114" s="571" t="s">
        <v>2045</v>
      </c>
      <c r="J114" s="1532"/>
    </row>
    <row r="115" spans="1:10">
      <c r="A115" s="314">
        <f t="shared" si="1"/>
        <v>109</v>
      </c>
      <c r="B115" s="315" t="s">
        <v>752</v>
      </c>
      <c r="C115" s="962" t="s">
        <v>168</v>
      </c>
      <c r="D115" s="960" t="s">
        <v>196</v>
      </c>
      <c r="E115" s="999">
        <v>45870</v>
      </c>
      <c r="F115" s="960" t="s">
        <v>89</v>
      </c>
      <c r="G115" s="571" t="s">
        <v>2045</v>
      </c>
      <c r="J115" s="1532"/>
    </row>
    <row r="116" spans="1:10" ht="14.4" customHeight="1">
      <c r="A116" s="314">
        <f t="shared" si="1"/>
        <v>110</v>
      </c>
      <c r="B116" s="945" t="s">
        <v>408</v>
      </c>
      <c r="C116" s="945" t="s">
        <v>111</v>
      </c>
      <c r="D116" s="945" t="s">
        <v>278</v>
      </c>
      <c r="E116" s="999">
        <v>45871</v>
      </c>
      <c r="F116" s="945" t="s">
        <v>89</v>
      </c>
      <c r="J116" s="1532"/>
    </row>
    <row r="117" spans="1:10" ht="14.4" customHeight="1">
      <c r="A117" s="314">
        <f t="shared" si="1"/>
        <v>111</v>
      </c>
      <c r="B117" s="946" t="s">
        <v>1642</v>
      </c>
      <c r="C117" s="946" t="s">
        <v>111</v>
      </c>
      <c r="D117" s="946" t="s">
        <v>196</v>
      </c>
      <c r="E117" s="999">
        <v>45872</v>
      </c>
      <c r="F117" s="946" t="s">
        <v>89</v>
      </c>
      <c r="J117" s="1532"/>
    </row>
    <row r="118" spans="1:10" ht="14.4" customHeight="1">
      <c r="A118" s="314">
        <f t="shared" si="1"/>
        <v>112</v>
      </c>
      <c r="B118" s="946" t="s">
        <v>144</v>
      </c>
      <c r="C118" s="946" t="s">
        <v>101</v>
      </c>
      <c r="D118" s="946" t="s">
        <v>196</v>
      </c>
      <c r="E118" s="999">
        <v>45872</v>
      </c>
      <c r="F118" s="946" t="s">
        <v>89</v>
      </c>
      <c r="J118" s="1532"/>
    </row>
    <row r="119" spans="1:10" ht="14.4" customHeight="1">
      <c r="A119" s="314">
        <f t="shared" si="1"/>
        <v>113</v>
      </c>
      <c r="B119" s="947" t="s">
        <v>147</v>
      </c>
      <c r="C119" s="947" t="s">
        <v>101</v>
      </c>
      <c r="D119" s="947" t="s">
        <v>196</v>
      </c>
      <c r="E119" s="999">
        <v>45874</v>
      </c>
      <c r="F119" s="947" t="s">
        <v>89</v>
      </c>
      <c r="J119" s="1532"/>
    </row>
    <row r="120" spans="1:10" ht="14.4" customHeight="1">
      <c r="A120" s="314">
        <f t="shared" si="1"/>
        <v>114</v>
      </c>
      <c r="B120" s="952" t="s">
        <v>784</v>
      </c>
      <c r="C120" s="952" t="s">
        <v>171</v>
      </c>
      <c r="D120" s="952" t="s">
        <v>196</v>
      </c>
      <c r="E120" s="999">
        <v>45875</v>
      </c>
      <c r="F120" s="950" t="s">
        <v>89</v>
      </c>
      <c r="J120" s="1532"/>
    </row>
    <row r="121" spans="1:10">
      <c r="A121" s="314">
        <f t="shared" si="1"/>
        <v>115</v>
      </c>
      <c r="B121" s="952" t="s">
        <v>785</v>
      </c>
      <c r="C121" s="952" t="s">
        <v>168</v>
      </c>
      <c r="D121" s="952" t="s">
        <v>196</v>
      </c>
      <c r="E121" s="999">
        <v>45875</v>
      </c>
      <c r="F121" s="950" t="s">
        <v>89</v>
      </c>
      <c r="G121" s="571" t="s">
        <v>2045</v>
      </c>
      <c r="J121" s="1532"/>
    </row>
    <row r="122" spans="1:10" ht="14.4" customHeight="1">
      <c r="A122" s="314">
        <f t="shared" si="1"/>
        <v>116</v>
      </c>
      <c r="B122" s="952" t="s">
        <v>786</v>
      </c>
      <c r="C122" s="952" t="s">
        <v>171</v>
      </c>
      <c r="D122" s="952" t="s">
        <v>196</v>
      </c>
      <c r="E122" s="999">
        <v>45875</v>
      </c>
      <c r="F122" s="950" t="s">
        <v>89</v>
      </c>
      <c r="J122" s="1532"/>
    </row>
    <row r="123" spans="1:10">
      <c r="A123" s="314">
        <f t="shared" si="1"/>
        <v>117</v>
      </c>
      <c r="B123" s="952" t="s">
        <v>176</v>
      </c>
      <c r="C123" s="952" t="s">
        <v>178</v>
      </c>
      <c r="D123" s="952" t="s">
        <v>196</v>
      </c>
      <c r="E123" s="999">
        <v>45875</v>
      </c>
      <c r="F123" s="950" t="s">
        <v>89</v>
      </c>
      <c r="G123" s="571" t="s">
        <v>2045</v>
      </c>
      <c r="J123" s="1532"/>
    </row>
    <row r="124" spans="1:10">
      <c r="A124" s="314">
        <f t="shared" si="1"/>
        <v>118</v>
      </c>
      <c r="B124" s="952" t="s">
        <v>791</v>
      </c>
      <c r="C124" s="952" t="s">
        <v>168</v>
      </c>
      <c r="D124" s="952" t="s">
        <v>196</v>
      </c>
      <c r="E124" s="999">
        <v>45875</v>
      </c>
      <c r="F124" s="950" t="s">
        <v>89</v>
      </c>
      <c r="G124" s="571" t="s">
        <v>2045</v>
      </c>
      <c r="J124" s="1532"/>
    </row>
    <row r="125" spans="1:10" ht="14.4" customHeight="1">
      <c r="A125" s="314">
        <f t="shared" si="1"/>
        <v>119</v>
      </c>
      <c r="B125" s="947" t="s">
        <v>404</v>
      </c>
      <c r="C125" s="947" t="s">
        <v>171</v>
      </c>
      <c r="D125" s="947" t="s">
        <v>196</v>
      </c>
      <c r="E125" s="999">
        <v>45875</v>
      </c>
      <c r="F125" s="947" t="s">
        <v>89</v>
      </c>
      <c r="J125" s="1532"/>
    </row>
    <row r="126" spans="1:10">
      <c r="A126" s="314">
        <f t="shared" si="1"/>
        <v>120</v>
      </c>
      <c r="B126" s="952" t="s">
        <v>177</v>
      </c>
      <c r="C126" s="952" t="s">
        <v>178</v>
      </c>
      <c r="D126" s="952" t="s">
        <v>196</v>
      </c>
      <c r="E126" s="999">
        <v>45876</v>
      </c>
      <c r="F126" s="952" t="s">
        <v>89</v>
      </c>
      <c r="G126" s="571" t="s">
        <v>2045</v>
      </c>
      <c r="J126" s="1532"/>
    </row>
    <row r="127" spans="1:10" ht="14.4" customHeight="1">
      <c r="A127" s="314">
        <f t="shared" si="1"/>
        <v>121</v>
      </c>
      <c r="B127" s="949" t="s">
        <v>1322</v>
      </c>
      <c r="C127" s="949" t="s">
        <v>1595</v>
      </c>
      <c r="D127" s="949" t="s">
        <v>196</v>
      </c>
      <c r="E127" s="999">
        <v>45876</v>
      </c>
      <c r="F127" s="949" t="s">
        <v>89</v>
      </c>
      <c r="J127" s="1532"/>
    </row>
    <row r="128" spans="1:10" ht="14.4" customHeight="1">
      <c r="A128" s="314">
        <f t="shared" si="1"/>
        <v>122</v>
      </c>
      <c r="B128" s="950" t="s">
        <v>425</v>
      </c>
      <c r="C128" s="950" t="s">
        <v>168</v>
      </c>
      <c r="D128" s="950" t="s">
        <v>196</v>
      </c>
      <c r="E128" s="999">
        <v>45877</v>
      </c>
      <c r="F128" s="950" t="s">
        <v>89</v>
      </c>
      <c r="J128" s="1532"/>
    </row>
    <row r="129" spans="1:10">
      <c r="A129" s="314">
        <f t="shared" si="1"/>
        <v>123</v>
      </c>
      <c r="B129" s="950" t="s">
        <v>855</v>
      </c>
      <c r="C129" s="950" t="s">
        <v>101</v>
      </c>
      <c r="D129" s="950" t="s">
        <v>196</v>
      </c>
      <c r="E129" s="999">
        <v>45877</v>
      </c>
      <c r="F129" s="950" t="s">
        <v>89</v>
      </c>
      <c r="G129" s="571" t="s">
        <v>2045</v>
      </c>
      <c r="J129" s="1532"/>
    </row>
    <row r="130" spans="1:10">
      <c r="A130" s="314">
        <f t="shared" si="1"/>
        <v>124</v>
      </c>
      <c r="B130" s="949" t="s">
        <v>167</v>
      </c>
      <c r="C130" s="950" t="s">
        <v>168</v>
      </c>
      <c r="D130" s="950" t="s">
        <v>196</v>
      </c>
      <c r="E130" s="999">
        <v>45877</v>
      </c>
      <c r="F130" s="950" t="s">
        <v>89</v>
      </c>
      <c r="G130" s="571" t="s">
        <v>2045</v>
      </c>
      <c r="J130" s="1532"/>
    </row>
    <row r="131" spans="1:10" ht="14.4" customHeight="1">
      <c r="A131" s="314">
        <f t="shared" si="1"/>
        <v>125</v>
      </c>
      <c r="B131" s="998" t="s">
        <v>1651</v>
      </c>
      <c r="C131" s="314" t="s">
        <v>109</v>
      </c>
      <c r="D131" s="314" t="s">
        <v>196</v>
      </c>
      <c r="E131" s="999">
        <v>45879</v>
      </c>
      <c r="F131" s="994" t="s">
        <v>89</v>
      </c>
      <c r="J131" s="1532"/>
    </row>
    <row r="132" spans="1:10" ht="14.4" customHeight="1">
      <c r="A132" s="314">
        <f t="shared" si="1"/>
        <v>126</v>
      </c>
      <c r="B132" s="954" t="s">
        <v>780</v>
      </c>
      <c r="C132" s="954" t="s">
        <v>228</v>
      </c>
      <c r="D132" s="954" t="s">
        <v>196</v>
      </c>
      <c r="E132" s="999">
        <v>45881</v>
      </c>
      <c r="F132" s="952" t="s">
        <v>89</v>
      </c>
      <c r="J132" s="1532"/>
    </row>
    <row r="133" spans="1:10" ht="14.4" customHeight="1">
      <c r="A133" s="314">
        <f t="shared" si="1"/>
        <v>127</v>
      </c>
      <c r="B133" s="954" t="s">
        <v>411</v>
      </c>
      <c r="C133" s="954" t="s">
        <v>1360</v>
      </c>
      <c r="D133" s="954" t="s">
        <v>196</v>
      </c>
      <c r="E133" s="999">
        <v>45881</v>
      </c>
      <c r="F133" s="952" t="s">
        <v>89</v>
      </c>
      <c r="J133" s="1532"/>
    </row>
    <row r="134" spans="1:10">
      <c r="A134" s="314">
        <f t="shared" si="1"/>
        <v>128</v>
      </c>
      <c r="B134" s="983" t="s">
        <v>1601</v>
      </c>
      <c r="C134" s="622" t="s">
        <v>123</v>
      </c>
      <c r="D134" s="622" t="s">
        <v>196</v>
      </c>
      <c r="E134" s="1518">
        <v>45882</v>
      </c>
      <c r="F134" s="994" t="s">
        <v>89</v>
      </c>
      <c r="G134" s="571" t="s">
        <v>2045</v>
      </c>
      <c r="J134" s="1532"/>
    </row>
    <row r="135" spans="1:10" ht="14.4" customHeight="1">
      <c r="A135" s="314">
        <f t="shared" ref="A135:A198" si="2">A134+1</f>
        <v>129</v>
      </c>
      <c r="B135" s="983" t="s">
        <v>782</v>
      </c>
      <c r="C135" s="622" t="s">
        <v>171</v>
      </c>
      <c r="D135" s="622" t="s">
        <v>196</v>
      </c>
      <c r="E135" s="1069">
        <v>45882</v>
      </c>
      <c r="F135" s="994" t="s">
        <v>89</v>
      </c>
      <c r="J135" s="1532"/>
    </row>
    <row r="136" spans="1:10">
      <c r="A136" s="314">
        <f t="shared" si="2"/>
        <v>130</v>
      </c>
      <c r="B136" s="953" t="s">
        <v>424</v>
      </c>
      <c r="C136" s="953" t="s">
        <v>168</v>
      </c>
      <c r="D136" s="953" t="s">
        <v>196</v>
      </c>
      <c r="E136" s="999">
        <v>45885</v>
      </c>
      <c r="F136" s="952" t="s">
        <v>89</v>
      </c>
    </row>
    <row r="137" spans="1:10">
      <c r="A137" s="314">
        <f t="shared" si="2"/>
        <v>131</v>
      </c>
      <c r="B137" s="953" t="s">
        <v>451</v>
      </c>
      <c r="C137" s="953" t="s">
        <v>118</v>
      </c>
      <c r="D137" s="953" t="s">
        <v>196</v>
      </c>
      <c r="E137" s="999">
        <v>45885</v>
      </c>
      <c r="F137" s="952" t="s">
        <v>89</v>
      </c>
    </row>
    <row r="138" spans="1:10">
      <c r="A138" s="314">
        <f t="shared" si="2"/>
        <v>132</v>
      </c>
      <c r="B138" s="955" t="s">
        <v>1348</v>
      </c>
      <c r="C138" s="955" t="s">
        <v>111</v>
      </c>
      <c r="D138" s="955" t="s">
        <v>196</v>
      </c>
      <c r="E138" s="999">
        <v>45888</v>
      </c>
      <c r="F138" s="952" t="s">
        <v>89</v>
      </c>
      <c r="G138" s="571" t="s">
        <v>2045</v>
      </c>
    </row>
    <row r="139" spans="1:10">
      <c r="A139" s="314">
        <f t="shared" si="2"/>
        <v>133</v>
      </c>
      <c r="B139" s="315" t="s">
        <v>773</v>
      </c>
      <c r="C139" s="962" t="s">
        <v>171</v>
      </c>
      <c r="D139" s="960" t="s">
        <v>196</v>
      </c>
      <c r="E139" s="999">
        <v>45888</v>
      </c>
      <c r="F139" s="960" t="s">
        <v>89</v>
      </c>
      <c r="G139" s="571" t="s">
        <v>2045</v>
      </c>
    </row>
    <row r="140" spans="1:10">
      <c r="A140" s="314">
        <f t="shared" si="2"/>
        <v>134</v>
      </c>
      <c r="B140" s="315" t="s">
        <v>774</v>
      </c>
      <c r="C140" s="962" t="s">
        <v>171</v>
      </c>
      <c r="D140" s="960" t="s">
        <v>196</v>
      </c>
      <c r="E140" s="999">
        <v>45888</v>
      </c>
      <c r="F140" s="960" t="s">
        <v>89</v>
      </c>
      <c r="G140" s="571" t="s">
        <v>2045</v>
      </c>
    </row>
    <row r="141" spans="1:10">
      <c r="A141" s="314">
        <f t="shared" si="2"/>
        <v>135</v>
      </c>
      <c r="B141" s="955" t="s">
        <v>776</v>
      </c>
      <c r="C141" s="955" t="s">
        <v>168</v>
      </c>
      <c r="D141" s="955" t="s">
        <v>196</v>
      </c>
      <c r="E141" s="999">
        <v>45888</v>
      </c>
      <c r="F141" s="952" t="s">
        <v>89</v>
      </c>
      <c r="G141" s="571" t="s">
        <v>2045</v>
      </c>
    </row>
    <row r="142" spans="1:10">
      <c r="A142" s="314">
        <f t="shared" si="2"/>
        <v>136</v>
      </c>
      <c r="B142" s="955" t="s">
        <v>781</v>
      </c>
      <c r="C142" s="955" t="s">
        <v>168</v>
      </c>
      <c r="D142" s="955" t="s">
        <v>196</v>
      </c>
      <c r="E142" s="999">
        <v>45888</v>
      </c>
      <c r="F142" s="952" t="s">
        <v>89</v>
      </c>
    </row>
    <row r="143" spans="1:10">
      <c r="A143" s="314">
        <f t="shared" si="2"/>
        <v>137</v>
      </c>
      <c r="B143" s="315" t="s">
        <v>783</v>
      </c>
      <c r="C143" s="962" t="s">
        <v>171</v>
      </c>
      <c r="D143" s="960" t="s">
        <v>196</v>
      </c>
      <c r="E143" s="999">
        <v>45888</v>
      </c>
      <c r="F143" s="960" t="s">
        <v>89</v>
      </c>
      <c r="G143" s="571" t="s">
        <v>2045</v>
      </c>
    </row>
    <row r="144" spans="1:10">
      <c r="A144" s="314">
        <f t="shared" si="2"/>
        <v>138</v>
      </c>
      <c r="B144" s="956" t="s">
        <v>741</v>
      </c>
      <c r="C144" s="314" t="s">
        <v>171</v>
      </c>
      <c r="D144" s="314" t="s">
        <v>196</v>
      </c>
      <c r="E144" s="999">
        <v>45890</v>
      </c>
      <c r="F144" s="314" t="s">
        <v>89</v>
      </c>
      <c r="G144" s="571" t="s">
        <v>2045</v>
      </c>
    </row>
    <row r="145" spans="1:7">
      <c r="A145" s="314">
        <f t="shared" si="2"/>
        <v>139</v>
      </c>
      <c r="B145" s="314" t="s">
        <v>742</v>
      </c>
      <c r="C145" s="314" t="s">
        <v>171</v>
      </c>
      <c r="D145" s="314" t="s">
        <v>196</v>
      </c>
      <c r="E145" s="999">
        <v>45890</v>
      </c>
      <c r="F145" s="314" t="s">
        <v>89</v>
      </c>
      <c r="G145" s="571" t="s">
        <v>2045</v>
      </c>
    </row>
    <row r="146" spans="1:7">
      <c r="A146" s="314">
        <f t="shared" si="2"/>
        <v>140</v>
      </c>
      <c r="B146" s="997" t="s">
        <v>1660</v>
      </c>
      <c r="C146" s="962" t="s">
        <v>101</v>
      </c>
      <c r="D146" s="960" t="s">
        <v>196</v>
      </c>
      <c r="E146" s="999">
        <v>45890</v>
      </c>
      <c r="F146" s="960" t="s">
        <v>89</v>
      </c>
    </row>
    <row r="147" spans="1:7">
      <c r="A147" s="314">
        <f t="shared" si="2"/>
        <v>141</v>
      </c>
      <c r="B147" s="956" t="s">
        <v>175</v>
      </c>
      <c r="C147" s="956" t="s">
        <v>101</v>
      </c>
      <c r="D147" s="956" t="s">
        <v>196</v>
      </c>
      <c r="E147" s="999">
        <v>45890</v>
      </c>
      <c r="F147" s="314" t="s">
        <v>89</v>
      </c>
      <c r="G147" s="571" t="s">
        <v>2045</v>
      </c>
    </row>
    <row r="148" spans="1:7">
      <c r="A148" s="314">
        <f t="shared" si="2"/>
        <v>142</v>
      </c>
      <c r="B148" s="983" t="s">
        <v>1582</v>
      </c>
      <c r="C148" s="622" t="s">
        <v>114</v>
      </c>
      <c r="D148" s="622" t="s">
        <v>196</v>
      </c>
      <c r="E148" s="1069">
        <v>45892</v>
      </c>
      <c r="F148" s="994" t="s">
        <v>89</v>
      </c>
    </row>
    <row r="149" spans="1:7">
      <c r="A149" s="314">
        <f t="shared" si="2"/>
        <v>143</v>
      </c>
      <c r="B149" s="997" t="s">
        <v>760</v>
      </c>
      <c r="C149" s="962" t="s">
        <v>168</v>
      </c>
      <c r="D149" s="960" t="s">
        <v>196</v>
      </c>
      <c r="E149" s="999">
        <v>45892</v>
      </c>
      <c r="F149" s="960" t="s">
        <v>89</v>
      </c>
      <c r="G149" s="571" t="s">
        <v>2045</v>
      </c>
    </row>
    <row r="150" spans="1:7">
      <c r="A150" s="314">
        <f t="shared" si="2"/>
        <v>144</v>
      </c>
      <c r="B150" s="997" t="s">
        <v>738</v>
      </c>
      <c r="C150" s="962" t="s">
        <v>1653</v>
      </c>
      <c r="D150" s="960" t="s">
        <v>196</v>
      </c>
      <c r="E150" s="999">
        <v>45893</v>
      </c>
      <c r="F150" s="960" t="s">
        <v>89</v>
      </c>
      <c r="G150" s="571" t="s">
        <v>2045</v>
      </c>
    </row>
    <row r="151" spans="1:7">
      <c r="A151" s="314">
        <f t="shared" si="2"/>
        <v>145</v>
      </c>
      <c r="B151" s="314" t="s">
        <v>766</v>
      </c>
      <c r="C151" s="314" t="s">
        <v>168</v>
      </c>
      <c r="D151" s="979" t="s">
        <v>196</v>
      </c>
      <c r="E151" s="999">
        <v>45893</v>
      </c>
      <c r="F151" s="978" t="s">
        <v>89</v>
      </c>
    </row>
    <row r="152" spans="1:7">
      <c r="A152" s="314">
        <f t="shared" si="2"/>
        <v>146</v>
      </c>
      <c r="B152" s="983" t="s">
        <v>414</v>
      </c>
      <c r="C152" s="991" t="s">
        <v>171</v>
      </c>
      <c r="D152" s="979" t="s">
        <v>196</v>
      </c>
      <c r="E152" s="999">
        <v>45893</v>
      </c>
      <c r="F152" s="978" t="s">
        <v>89</v>
      </c>
      <c r="G152" s="571" t="s">
        <v>2045</v>
      </c>
    </row>
    <row r="153" spans="1:7">
      <c r="A153" s="314">
        <f t="shared" si="2"/>
        <v>147</v>
      </c>
      <c r="B153" s="314" t="s">
        <v>852</v>
      </c>
      <c r="C153" s="314" t="s">
        <v>123</v>
      </c>
      <c r="D153" s="314" t="s">
        <v>196</v>
      </c>
      <c r="E153" s="999">
        <v>45895</v>
      </c>
      <c r="F153" s="314" t="s">
        <v>89</v>
      </c>
      <c r="G153" s="571" t="s">
        <v>2045</v>
      </c>
    </row>
    <row r="154" spans="1:7">
      <c r="A154" s="314">
        <f t="shared" si="2"/>
        <v>148</v>
      </c>
      <c r="B154" s="314" t="s">
        <v>725</v>
      </c>
      <c r="C154" s="314" t="s">
        <v>168</v>
      </c>
      <c r="D154" s="314" t="s">
        <v>196</v>
      </c>
      <c r="E154" s="999">
        <v>45895</v>
      </c>
      <c r="F154" s="314" t="s">
        <v>89</v>
      </c>
      <c r="G154" s="571" t="s">
        <v>2045</v>
      </c>
    </row>
    <row r="155" spans="1:7">
      <c r="A155" s="314">
        <f t="shared" si="2"/>
        <v>149</v>
      </c>
      <c r="B155" s="314" t="s">
        <v>163</v>
      </c>
      <c r="C155" s="314" t="s">
        <v>114</v>
      </c>
      <c r="D155" s="314" t="s">
        <v>196</v>
      </c>
      <c r="E155" s="999">
        <v>45895</v>
      </c>
      <c r="F155" s="314" t="s">
        <v>89</v>
      </c>
      <c r="G155" s="571" t="s">
        <v>2045</v>
      </c>
    </row>
    <row r="156" spans="1:7">
      <c r="A156" s="314">
        <f t="shared" si="2"/>
        <v>150</v>
      </c>
      <c r="B156" s="314" t="s">
        <v>729</v>
      </c>
      <c r="C156" s="314" t="s">
        <v>228</v>
      </c>
      <c r="D156" s="314" t="s">
        <v>196</v>
      </c>
      <c r="E156" s="999">
        <v>45895</v>
      </c>
      <c r="F156" s="314" t="s">
        <v>89</v>
      </c>
      <c r="G156" s="571" t="s">
        <v>2045</v>
      </c>
    </row>
    <row r="157" spans="1:7">
      <c r="A157" s="314">
        <f t="shared" si="2"/>
        <v>151</v>
      </c>
      <c r="B157" s="314" t="s">
        <v>730</v>
      </c>
      <c r="C157" s="314" t="s">
        <v>171</v>
      </c>
      <c r="D157" s="314" t="s">
        <v>196</v>
      </c>
      <c r="E157" s="999">
        <v>45895</v>
      </c>
      <c r="F157" s="314" t="s">
        <v>89</v>
      </c>
      <c r="G157" s="571" t="s">
        <v>2045</v>
      </c>
    </row>
    <row r="158" spans="1:7">
      <c r="A158" s="314">
        <f t="shared" si="2"/>
        <v>152</v>
      </c>
      <c r="B158" s="314" t="s">
        <v>854</v>
      </c>
      <c r="C158" s="314" t="s">
        <v>123</v>
      </c>
      <c r="D158" s="314" t="s">
        <v>196</v>
      </c>
      <c r="E158" s="999">
        <v>45895</v>
      </c>
      <c r="F158" s="314" t="s">
        <v>89</v>
      </c>
      <c r="G158" s="571" t="s">
        <v>2045</v>
      </c>
    </row>
    <row r="159" spans="1:7">
      <c r="A159" s="314">
        <f t="shared" si="2"/>
        <v>153</v>
      </c>
      <c r="B159" s="314" t="s">
        <v>737</v>
      </c>
      <c r="C159" s="314" t="s">
        <v>171</v>
      </c>
      <c r="D159" s="314" t="s">
        <v>196</v>
      </c>
      <c r="E159" s="999">
        <v>45895</v>
      </c>
      <c r="F159" s="314" t="s">
        <v>89</v>
      </c>
      <c r="G159" s="571" t="s">
        <v>2045</v>
      </c>
    </row>
    <row r="160" spans="1:7">
      <c r="A160" s="314">
        <f t="shared" si="2"/>
        <v>154</v>
      </c>
      <c r="B160" s="314" t="s">
        <v>767</v>
      </c>
      <c r="C160" s="314" t="s">
        <v>168</v>
      </c>
      <c r="D160" s="979" t="s">
        <v>196</v>
      </c>
      <c r="E160" s="999">
        <v>45895</v>
      </c>
      <c r="F160" s="978" t="s">
        <v>89</v>
      </c>
      <c r="G160" s="571" t="s">
        <v>2045</v>
      </c>
    </row>
    <row r="161" spans="1:7">
      <c r="A161" s="314">
        <f t="shared" si="2"/>
        <v>155</v>
      </c>
      <c r="B161" s="314" t="s">
        <v>807</v>
      </c>
      <c r="C161" s="314" t="s">
        <v>168</v>
      </c>
      <c r="D161" s="314" t="s">
        <v>196</v>
      </c>
      <c r="E161" s="999">
        <v>45895</v>
      </c>
      <c r="F161" s="314" t="s">
        <v>89</v>
      </c>
      <c r="G161" s="571" t="s">
        <v>2045</v>
      </c>
    </row>
    <row r="162" spans="1:7">
      <c r="A162" s="314">
        <f t="shared" si="2"/>
        <v>156</v>
      </c>
      <c r="B162" s="314" t="s">
        <v>808</v>
      </c>
      <c r="C162" s="314" t="s">
        <v>168</v>
      </c>
      <c r="D162" s="314" t="s">
        <v>196</v>
      </c>
      <c r="E162" s="999">
        <v>45895</v>
      </c>
      <c r="F162" s="314" t="s">
        <v>89</v>
      </c>
      <c r="G162" s="571" t="s">
        <v>2045</v>
      </c>
    </row>
    <row r="163" spans="1:7">
      <c r="A163" s="314">
        <f t="shared" si="2"/>
        <v>157</v>
      </c>
      <c r="B163" s="977" t="s">
        <v>1344</v>
      </c>
      <c r="C163" s="314" t="s">
        <v>171</v>
      </c>
      <c r="D163" s="314" t="s">
        <v>196</v>
      </c>
      <c r="E163" s="999">
        <v>45896</v>
      </c>
      <c r="F163" s="314" t="s">
        <v>89</v>
      </c>
      <c r="G163" s="571" t="s">
        <v>2045</v>
      </c>
    </row>
    <row r="164" spans="1:7">
      <c r="A164" s="314">
        <f t="shared" si="2"/>
        <v>158</v>
      </c>
      <c r="B164" s="983" t="s">
        <v>172</v>
      </c>
      <c r="C164" s="622" t="s">
        <v>174</v>
      </c>
      <c r="D164" s="622" t="s">
        <v>196</v>
      </c>
      <c r="E164" s="1518">
        <v>45897</v>
      </c>
      <c r="F164" s="994" t="s">
        <v>89</v>
      </c>
      <c r="G164" s="571" t="s">
        <v>2045</v>
      </c>
    </row>
    <row r="165" spans="1:7">
      <c r="A165" s="314">
        <f t="shared" si="2"/>
        <v>159</v>
      </c>
      <c r="B165" s="960" t="s">
        <v>1661</v>
      </c>
      <c r="C165" s="960" t="s">
        <v>111</v>
      </c>
      <c r="D165" s="960" t="s">
        <v>196</v>
      </c>
      <c r="E165" s="999">
        <v>45897</v>
      </c>
      <c r="F165" s="960" t="s">
        <v>89</v>
      </c>
      <c r="G165" s="571" t="s">
        <v>2044</v>
      </c>
    </row>
    <row r="166" spans="1:7">
      <c r="A166" s="314">
        <f t="shared" si="2"/>
        <v>160</v>
      </c>
      <c r="B166" s="960" t="s">
        <v>1655</v>
      </c>
      <c r="C166" s="960" t="s">
        <v>174</v>
      </c>
      <c r="D166" s="960" t="s">
        <v>196</v>
      </c>
      <c r="E166" s="999">
        <v>45897</v>
      </c>
      <c r="F166" s="960" t="s">
        <v>89</v>
      </c>
    </row>
    <row r="167" spans="1:7">
      <c r="A167" s="314">
        <f t="shared" si="2"/>
        <v>161</v>
      </c>
      <c r="B167" s="977" t="s">
        <v>1343</v>
      </c>
      <c r="C167" s="314" t="s">
        <v>234</v>
      </c>
      <c r="D167" s="314" t="s">
        <v>196</v>
      </c>
      <c r="E167" s="999">
        <v>45898</v>
      </c>
      <c r="F167" s="314" t="s">
        <v>89</v>
      </c>
    </row>
    <row r="168" spans="1:7">
      <c r="A168" s="314">
        <f t="shared" si="2"/>
        <v>162</v>
      </c>
      <c r="B168" s="314" t="s">
        <v>173</v>
      </c>
      <c r="C168" s="314" t="s">
        <v>174</v>
      </c>
      <c r="D168" s="979" t="s">
        <v>196</v>
      </c>
      <c r="E168" s="999">
        <v>45898</v>
      </c>
      <c r="F168" s="978" t="s">
        <v>89</v>
      </c>
    </row>
    <row r="169" spans="1:7">
      <c r="A169" s="314">
        <f t="shared" si="2"/>
        <v>163</v>
      </c>
      <c r="B169" s="314" t="s">
        <v>170</v>
      </c>
      <c r="C169" s="314" t="s">
        <v>111</v>
      </c>
      <c r="D169" s="314" t="s">
        <v>196</v>
      </c>
      <c r="E169" s="1067">
        <v>45899</v>
      </c>
      <c r="F169" s="314" t="s">
        <v>89</v>
      </c>
      <c r="G169" s="571" t="s">
        <v>2045</v>
      </c>
    </row>
    <row r="170" spans="1:7">
      <c r="A170" s="314">
        <f t="shared" si="2"/>
        <v>164</v>
      </c>
      <c r="B170" s="962" t="s">
        <v>1662</v>
      </c>
      <c r="C170" s="962" t="s">
        <v>174</v>
      </c>
      <c r="D170" s="960" t="s">
        <v>196</v>
      </c>
      <c r="E170" s="1068">
        <v>45901</v>
      </c>
      <c r="F170" s="960" t="s">
        <v>89</v>
      </c>
    </row>
    <row r="171" spans="1:7">
      <c r="A171" s="314">
        <f t="shared" si="2"/>
        <v>165</v>
      </c>
      <c r="B171" s="983" t="s">
        <v>1664</v>
      </c>
      <c r="C171" s="622" t="s">
        <v>111</v>
      </c>
      <c r="D171" s="622" t="s">
        <v>196</v>
      </c>
      <c r="E171" s="1518">
        <v>45902</v>
      </c>
      <c r="F171" s="994" t="s">
        <v>89</v>
      </c>
      <c r="G171" s="571" t="s">
        <v>2045</v>
      </c>
    </row>
    <row r="172" spans="1:7">
      <c r="A172" s="314">
        <f t="shared" si="2"/>
        <v>166</v>
      </c>
      <c r="B172" s="997" t="s">
        <v>454</v>
      </c>
      <c r="C172" s="976" t="s">
        <v>168</v>
      </c>
      <c r="D172" s="976" t="s">
        <v>196</v>
      </c>
      <c r="E172" s="1518">
        <v>45903</v>
      </c>
      <c r="F172" s="960" t="s">
        <v>89</v>
      </c>
      <c r="G172" s="571" t="s">
        <v>2045</v>
      </c>
    </row>
    <row r="173" spans="1:7">
      <c r="A173" s="314">
        <f t="shared" si="2"/>
        <v>167</v>
      </c>
      <c r="B173" s="997" t="s">
        <v>157</v>
      </c>
      <c r="C173" s="976" t="s">
        <v>153</v>
      </c>
      <c r="D173" s="976" t="s">
        <v>196</v>
      </c>
      <c r="E173" s="1519">
        <v>45903</v>
      </c>
      <c r="F173" s="960" t="s">
        <v>89</v>
      </c>
      <c r="G173" s="571" t="s">
        <v>2045</v>
      </c>
    </row>
    <row r="174" spans="1:7">
      <c r="A174" s="314">
        <f t="shared" si="2"/>
        <v>168</v>
      </c>
      <c r="B174" s="983" t="s">
        <v>164</v>
      </c>
      <c r="C174" s="622" t="s">
        <v>111</v>
      </c>
      <c r="D174" s="622" t="s">
        <v>196</v>
      </c>
      <c r="E174" s="1519">
        <v>45905</v>
      </c>
      <c r="F174" s="994" t="s">
        <v>89</v>
      </c>
      <c r="G174" s="571" t="s">
        <v>2044</v>
      </c>
    </row>
    <row r="175" spans="1:7">
      <c r="A175" s="314">
        <f t="shared" si="2"/>
        <v>169</v>
      </c>
      <c r="B175" s="983" t="s">
        <v>1686</v>
      </c>
      <c r="C175" s="622" t="s">
        <v>1689</v>
      </c>
      <c r="D175" s="622" t="s">
        <v>196</v>
      </c>
      <c r="E175" s="1519">
        <v>45907</v>
      </c>
      <c r="F175" s="994" t="s">
        <v>89</v>
      </c>
      <c r="G175" s="571" t="s">
        <v>2045</v>
      </c>
    </row>
    <row r="176" spans="1:7">
      <c r="A176" s="314">
        <f t="shared" si="2"/>
        <v>170</v>
      </c>
      <c r="B176" s="983" t="s">
        <v>801</v>
      </c>
      <c r="C176" s="622" t="s">
        <v>168</v>
      </c>
      <c r="D176" s="622" t="s">
        <v>196</v>
      </c>
      <c r="E176" s="1519">
        <v>45908</v>
      </c>
      <c r="F176" s="994" t="s">
        <v>89</v>
      </c>
      <c r="G176" s="571" t="s">
        <v>2045</v>
      </c>
    </row>
    <row r="177" spans="1:7">
      <c r="A177" s="314">
        <f t="shared" si="2"/>
        <v>171</v>
      </c>
      <c r="B177" s="983" t="s">
        <v>727</v>
      </c>
      <c r="C177" s="622" t="s">
        <v>168</v>
      </c>
      <c r="D177" s="622" t="s">
        <v>196</v>
      </c>
      <c r="E177" s="1519">
        <v>45910</v>
      </c>
      <c r="F177" s="994" t="s">
        <v>89</v>
      </c>
      <c r="G177" s="571" t="s">
        <v>2045</v>
      </c>
    </row>
    <row r="178" spans="1:7">
      <c r="A178" s="314">
        <f t="shared" si="2"/>
        <v>172</v>
      </c>
      <c r="B178" s="997" t="s">
        <v>336</v>
      </c>
      <c r="C178" s="978" t="s">
        <v>168</v>
      </c>
      <c r="D178" s="978" t="s">
        <v>196</v>
      </c>
      <c r="E178" s="1482">
        <v>45911</v>
      </c>
      <c r="F178" s="978" t="s">
        <v>89</v>
      </c>
    </row>
    <row r="179" spans="1:7">
      <c r="A179" s="314">
        <f t="shared" si="2"/>
        <v>173</v>
      </c>
      <c r="B179" s="979" t="s">
        <v>1089</v>
      </c>
      <c r="C179" s="979" t="s">
        <v>118</v>
      </c>
      <c r="D179" s="979" t="s">
        <v>196</v>
      </c>
      <c r="E179" s="1482">
        <v>45913</v>
      </c>
      <c r="F179" s="978" t="s">
        <v>89</v>
      </c>
      <c r="G179" s="571" t="s">
        <v>2045</v>
      </c>
    </row>
    <row r="180" spans="1:7">
      <c r="A180" s="314">
        <f t="shared" si="2"/>
        <v>174</v>
      </c>
      <c r="B180" s="980" t="s">
        <v>139</v>
      </c>
      <c r="C180" s="314" t="s">
        <v>109</v>
      </c>
      <c r="D180" s="979" t="s">
        <v>196</v>
      </c>
      <c r="E180" s="1482">
        <v>45915</v>
      </c>
      <c r="F180" s="978" t="s">
        <v>89</v>
      </c>
      <c r="G180" s="571" t="s">
        <v>2045</v>
      </c>
    </row>
    <row r="181" spans="1:7">
      <c r="A181" s="314">
        <f t="shared" si="2"/>
        <v>175</v>
      </c>
      <c r="B181" s="980" t="s">
        <v>146</v>
      </c>
      <c r="C181" s="314" t="s">
        <v>118</v>
      </c>
      <c r="D181" s="979" t="s">
        <v>196</v>
      </c>
      <c r="E181" s="1482">
        <v>45915</v>
      </c>
      <c r="F181" s="978" t="s">
        <v>89</v>
      </c>
    </row>
    <row r="182" spans="1:7">
      <c r="A182" s="314">
        <f t="shared" si="2"/>
        <v>176</v>
      </c>
      <c r="B182" s="983" t="s">
        <v>726</v>
      </c>
      <c r="C182" s="622" t="s">
        <v>168</v>
      </c>
      <c r="D182" s="622" t="s">
        <v>196</v>
      </c>
      <c r="E182" s="1519">
        <v>45916</v>
      </c>
      <c r="F182" s="994" t="s">
        <v>89</v>
      </c>
      <c r="G182" s="571" t="s">
        <v>2045</v>
      </c>
    </row>
    <row r="183" spans="1:7">
      <c r="A183" s="314">
        <f t="shared" si="2"/>
        <v>177</v>
      </c>
      <c r="B183" s="314" t="s">
        <v>311</v>
      </c>
      <c r="C183" s="314" t="s">
        <v>168</v>
      </c>
      <c r="D183" s="979" t="s">
        <v>196</v>
      </c>
      <c r="E183" s="1519">
        <v>45916</v>
      </c>
      <c r="F183" s="978" t="s">
        <v>89</v>
      </c>
      <c r="G183" s="571" t="s">
        <v>2045</v>
      </c>
    </row>
    <row r="184" spans="1:7">
      <c r="A184" s="314">
        <f t="shared" si="2"/>
        <v>178</v>
      </c>
      <c r="B184" s="314" t="s">
        <v>313</v>
      </c>
      <c r="C184" s="314" t="s">
        <v>228</v>
      </c>
      <c r="D184" s="979" t="s">
        <v>196</v>
      </c>
      <c r="E184" s="1519">
        <v>45916</v>
      </c>
      <c r="F184" s="978" t="s">
        <v>89</v>
      </c>
      <c r="G184" s="571" t="s">
        <v>2045</v>
      </c>
    </row>
    <row r="185" spans="1:7">
      <c r="A185" s="314">
        <f t="shared" si="2"/>
        <v>179</v>
      </c>
      <c r="B185" s="314" t="s">
        <v>314</v>
      </c>
      <c r="C185" s="314" t="s">
        <v>228</v>
      </c>
      <c r="D185" s="979" t="s">
        <v>196</v>
      </c>
      <c r="E185" s="1519">
        <v>45916</v>
      </c>
      <c r="F185" s="978" t="s">
        <v>89</v>
      </c>
      <c r="G185" s="571" t="s">
        <v>2045</v>
      </c>
    </row>
    <row r="186" spans="1:7">
      <c r="A186" s="314">
        <f t="shared" si="2"/>
        <v>180</v>
      </c>
      <c r="B186" s="983" t="s">
        <v>1272</v>
      </c>
      <c r="C186" s="622" t="s">
        <v>168</v>
      </c>
      <c r="D186" s="622" t="s">
        <v>196</v>
      </c>
      <c r="E186" s="1519">
        <v>45917</v>
      </c>
      <c r="F186" s="994" t="s">
        <v>89</v>
      </c>
      <c r="G186" s="571" t="s">
        <v>2045</v>
      </c>
    </row>
    <row r="187" spans="1:7">
      <c r="A187" s="314">
        <f t="shared" si="2"/>
        <v>181</v>
      </c>
      <c r="B187" s="314" t="s">
        <v>768</v>
      </c>
      <c r="C187" s="314" t="s">
        <v>168</v>
      </c>
      <c r="D187" s="979" t="s">
        <v>196</v>
      </c>
      <c r="E187" s="1519">
        <v>45919</v>
      </c>
      <c r="F187" s="978" t="s">
        <v>89</v>
      </c>
      <c r="G187" s="571" t="s">
        <v>2045</v>
      </c>
    </row>
    <row r="188" spans="1:7">
      <c r="A188" s="314">
        <f t="shared" si="2"/>
        <v>182</v>
      </c>
      <c r="B188" s="314" t="s">
        <v>310</v>
      </c>
      <c r="C188" s="314" t="s">
        <v>118</v>
      </c>
      <c r="D188" s="979" t="s">
        <v>196</v>
      </c>
      <c r="E188" s="1519">
        <v>45919</v>
      </c>
      <c r="F188" s="978" t="s">
        <v>89</v>
      </c>
    </row>
    <row r="189" spans="1:7">
      <c r="A189" s="314">
        <f t="shared" si="2"/>
        <v>183</v>
      </c>
      <c r="B189" s="314" t="s">
        <v>1702</v>
      </c>
      <c r="C189" s="314" t="s">
        <v>118</v>
      </c>
      <c r="D189" s="979" t="s">
        <v>196</v>
      </c>
      <c r="E189" s="1519">
        <v>45919</v>
      </c>
      <c r="F189" s="978" t="s">
        <v>89</v>
      </c>
      <c r="G189" s="571" t="s">
        <v>2045</v>
      </c>
    </row>
    <row r="190" spans="1:7">
      <c r="A190" s="314">
        <f t="shared" si="2"/>
        <v>184</v>
      </c>
      <c r="B190" s="314" t="s">
        <v>137</v>
      </c>
      <c r="C190" s="314" t="s">
        <v>109</v>
      </c>
      <c r="D190" s="979" t="s">
        <v>196</v>
      </c>
      <c r="E190" s="1519">
        <v>45919</v>
      </c>
      <c r="F190" s="978" t="s">
        <v>89</v>
      </c>
      <c r="G190" s="571" t="s">
        <v>2045</v>
      </c>
    </row>
    <row r="191" spans="1:7">
      <c r="A191" s="314">
        <f t="shared" si="2"/>
        <v>185</v>
      </c>
      <c r="B191" s="983" t="s">
        <v>1697</v>
      </c>
      <c r="C191" s="622" t="s">
        <v>111</v>
      </c>
      <c r="D191" s="622" t="s">
        <v>196</v>
      </c>
      <c r="E191" s="1519">
        <v>45922</v>
      </c>
      <c r="F191" s="994" t="s">
        <v>89</v>
      </c>
      <c r="G191" s="571" t="s">
        <v>2045</v>
      </c>
    </row>
    <row r="192" spans="1:7">
      <c r="A192" s="314">
        <f t="shared" si="2"/>
        <v>186</v>
      </c>
      <c r="B192" s="983" t="s">
        <v>357</v>
      </c>
      <c r="C192" s="983" t="s">
        <v>171</v>
      </c>
      <c r="D192" s="979" t="s">
        <v>196</v>
      </c>
      <c r="E192" s="1482">
        <v>45922</v>
      </c>
      <c r="F192" s="978" t="s">
        <v>89</v>
      </c>
      <c r="G192" s="571" t="s">
        <v>2045</v>
      </c>
    </row>
    <row r="193" spans="1:7">
      <c r="A193" s="314">
        <f t="shared" si="2"/>
        <v>187</v>
      </c>
      <c r="B193" s="314" t="s">
        <v>747</v>
      </c>
      <c r="C193" s="314" t="s">
        <v>168</v>
      </c>
      <c r="D193" s="314" t="s">
        <v>196</v>
      </c>
      <c r="E193" s="1483">
        <v>45925</v>
      </c>
      <c r="F193" s="314" t="s">
        <v>89</v>
      </c>
      <c r="G193" s="571" t="s">
        <v>2044</v>
      </c>
    </row>
    <row r="194" spans="1:7">
      <c r="A194" s="314">
        <f t="shared" si="2"/>
        <v>188</v>
      </c>
      <c r="B194" s="983" t="s">
        <v>1349</v>
      </c>
      <c r="C194" s="622" t="s">
        <v>111</v>
      </c>
      <c r="D194" s="622" t="s">
        <v>196</v>
      </c>
      <c r="E194" s="1519">
        <v>45926</v>
      </c>
      <c r="F194" s="994" t="s">
        <v>89</v>
      </c>
      <c r="G194" s="571" t="s">
        <v>2045</v>
      </c>
    </row>
    <row r="195" spans="1:7">
      <c r="A195" s="314">
        <f t="shared" si="2"/>
        <v>189</v>
      </c>
      <c r="B195" s="991" t="s">
        <v>1708</v>
      </c>
      <c r="C195" s="991" t="s">
        <v>105</v>
      </c>
      <c r="D195" s="991" t="s">
        <v>278</v>
      </c>
      <c r="E195" s="1519">
        <v>45929</v>
      </c>
      <c r="F195" s="991" t="s">
        <v>89</v>
      </c>
    </row>
    <row r="196" spans="1:7">
      <c r="A196" s="314">
        <f t="shared" si="2"/>
        <v>190</v>
      </c>
      <c r="B196" s="314" t="s">
        <v>165</v>
      </c>
      <c r="C196" s="314" t="s">
        <v>101</v>
      </c>
      <c r="D196" s="314" t="s">
        <v>196</v>
      </c>
      <c r="E196" s="1520">
        <v>45929</v>
      </c>
      <c r="F196" s="314" t="s">
        <v>89</v>
      </c>
      <c r="G196" s="571" t="s">
        <v>2044</v>
      </c>
    </row>
    <row r="197" spans="1:7">
      <c r="A197" s="314">
        <f t="shared" si="2"/>
        <v>191</v>
      </c>
      <c r="B197" s="314" t="s">
        <v>850</v>
      </c>
      <c r="C197" s="314" t="s">
        <v>101</v>
      </c>
      <c r="D197" s="314" t="s">
        <v>196</v>
      </c>
      <c r="E197" s="1520">
        <v>45930</v>
      </c>
      <c r="F197" s="314" t="s">
        <v>89</v>
      </c>
      <c r="G197" s="571" t="s">
        <v>2044</v>
      </c>
    </row>
    <row r="198" spans="1:7">
      <c r="A198" s="314">
        <f t="shared" si="2"/>
        <v>192</v>
      </c>
      <c r="B198" s="983" t="s">
        <v>744</v>
      </c>
      <c r="C198" s="622" t="s">
        <v>168</v>
      </c>
      <c r="D198" s="622" t="s">
        <v>196</v>
      </c>
      <c r="E198" s="1481">
        <v>45931</v>
      </c>
      <c r="F198" s="994" t="s">
        <v>89</v>
      </c>
    </row>
    <row r="199" spans="1:7">
      <c r="A199" s="314">
        <f t="shared" ref="A199:A263" si="3">A198+1</f>
        <v>193</v>
      </c>
      <c r="B199" s="983" t="s">
        <v>746</v>
      </c>
      <c r="C199" s="622" t="s">
        <v>168</v>
      </c>
      <c r="D199" s="622" t="s">
        <v>196</v>
      </c>
      <c r="E199" s="1481">
        <v>45931</v>
      </c>
      <c r="F199" s="994" t="s">
        <v>89</v>
      </c>
    </row>
    <row r="200" spans="1:7">
      <c r="A200" s="314">
        <f t="shared" si="3"/>
        <v>194</v>
      </c>
      <c r="B200" s="1362" t="s">
        <v>1353</v>
      </c>
      <c r="C200" s="314" t="s">
        <v>118</v>
      </c>
      <c r="D200" s="314" t="s">
        <v>196</v>
      </c>
      <c r="E200" s="1483">
        <v>45943</v>
      </c>
      <c r="F200" s="314" t="s">
        <v>89</v>
      </c>
      <c r="G200" s="571" t="s">
        <v>2044</v>
      </c>
    </row>
    <row r="201" spans="1:7">
      <c r="A201" s="314">
        <f t="shared" si="3"/>
        <v>195</v>
      </c>
      <c r="B201" s="1515" t="s">
        <v>762</v>
      </c>
      <c r="C201" s="622" t="s">
        <v>171</v>
      </c>
      <c r="D201" s="622" t="s">
        <v>196</v>
      </c>
      <c r="E201" s="1069">
        <v>45946</v>
      </c>
      <c r="F201" s="994" t="s">
        <v>89</v>
      </c>
    </row>
    <row r="202" spans="1:7">
      <c r="A202" s="314">
        <f t="shared" si="3"/>
        <v>196</v>
      </c>
      <c r="B202" s="314" t="s">
        <v>761</v>
      </c>
      <c r="C202" s="314" t="s">
        <v>168</v>
      </c>
      <c r="D202" s="314" t="s">
        <v>196</v>
      </c>
      <c r="E202" s="1067">
        <v>45946</v>
      </c>
      <c r="F202" s="314" t="s">
        <v>89</v>
      </c>
    </row>
    <row r="203" spans="1:7">
      <c r="A203" s="314">
        <f t="shared" si="3"/>
        <v>197</v>
      </c>
      <c r="B203" s="314" t="s">
        <v>181</v>
      </c>
      <c r="C203" s="314" t="s">
        <v>133</v>
      </c>
      <c r="D203" s="314" t="s">
        <v>278</v>
      </c>
      <c r="E203" s="1067">
        <v>45959</v>
      </c>
      <c r="F203" s="314" t="s">
        <v>89</v>
      </c>
      <c r="G203" s="571" t="s">
        <v>2044</v>
      </c>
    </row>
    <row r="204" spans="1:7">
      <c r="A204" s="314">
        <f t="shared" si="3"/>
        <v>198</v>
      </c>
      <c r="B204" s="314" t="s">
        <v>354</v>
      </c>
      <c r="C204" s="314" t="s">
        <v>168</v>
      </c>
      <c r="D204" s="314" t="s">
        <v>196</v>
      </c>
      <c r="E204" s="1070">
        <v>45961</v>
      </c>
      <c r="F204" s="314" t="s">
        <v>89</v>
      </c>
    </row>
    <row r="205" spans="1:7">
      <c r="A205" s="314">
        <f t="shared" si="3"/>
        <v>199</v>
      </c>
      <c r="B205" s="314" t="s">
        <v>180</v>
      </c>
      <c r="C205" s="314" t="s">
        <v>105</v>
      </c>
      <c r="D205" s="314" t="s">
        <v>196</v>
      </c>
      <c r="E205" s="1067">
        <v>45965</v>
      </c>
      <c r="F205" s="314" t="s">
        <v>89</v>
      </c>
      <c r="G205" s="571" t="s">
        <v>2044</v>
      </c>
    </row>
    <row r="206" spans="1:7">
      <c r="A206" s="314">
        <f t="shared" si="3"/>
        <v>200</v>
      </c>
      <c r="B206" s="314" t="s">
        <v>274</v>
      </c>
      <c r="C206" s="314" t="s">
        <v>168</v>
      </c>
      <c r="D206" s="314" t="s">
        <v>196</v>
      </c>
      <c r="E206" s="1067">
        <v>45966</v>
      </c>
      <c r="F206" s="1066" t="s">
        <v>89</v>
      </c>
    </row>
    <row r="207" spans="1:7">
      <c r="A207" s="314">
        <f t="shared" si="3"/>
        <v>201</v>
      </c>
      <c r="B207" s="314" t="s">
        <v>1290</v>
      </c>
      <c r="C207" s="314" t="s">
        <v>114</v>
      </c>
      <c r="D207" s="314" t="s">
        <v>196</v>
      </c>
      <c r="E207" s="1067">
        <v>45966</v>
      </c>
      <c r="F207" s="1066" t="s">
        <v>89</v>
      </c>
    </row>
    <row r="208" spans="1:7">
      <c r="A208" s="314">
        <f t="shared" si="3"/>
        <v>202</v>
      </c>
      <c r="B208" s="314" t="s">
        <v>1291</v>
      </c>
      <c r="C208" s="314" t="s">
        <v>101</v>
      </c>
      <c r="D208" s="314" t="s">
        <v>278</v>
      </c>
      <c r="E208" s="1067">
        <v>45966</v>
      </c>
      <c r="F208" s="1066" t="s">
        <v>89</v>
      </c>
    </row>
    <row r="209" spans="1:7">
      <c r="A209" s="314">
        <f t="shared" si="3"/>
        <v>203</v>
      </c>
      <c r="B209" s="314" t="s">
        <v>265</v>
      </c>
      <c r="C209" s="314" t="s">
        <v>228</v>
      </c>
      <c r="D209" s="314" t="s">
        <v>196</v>
      </c>
      <c r="E209" s="1067">
        <v>45966</v>
      </c>
      <c r="F209" s="1066" t="s">
        <v>89</v>
      </c>
    </row>
    <row r="210" spans="1:7">
      <c r="A210" s="314">
        <f t="shared" si="3"/>
        <v>204</v>
      </c>
      <c r="B210" s="314" t="s">
        <v>355</v>
      </c>
      <c r="C210" s="314" t="s">
        <v>168</v>
      </c>
      <c r="D210" s="314" t="s">
        <v>196</v>
      </c>
      <c r="E210" s="1521">
        <v>45969</v>
      </c>
      <c r="F210" s="314" t="s">
        <v>89</v>
      </c>
    </row>
    <row r="211" spans="1:7">
      <c r="A211" s="314">
        <f t="shared" si="3"/>
        <v>205</v>
      </c>
      <c r="B211" s="314" t="s">
        <v>182</v>
      </c>
      <c r="C211" s="314" t="s">
        <v>133</v>
      </c>
      <c r="D211" s="314" t="s">
        <v>278</v>
      </c>
      <c r="E211" s="1067">
        <v>45969</v>
      </c>
      <c r="F211" s="314" t="s">
        <v>89</v>
      </c>
    </row>
    <row r="212" spans="1:7">
      <c r="A212" s="314">
        <f t="shared" si="3"/>
        <v>206</v>
      </c>
      <c r="B212" s="1066" t="s">
        <v>369</v>
      </c>
      <c r="C212" s="314" t="s">
        <v>171</v>
      </c>
      <c r="D212" s="314" t="s">
        <v>196</v>
      </c>
      <c r="E212" s="1067">
        <v>45972</v>
      </c>
      <c r="F212" s="1066" t="s">
        <v>89</v>
      </c>
    </row>
    <row r="213" spans="1:7">
      <c r="A213" s="314">
        <f t="shared" si="3"/>
        <v>207</v>
      </c>
      <c r="B213" s="314" t="s">
        <v>253</v>
      </c>
      <c r="C213" s="314" t="s">
        <v>168</v>
      </c>
      <c r="D213" s="314" t="s">
        <v>196</v>
      </c>
      <c r="E213" s="1067">
        <v>45972</v>
      </c>
      <c r="F213" s="1066" t="s">
        <v>89</v>
      </c>
    </row>
    <row r="214" spans="1:7">
      <c r="A214" s="314">
        <f t="shared" si="3"/>
        <v>208</v>
      </c>
      <c r="B214" s="1079" t="s">
        <v>142</v>
      </c>
      <c r="C214" s="1079" t="s">
        <v>168</v>
      </c>
      <c r="D214" s="1079" t="s">
        <v>196</v>
      </c>
      <c r="E214" s="1067">
        <v>45976</v>
      </c>
      <c r="F214" s="1079" t="s">
        <v>89</v>
      </c>
    </row>
    <row r="215" spans="1:7">
      <c r="A215" s="314">
        <f t="shared" si="3"/>
        <v>209</v>
      </c>
      <c r="B215" s="1079" t="s">
        <v>1787</v>
      </c>
      <c r="C215" s="314" t="s">
        <v>111</v>
      </c>
      <c r="D215" s="314" t="s">
        <v>196</v>
      </c>
      <c r="E215" s="1067">
        <v>45977</v>
      </c>
      <c r="F215" s="314" t="s">
        <v>89</v>
      </c>
    </row>
    <row r="216" spans="1:7">
      <c r="A216" s="314">
        <f t="shared" si="3"/>
        <v>210</v>
      </c>
      <c r="B216" s="314" t="s">
        <v>1091</v>
      </c>
      <c r="C216" s="314" t="s">
        <v>111</v>
      </c>
      <c r="D216" s="314" t="s">
        <v>196</v>
      </c>
      <c r="E216" s="1067">
        <v>45979</v>
      </c>
      <c r="F216" s="314" t="s">
        <v>89</v>
      </c>
    </row>
    <row r="217" spans="1:7">
      <c r="A217" s="314">
        <f t="shared" si="3"/>
        <v>211</v>
      </c>
      <c r="B217" s="314" t="s">
        <v>185</v>
      </c>
      <c r="C217" s="1081" t="s">
        <v>111</v>
      </c>
      <c r="D217" s="1081" t="s">
        <v>278</v>
      </c>
      <c r="E217" s="1067">
        <v>45984</v>
      </c>
      <c r="F217" s="314" t="s">
        <v>89</v>
      </c>
      <c r="G217" s="571" t="s">
        <v>2044</v>
      </c>
    </row>
    <row r="218" spans="1:7">
      <c r="A218" s="314">
        <f t="shared" si="3"/>
        <v>212</v>
      </c>
      <c r="B218" s="1103" t="s">
        <v>1788</v>
      </c>
      <c r="C218" s="1103" t="s">
        <v>101</v>
      </c>
      <c r="D218" s="1103" t="s">
        <v>196</v>
      </c>
      <c r="E218" s="1067">
        <v>45989</v>
      </c>
      <c r="F218" s="1103" t="s">
        <v>89</v>
      </c>
    </row>
    <row r="219" spans="1:7">
      <c r="A219" s="314">
        <f t="shared" si="3"/>
        <v>213</v>
      </c>
      <c r="B219" s="1103" t="s">
        <v>388</v>
      </c>
      <c r="C219" s="1103" t="s">
        <v>234</v>
      </c>
      <c r="D219" s="1103" t="s">
        <v>196</v>
      </c>
      <c r="E219" s="1067">
        <v>45989</v>
      </c>
      <c r="F219" s="1103" t="s">
        <v>89</v>
      </c>
    </row>
    <row r="220" spans="1:7">
      <c r="A220" s="314">
        <f t="shared" si="3"/>
        <v>214</v>
      </c>
      <c r="B220" s="1103" t="s">
        <v>390</v>
      </c>
      <c r="C220" s="1103" t="s">
        <v>234</v>
      </c>
      <c r="D220" s="1103" t="s">
        <v>196</v>
      </c>
      <c r="E220" s="1067">
        <v>45989</v>
      </c>
      <c r="F220" s="1103" t="s">
        <v>89</v>
      </c>
    </row>
    <row r="221" spans="1:7">
      <c r="A221" s="314">
        <f t="shared" si="3"/>
        <v>215</v>
      </c>
      <c r="B221" s="314" t="s">
        <v>183</v>
      </c>
      <c r="C221" s="314" t="s">
        <v>103</v>
      </c>
      <c r="D221" s="314" t="s">
        <v>278</v>
      </c>
      <c r="E221" s="1067">
        <v>45993</v>
      </c>
      <c r="F221" s="314" t="s">
        <v>89</v>
      </c>
    </row>
    <row r="222" spans="1:7">
      <c r="A222" s="314">
        <f t="shared" si="3"/>
        <v>216</v>
      </c>
      <c r="B222" s="314" t="s">
        <v>184</v>
      </c>
      <c r="C222" s="314" t="s">
        <v>103</v>
      </c>
      <c r="D222" s="314" t="s">
        <v>278</v>
      </c>
      <c r="E222" s="1067">
        <v>45993</v>
      </c>
      <c r="F222" s="314" t="s">
        <v>89</v>
      </c>
    </row>
    <row r="223" spans="1:7">
      <c r="A223" s="314">
        <f t="shared" si="3"/>
        <v>217</v>
      </c>
      <c r="B223" s="314" t="s">
        <v>140</v>
      </c>
      <c r="C223" s="314" t="s">
        <v>111</v>
      </c>
      <c r="D223" s="314" t="s">
        <v>196</v>
      </c>
      <c r="E223" s="1067">
        <v>45993</v>
      </c>
      <c r="F223" s="314" t="s">
        <v>89</v>
      </c>
    </row>
    <row r="224" spans="1:7">
      <c r="A224" s="314">
        <f t="shared" si="3"/>
        <v>218</v>
      </c>
      <c r="B224" s="314" t="s">
        <v>1835</v>
      </c>
      <c r="C224" s="314" t="s">
        <v>114</v>
      </c>
      <c r="D224" s="314" t="s">
        <v>196</v>
      </c>
      <c r="E224" s="1067">
        <v>45994</v>
      </c>
      <c r="F224" s="314" t="s">
        <v>89</v>
      </c>
    </row>
    <row r="225" spans="1:7">
      <c r="A225" s="314">
        <f t="shared" si="3"/>
        <v>219</v>
      </c>
      <c r="B225" s="314" t="s">
        <v>1825</v>
      </c>
      <c r="C225" s="314" t="s">
        <v>101</v>
      </c>
      <c r="D225" s="314" t="s">
        <v>196</v>
      </c>
      <c r="E225" s="1067">
        <v>45995</v>
      </c>
      <c r="F225" s="314" t="s">
        <v>89</v>
      </c>
    </row>
    <row r="226" spans="1:7">
      <c r="A226" s="314">
        <f t="shared" si="3"/>
        <v>220</v>
      </c>
      <c r="B226" s="314" t="s">
        <v>410</v>
      </c>
      <c r="C226" s="314" t="s">
        <v>156</v>
      </c>
      <c r="D226" s="314" t="s">
        <v>196</v>
      </c>
      <c r="E226" s="1067">
        <v>45999</v>
      </c>
      <c r="F226" s="314" t="s">
        <v>89</v>
      </c>
    </row>
    <row r="227" spans="1:7">
      <c r="A227" s="314">
        <f t="shared" si="3"/>
        <v>221</v>
      </c>
      <c r="B227" s="314" t="s">
        <v>161</v>
      </c>
      <c r="C227" s="315" t="s">
        <v>111</v>
      </c>
      <c r="D227" s="314" t="s">
        <v>196</v>
      </c>
      <c r="E227" s="1067">
        <v>46004</v>
      </c>
      <c r="F227" s="314" t="s">
        <v>89</v>
      </c>
    </row>
    <row r="228" spans="1:7">
      <c r="A228" s="314">
        <f t="shared" si="3"/>
        <v>222</v>
      </c>
      <c r="B228" s="314" t="s">
        <v>1863</v>
      </c>
      <c r="C228" s="314" t="s">
        <v>123</v>
      </c>
      <c r="D228" s="314" t="s">
        <v>196</v>
      </c>
      <c r="E228" s="1067">
        <v>46005</v>
      </c>
      <c r="F228" s="314" t="s">
        <v>89</v>
      </c>
    </row>
    <row r="229" spans="1:7">
      <c r="A229" s="314">
        <f t="shared" si="3"/>
        <v>223</v>
      </c>
      <c r="B229" s="314" t="s">
        <v>740</v>
      </c>
      <c r="C229" s="314" t="s">
        <v>168</v>
      </c>
      <c r="D229" s="314" t="s">
        <v>196</v>
      </c>
      <c r="E229" s="1067">
        <v>46006</v>
      </c>
      <c r="F229" s="314" t="s">
        <v>89</v>
      </c>
      <c r="G229" s="571" t="s">
        <v>2044</v>
      </c>
    </row>
    <row r="230" spans="1:7">
      <c r="A230" s="314">
        <f t="shared" si="3"/>
        <v>224</v>
      </c>
      <c r="B230" s="314" t="s">
        <v>733</v>
      </c>
      <c r="C230" s="314" t="s">
        <v>234</v>
      </c>
      <c r="D230" s="314" t="s">
        <v>196</v>
      </c>
      <c r="E230" s="1067">
        <v>46008</v>
      </c>
      <c r="F230" s="314" t="s">
        <v>89</v>
      </c>
      <c r="G230" s="571" t="s">
        <v>2044</v>
      </c>
    </row>
    <row r="231" spans="1:7">
      <c r="A231" s="314">
        <f t="shared" si="3"/>
        <v>225</v>
      </c>
      <c r="B231" s="314" t="s">
        <v>735</v>
      </c>
      <c r="C231" s="314" t="s">
        <v>228</v>
      </c>
      <c r="D231" s="314" t="s">
        <v>1977</v>
      </c>
      <c r="E231" s="1067">
        <v>46008</v>
      </c>
      <c r="F231" s="314" t="s">
        <v>89</v>
      </c>
      <c r="G231" s="571" t="s">
        <v>2044</v>
      </c>
    </row>
    <row r="232" spans="1:7">
      <c r="A232" s="314">
        <f t="shared" si="3"/>
        <v>226</v>
      </c>
      <c r="B232" s="314" t="s">
        <v>770</v>
      </c>
      <c r="C232" s="314" t="s">
        <v>234</v>
      </c>
      <c r="D232" s="314" t="s">
        <v>1977</v>
      </c>
      <c r="E232" s="1067">
        <v>46009</v>
      </c>
      <c r="F232" s="314" t="s">
        <v>89</v>
      </c>
      <c r="G232" s="571" t="s">
        <v>2044</v>
      </c>
    </row>
    <row r="233" spans="1:7">
      <c r="A233" s="314">
        <f t="shared" si="3"/>
        <v>227</v>
      </c>
      <c r="B233" s="314" t="s">
        <v>1829</v>
      </c>
      <c r="C233" s="314" t="s">
        <v>105</v>
      </c>
      <c r="D233" s="314" t="s">
        <v>1977</v>
      </c>
      <c r="E233" s="1067">
        <v>46009</v>
      </c>
      <c r="F233" s="314" t="s">
        <v>89</v>
      </c>
      <c r="G233" s="571" t="s">
        <v>2044</v>
      </c>
    </row>
    <row r="234" spans="1:7">
      <c r="A234" s="314">
        <f t="shared" si="3"/>
        <v>228</v>
      </c>
      <c r="B234" s="314" t="s">
        <v>772</v>
      </c>
      <c r="C234" s="314" t="s">
        <v>171</v>
      </c>
      <c r="D234" s="314" t="s">
        <v>1977</v>
      </c>
      <c r="E234" s="1067">
        <v>46009</v>
      </c>
      <c r="F234" s="314" t="s">
        <v>89</v>
      </c>
      <c r="G234" s="571" t="s">
        <v>2044</v>
      </c>
    </row>
    <row r="235" spans="1:7">
      <c r="A235" s="314">
        <f t="shared" si="3"/>
        <v>229</v>
      </c>
      <c r="B235" s="314" t="s">
        <v>1345</v>
      </c>
      <c r="C235" s="314" t="s">
        <v>228</v>
      </c>
      <c r="D235" s="314" t="s">
        <v>196</v>
      </c>
      <c r="E235" s="1067">
        <v>46009</v>
      </c>
      <c r="F235" s="314" t="s">
        <v>89</v>
      </c>
    </row>
    <row r="236" spans="1:7">
      <c r="A236" s="314">
        <f t="shared" si="3"/>
        <v>230</v>
      </c>
      <c r="B236" s="314" t="s">
        <v>456</v>
      </c>
      <c r="C236" s="314" t="s">
        <v>171</v>
      </c>
      <c r="D236" s="314" t="s">
        <v>196</v>
      </c>
      <c r="E236" s="1067">
        <v>46011</v>
      </c>
      <c r="F236" s="314" t="s">
        <v>89</v>
      </c>
    </row>
    <row r="237" spans="1:7">
      <c r="A237" s="314">
        <f t="shared" si="3"/>
        <v>231</v>
      </c>
      <c r="B237" s="1256" t="s">
        <v>745</v>
      </c>
      <c r="C237" s="1256" t="s">
        <v>168</v>
      </c>
      <c r="D237" s="1256" t="s">
        <v>196</v>
      </c>
      <c r="E237" s="1067">
        <v>46012</v>
      </c>
      <c r="F237" s="1256" t="s">
        <v>89</v>
      </c>
    </row>
    <row r="238" spans="1:7">
      <c r="A238" s="314">
        <f t="shared" si="3"/>
        <v>232</v>
      </c>
      <c r="B238" s="1269" t="s">
        <v>149</v>
      </c>
      <c r="C238" s="1269" t="s">
        <v>111</v>
      </c>
      <c r="D238" s="1269" t="s">
        <v>196</v>
      </c>
      <c r="E238" s="1067">
        <v>46017</v>
      </c>
      <c r="F238" s="1269" t="s">
        <v>89</v>
      </c>
    </row>
    <row r="239" spans="1:7">
      <c r="A239" s="314">
        <f t="shared" si="3"/>
        <v>233</v>
      </c>
      <c r="B239" s="1274" t="s">
        <v>743</v>
      </c>
      <c r="C239" s="1274" t="s">
        <v>111</v>
      </c>
      <c r="D239" s="1274" t="s">
        <v>196</v>
      </c>
      <c r="E239" s="1067">
        <v>46020</v>
      </c>
      <c r="F239" s="1274" t="s">
        <v>89</v>
      </c>
      <c r="G239" s="1485" t="s">
        <v>2044</v>
      </c>
    </row>
    <row r="240" spans="1:7">
      <c r="A240" s="314">
        <f t="shared" si="3"/>
        <v>234</v>
      </c>
      <c r="B240" s="1275" t="s">
        <v>851</v>
      </c>
      <c r="C240" s="314" t="s">
        <v>123</v>
      </c>
      <c r="D240" s="1275" t="s">
        <v>196</v>
      </c>
      <c r="E240" s="1067">
        <v>46021</v>
      </c>
      <c r="F240" s="1275" t="s">
        <v>89</v>
      </c>
      <c r="G240" s="571" t="s">
        <v>2044</v>
      </c>
    </row>
    <row r="241" spans="1:8">
      <c r="A241" s="314">
        <f t="shared" si="3"/>
        <v>235</v>
      </c>
      <c r="B241" s="314" t="s">
        <v>393</v>
      </c>
      <c r="C241" s="314" t="s">
        <v>168</v>
      </c>
      <c r="D241" s="314" t="s">
        <v>196</v>
      </c>
      <c r="E241" s="1067">
        <v>46024</v>
      </c>
      <c r="F241" s="314" t="s">
        <v>89</v>
      </c>
    </row>
    <row r="242" spans="1:8">
      <c r="A242" s="314">
        <f t="shared" si="3"/>
        <v>236</v>
      </c>
      <c r="B242" s="1517" t="s">
        <v>1861</v>
      </c>
      <c r="C242" s="1517" t="s">
        <v>118</v>
      </c>
      <c r="D242" s="1517" t="s">
        <v>196</v>
      </c>
      <c r="E242" s="1337">
        <v>46026</v>
      </c>
      <c r="F242" s="1290" t="s">
        <v>89</v>
      </c>
    </row>
    <row r="243" spans="1:8">
      <c r="A243" s="314">
        <f t="shared" si="3"/>
        <v>237</v>
      </c>
      <c r="B243" s="314" t="s">
        <v>1860</v>
      </c>
      <c r="C243" s="314" t="s">
        <v>109</v>
      </c>
      <c r="D243" s="314" t="s">
        <v>196</v>
      </c>
      <c r="E243" s="1067">
        <v>46027</v>
      </c>
      <c r="F243" s="314" t="s">
        <v>89</v>
      </c>
    </row>
    <row r="244" spans="1:8">
      <c r="A244" s="314">
        <f t="shared" si="3"/>
        <v>238</v>
      </c>
      <c r="B244" s="314" t="s">
        <v>721</v>
      </c>
      <c r="C244" s="314" t="s">
        <v>171</v>
      </c>
      <c r="D244" s="314" t="s">
        <v>196</v>
      </c>
      <c r="E244" s="1067">
        <v>46031</v>
      </c>
      <c r="F244" s="314" t="s">
        <v>89</v>
      </c>
    </row>
    <row r="245" spans="1:8">
      <c r="A245" s="314">
        <f t="shared" si="3"/>
        <v>239</v>
      </c>
      <c r="B245" s="1302" t="s">
        <v>731</v>
      </c>
      <c r="C245" s="1302" t="s">
        <v>228</v>
      </c>
      <c r="D245" s="1302" t="s">
        <v>196</v>
      </c>
      <c r="E245" s="1067">
        <v>46037</v>
      </c>
      <c r="F245" s="1302" t="s">
        <v>89</v>
      </c>
    </row>
    <row r="246" spans="1:8">
      <c r="A246" s="314">
        <f t="shared" si="3"/>
        <v>240</v>
      </c>
      <c r="B246" s="1304" t="s">
        <v>343</v>
      </c>
      <c r="C246" s="1304" t="s">
        <v>118</v>
      </c>
      <c r="D246" s="1302" t="s">
        <v>196</v>
      </c>
      <c r="E246" s="1067">
        <v>46038</v>
      </c>
      <c r="F246" s="1302" t="s">
        <v>89</v>
      </c>
    </row>
    <row r="247" spans="1:8">
      <c r="A247" s="314">
        <f t="shared" si="3"/>
        <v>241</v>
      </c>
      <c r="B247" s="1304" t="s">
        <v>351</v>
      </c>
      <c r="C247" s="1304" t="s">
        <v>168</v>
      </c>
      <c r="D247" s="1302" t="s">
        <v>196</v>
      </c>
      <c r="E247" s="1067">
        <v>46038</v>
      </c>
      <c r="F247" s="1302" t="s">
        <v>89</v>
      </c>
    </row>
    <row r="248" spans="1:8">
      <c r="A248" s="314">
        <f t="shared" si="3"/>
        <v>242</v>
      </c>
      <c r="B248" s="314" t="s">
        <v>342</v>
      </c>
      <c r="C248" s="314" t="s">
        <v>111</v>
      </c>
      <c r="D248" s="314" t="s">
        <v>196</v>
      </c>
      <c r="E248" s="1067">
        <v>46039</v>
      </c>
      <c r="F248" s="314" t="s">
        <v>89</v>
      </c>
    </row>
    <row r="249" spans="1:8">
      <c r="A249" s="314">
        <f t="shared" si="3"/>
        <v>243</v>
      </c>
      <c r="B249" s="314" t="s">
        <v>439</v>
      </c>
      <c r="C249" s="314" t="s">
        <v>101</v>
      </c>
      <c r="D249" s="314" t="s">
        <v>196</v>
      </c>
      <c r="E249" s="1067">
        <v>46042</v>
      </c>
      <c r="F249" s="314" t="s">
        <v>89</v>
      </c>
    </row>
    <row r="250" spans="1:8">
      <c r="A250" s="314">
        <f t="shared" si="3"/>
        <v>244</v>
      </c>
      <c r="B250" s="314" t="s">
        <v>1862</v>
      </c>
      <c r="C250" s="314" t="s">
        <v>123</v>
      </c>
      <c r="D250" s="314" t="s">
        <v>196</v>
      </c>
      <c r="E250" s="1067">
        <v>46046</v>
      </c>
      <c r="F250" s="314" t="s">
        <v>89</v>
      </c>
    </row>
    <row r="251" spans="1:8">
      <c r="A251" s="314">
        <f t="shared" si="3"/>
        <v>245</v>
      </c>
      <c r="B251" s="1363" t="s">
        <v>1207</v>
      </c>
      <c r="C251" s="1364" t="s">
        <v>171</v>
      </c>
      <c r="D251" s="1364" t="s">
        <v>196</v>
      </c>
      <c r="E251" s="1067">
        <v>46047</v>
      </c>
      <c r="F251" s="1364" t="s">
        <v>89</v>
      </c>
    </row>
    <row r="252" spans="1:8">
      <c r="A252" s="314">
        <f t="shared" si="3"/>
        <v>246</v>
      </c>
      <c r="B252" s="1335" t="s">
        <v>1864</v>
      </c>
      <c r="C252" s="1335" t="s">
        <v>101</v>
      </c>
      <c r="D252" s="1335" t="s">
        <v>196</v>
      </c>
      <c r="E252" s="1067">
        <v>46050</v>
      </c>
      <c r="F252" s="1335" t="s">
        <v>89</v>
      </c>
    </row>
    <row r="253" spans="1:8">
      <c r="A253" s="314">
        <f t="shared" si="3"/>
        <v>247</v>
      </c>
      <c r="B253" s="1339" t="s">
        <v>150</v>
      </c>
      <c r="C253" s="1339" t="s">
        <v>101</v>
      </c>
      <c r="D253" s="1339" t="s">
        <v>196</v>
      </c>
      <c r="E253" s="1067">
        <v>46051</v>
      </c>
      <c r="F253" s="1339" t="s">
        <v>89</v>
      </c>
    </row>
    <row r="254" spans="1:8">
      <c r="A254" s="314">
        <f t="shared" si="3"/>
        <v>248</v>
      </c>
      <c r="B254" s="1338" t="s">
        <v>1210</v>
      </c>
      <c r="C254" s="314" t="s">
        <v>168</v>
      </c>
      <c r="D254" s="314" t="s">
        <v>196</v>
      </c>
      <c r="E254" s="1067">
        <v>46052</v>
      </c>
      <c r="F254" s="314" t="s">
        <v>89</v>
      </c>
    </row>
    <row r="255" spans="1:8">
      <c r="A255" s="314">
        <f t="shared" si="3"/>
        <v>249</v>
      </c>
      <c r="B255" s="1338" t="s">
        <v>1209</v>
      </c>
      <c r="C255" s="314" t="s">
        <v>168</v>
      </c>
      <c r="D255" s="314" t="s">
        <v>196</v>
      </c>
      <c r="E255" s="1067">
        <v>46052</v>
      </c>
      <c r="F255" s="1365" t="s">
        <v>89</v>
      </c>
    </row>
    <row r="256" spans="1:8">
      <c r="A256" s="314">
        <f t="shared" si="3"/>
        <v>250</v>
      </c>
      <c r="B256" s="314" t="s">
        <v>151</v>
      </c>
      <c r="C256" s="314" t="s">
        <v>171</v>
      </c>
      <c r="D256" s="314" t="s">
        <v>196</v>
      </c>
      <c r="E256" s="1483">
        <v>46053</v>
      </c>
      <c r="F256" s="314" t="s">
        <v>89</v>
      </c>
      <c r="H256" s="188"/>
    </row>
    <row r="257" spans="1:6">
      <c r="A257" s="314">
        <f t="shared" si="3"/>
        <v>251</v>
      </c>
      <c r="B257" s="1338" t="s">
        <v>1211</v>
      </c>
      <c r="C257" s="314" t="s">
        <v>101</v>
      </c>
      <c r="D257" s="314" t="s">
        <v>196</v>
      </c>
      <c r="E257" s="1067">
        <v>46053</v>
      </c>
      <c r="F257" s="314" t="s">
        <v>89</v>
      </c>
    </row>
    <row r="258" spans="1:6">
      <c r="A258" s="314">
        <f t="shared" si="3"/>
        <v>252</v>
      </c>
      <c r="B258" s="1338" t="s">
        <v>1192</v>
      </c>
      <c r="C258" s="314" t="s">
        <v>171</v>
      </c>
      <c r="D258" s="314" t="s">
        <v>196</v>
      </c>
      <c r="E258" s="1067">
        <v>46058</v>
      </c>
      <c r="F258" s="314" t="s">
        <v>89</v>
      </c>
    </row>
    <row r="259" spans="1:6">
      <c r="A259" s="314">
        <f t="shared" si="3"/>
        <v>253</v>
      </c>
      <c r="B259" s="314" t="s">
        <v>457</v>
      </c>
      <c r="C259" s="314" t="s">
        <v>118</v>
      </c>
      <c r="D259" s="314" t="s">
        <v>196</v>
      </c>
      <c r="E259" s="1067">
        <v>46081</v>
      </c>
      <c r="F259" s="314" t="s">
        <v>89</v>
      </c>
    </row>
    <row r="260" spans="1:6">
      <c r="A260" s="314">
        <f t="shared" si="3"/>
        <v>254</v>
      </c>
      <c r="B260" s="314" t="s">
        <v>409</v>
      </c>
      <c r="C260" s="314" t="s">
        <v>168</v>
      </c>
      <c r="D260" s="1679" t="s">
        <v>196</v>
      </c>
      <c r="E260" s="1067">
        <v>46092</v>
      </c>
      <c r="F260" s="314" t="s">
        <v>89</v>
      </c>
    </row>
    <row r="261" spans="1:6">
      <c r="A261" s="314">
        <f t="shared" si="3"/>
        <v>255</v>
      </c>
      <c r="B261" s="314" t="s">
        <v>1868</v>
      </c>
      <c r="C261" s="314" t="s">
        <v>111</v>
      </c>
      <c r="D261" s="1679" t="s">
        <v>278</v>
      </c>
      <c r="E261" s="1067">
        <v>46092</v>
      </c>
      <c r="F261" s="314" t="s">
        <v>89</v>
      </c>
    </row>
    <row r="262" spans="1:6">
      <c r="A262" s="314">
        <f t="shared" si="3"/>
        <v>256</v>
      </c>
      <c r="B262" s="314" t="s">
        <v>1869</v>
      </c>
      <c r="C262" s="314" t="s">
        <v>111</v>
      </c>
      <c r="D262" s="1679" t="s">
        <v>278</v>
      </c>
      <c r="E262" s="1067">
        <v>46092</v>
      </c>
      <c r="F262" s="314" t="s">
        <v>89</v>
      </c>
    </row>
    <row r="263" spans="1:6">
      <c r="A263" s="314">
        <f t="shared" si="3"/>
        <v>257</v>
      </c>
      <c r="B263" s="314" t="s">
        <v>158</v>
      </c>
      <c r="C263" s="314" t="s">
        <v>101</v>
      </c>
      <c r="D263" s="314" t="s">
        <v>196</v>
      </c>
      <c r="E263" s="1067">
        <v>46101</v>
      </c>
      <c r="F263" s="314" t="s">
        <v>89</v>
      </c>
    </row>
  </sheetData>
  <autoFilter ref="A5:G258" xr:uid="{00000000-0001-0000-0800-000000000000}">
    <sortState xmlns:xlrd2="http://schemas.microsoft.com/office/spreadsheetml/2017/richdata2" ref="A8:G258">
      <sortCondition ref="E5:E258"/>
    </sortState>
  </autoFilter>
  <mergeCells count="9">
    <mergeCell ref="A1:W1"/>
    <mergeCell ref="A2:W2"/>
    <mergeCell ref="A3:W3"/>
    <mergeCell ref="A5:A6"/>
    <mergeCell ref="B5:B6"/>
    <mergeCell ref="C5:C6"/>
    <mergeCell ref="D5:D6"/>
    <mergeCell ref="E5:E6"/>
    <mergeCell ref="F5:F6"/>
  </mergeCells>
  <phoneticPr fontId="252"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85"/>
  <sheetViews>
    <sheetView topLeftCell="A5" workbookViewId="0">
      <selection activeCell="L75" sqref="L75"/>
    </sheetView>
  </sheetViews>
  <sheetFormatPr defaultRowHeight="14.5"/>
  <cols>
    <col min="2" max="2" width="5.90625" style="188" customWidth="1"/>
    <col min="3" max="3" width="8.90625" style="188"/>
    <col min="4" max="4" width="9.81640625" style="188" customWidth="1"/>
    <col min="5" max="5" width="8.90625" style="188"/>
  </cols>
  <sheetData>
    <row r="1" spans="2:5" ht="15.5">
      <c r="B1" s="1017" t="s">
        <v>64</v>
      </c>
      <c r="C1" s="1017"/>
      <c r="D1" s="1017"/>
      <c r="E1" s="1017"/>
    </row>
    <row r="2" spans="2:5" ht="15.5">
      <c r="B2" s="1611" t="s">
        <v>65</v>
      </c>
      <c r="C2" s="1611"/>
      <c r="D2" s="1611"/>
      <c r="E2" s="1611"/>
    </row>
    <row r="3" spans="2:5" ht="15.5">
      <c r="B3" s="2028" t="s">
        <v>66</v>
      </c>
      <c r="C3" s="2028"/>
      <c r="D3" s="2028"/>
      <c r="E3" s="2028"/>
    </row>
    <row r="4" spans="2:5" ht="31">
      <c r="B4" s="1608" t="s">
        <v>68</v>
      </c>
      <c r="C4" s="1608" t="s">
        <v>1105</v>
      </c>
      <c r="D4" s="1608" t="s">
        <v>2050</v>
      </c>
      <c r="E4" s="1608" t="s">
        <v>503</v>
      </c>
    </row>
    <row r="5" spans="2:5" ht="15.5">
      <c r="B5" s="1610" cm="1">
        <f t="array" ref="B5:B84">_xlfn.SEQUENCE(80)</f>
        <v>1</v>
      </c>
      <c r="C5" s="1610" t="s">
        <v>342</v>
      </c>
      <c r="D5" s="1610" t="s">
        <v>264</v>
      </c>
      <c r="E5" s="1608"/>
    </row>
    <row r="6" spans="2:5" ht="15.5">
      <c r="B6" s="1610">
        <v>2</v>
      </c>
      <c r="C6" s="1610" t="s">
        <v>343</v>
      </c>
      <c r="D6" s="1525" t="s">
        <v>2051</v>
      </c>
      <c r="E6" s="1610"/>
    </row>
    <row r="7" spans="2:5" ht="15.5">
      <c r="B7" s="1610">
        <v>3</v>
      </c>
      <c r="C7" s="1610" t="s">
        <v>140</v>
      </c>
      <c r="D7" s="1525" t="s">
        <v>2051</v>
      </c>
      <c r="E7" s="1608"/>
    </row>
    <row r="8" spans="2:5" ht="15.5">
      <c r="B8" s="1610">
        <v>4</v>
      </c>
      <c r="C8" s="1576" t="s">
        <v>1579</v>
      </c>
      <c r="D8" s="1525" t="s">
        <v>2051</v>
      </c>
      <c r="E8" s="1610"/>
    </row>
    <row r="9" spans="2:5" ht="15.5">
      <c r="B9" s="1610">
        <v>5</v>
      </c>
      <c r="C9" s="1576" t="s">
        <v>717</v>
      </c>
      <c r="D9" s="1525" t="s">
        <v>2051</v>
      </c>
      <c r="E9" s="1608"/>
    </row>
    <row r="10" spans="2:5" ht="15.5">
      <c r="B10" s="1610">
        <v>6</v>
      </c>
      <c r="C10" s="1657" t="s">
        <v>1651</v>
      </c>
      <c r="D10" s="1525" t="s">
        <v>2051</v>
      </c>
      <c r="E10" s="1608"/>
    </row>
    <row r="11" spans="2:5" ht="15.5">
      <c r="B11" s="1610">
        <v>7</v>
      </c>
      <c r="C11" s="1576" t="s">
        <v>855</v>
      </c>
      <c r="D11" s="1525" t="s">
        <v>2051</v>
      </c>
      <c r="E11" s="314"/>
    </row>
    <row r="12" spans="2:5" ht="15.5">
      <c r="B12" s="1610">
        <v>8</v>
      </c>
      <c r="C12" s="1524" t="s">
        <v>737</v>
      </c>
      <c r="D12" s="1525" t="s">
        <v>2051</v>
      </c>
      <c r="E12" s="314"/>
    </row>
    <row r="13" spans="2:5" ht="15.5">
      <c r="B13" s="1610">
        <v>9</v>
      </c>
      <c r="C13" s="1524" t="s">
        <v>738</v>
      </c>
      <c r="D13" s="1694" t="s">
        <v>264</v>
      </c>
      <c r="E13" s="314"/>
    </row>
    <row r="14" spans="2:5" ht="15.5">
      <c r="B14" s="1610">
        <v>10</v>
      </c>
      <c r="C14" s="1693" t="s">
        <v>856</v>
      </c>
      <c r="D14" s="1695" t="s">
        <v>214</v>
      </c>
      <c r="E14" s="314"/>
    </row>
    <row r="15" spans="2:5" ht="15.5">
      <c r="B15" s="1610">
        <v>11</v>
      </c>
      <c r="C15" s="1693" t="s">
        <v>740</v>
      </c>
      <c r="D15" s="1525" t="s">
        <v>2051</v>
      </c>
      <c r="E15" s="314"/>
    </row>
    <row r="16" spans="2:5" ht="15.5">
      <c r="B16" s="1610">
        <v>12</v>
      </c>
      <c r="C16" s="1576" t="s">
        <v>164</v>
      </c>
      <c r="D16" s="1525" t="s">
        <v>2051</v>
      </c>
      <c r="E16" s="314"/>
    </row>
    <row r="17" spans="2:10" ht="15.5">
      <c r="B17" s="1610">
        <v>13</v>
      </c>
      <c r="C17" s="1576" t="s">
        <v>741</v>
      </c>
      <c r="D17" s="1525" t="s">
        <v>2051</v>
      </c>
      <c r="E17" s="314"/>
    </row>
    <row r="18" spans="2:10" ht="15.5">
      <c r="B18" s="1610">
        <v>14</v>
      </c>
      <c r="C18" s="1576" t="s">
        <v>742</v>
      </c>
      <c r="D18" s="1525" t="s">
        <v>2051</v>
      </c>
      <c r="E18" s="314"/>
    </row>
    <row r="19" spans="2:10" ht="15.5">
      <c r="B19" s="1610">
        <v>15</v>
      </c>
      <c r="C19" s="1661" t="s">
        <v>743</v>
      </c>
      <c r="D19" s="1525" t="s">
        <v>2051</v>
      </c>
      <c r="E19" s="314"/>
    </row>
    <row r="20" spans="2:10" ht="15.5">
      <c r="B20" s="1610">
        <v>16</v>
      </c>
      <c r="C20" s="1661" t="s">
        <v>744</v>
      </c>
      <c r="D20" s="1525" t="s">
        <v>2051</v>
      </c>
      <c r="E20" s="314"/>
    </row>
    <row r="21" spans="2:10" ht="15.5">
      <c r="B21" s="1610">
        <v>17</v>
      </c>
      <c r="C21" s="1661" t="s">
        <v>745</v>
      </c>
      <c r="D21" s="1525" t="s">
        <v>2051</v>
      </c>
      <c r="E21" s="314"/>
    </row>
    <row r="22" spans="2:10" ht="15.5">
      <c r="B22" s="1610">
        <v>18</v>
      </c>
      <c r="C22" s="1661" t="s">
        <v>746</v>
      </c>
      <c r="D22" s="1525" t="s">
        <v>2051</v>
      </c>
      <c r="E22" s="314"/>
    </row>
    <row r="23" spans="2:10" ht="15.5">
      <c r="B23" s="1610">
        <v>19</v>
      </c>
      <c r="C23" s="1661" t="s">
        <v>747</v>
      </c>
      <c r="D23" s="1525" t="s">
        <v>2051</v>
      </c>
      <c r="E23" s="314"/>
    </row>
    <row r="24" spans="2:10" ht="15.5">
      <c r="B24" s="1610">
        <v>20</v>
      </c>
      <c r="C24" s="1603" t="s">
        <v>165</v>
      </c>
      <c r="D24" s="1525" t="s">
        <v>2051</v>
      </c>
      <c r="E24" s="1679" t="s">
        <v>2051</v>
      </c>
    </row>
    <row r="25" spans="2:10" ht="15.5">
      <c r="B25" s="1610">
        <v>21</v>
      </c>
      <c r="C25" s="1603" t="s">
        <v>166</v>
      </c>
      <c r="D25" s="1525" t="s">
        <v>2051</v>
      </c>
      <c r="E25" s="1679" t="s">
        <v>2051</v>
      </c>
    </row>
    <row r="26" spans="2:10" ht="15.5">
      <c r="B26" s="1610">
        <v>22</v>
      </c>
      <c r="C26" s="1603" t="s">
        <v>167</v>
      </c>
      <c r="D26" s="1525" t="s">
        <v>2051</v>
      </c>
      <c r="E26" s="1679" t="s">
        <v>2051</v>
      </c>
    </row>
    <row r="27" spans="2:10" ht="15.5">
      <c r="B27" s="1610">
        <v>23</v>
      </c>
      <c r="C27" s="1603" t="s">
        <v>169</v>
      </c>
      <c r="D27" s="1525" t="s">
        <v>2051</v>
      </c>
      <c r="E27" s="1679" t="s">
        <v>2051</v>
      </c>
    </row>
    <row r="28" spans="2:10" ht="15.5">
      <c r="B28" s="1610">
        <v>24</v>
      </c>
      <c r="C28" s="1524" t="s">
        <v>749</v>
      </c>
      <c r="D28" s="1525" t="s">
        <v>2051</v>
      </c>
      <c r="E28" s="1679" t="s">
        <v>2051</v>
      </c>
      <c r="J28" t="s">
        <v>1870</v>
      </c>
    </row>
    <row r="29" spans="2:10" ht="15.5">
      <c r="B29" s="1610">
        <v>25</v>
      </c>
      <c r="C29" s="1524" t="s">
        <v>750</v>
      </c>
      <c r="D29" s="1525" t="s">
        <v>2051</v>
      </c>
      <c r="E29" s="1679" t="s">
        <v>2051</v>
      </c>
    </row>
    <row r="30" spans="2:10" ht="15.5">
      <c r="B30" s="1610">
        <v>26</v>
      </c>
      <c r="C30" s="1524" t="s">
        <v>751</v>
      </c>
      <c r="D30" s="1525" t="s">
        <v>2051</v>
      </c>
      <c r="E30" s="1687" t="s">
        <v>214</v>
      </c>
    </row>
    <row r="31" spans="2:10" ht="15.5">
      <c r="B31" s="1610">
        <v>27</v>
      </c>
      <c r="C31" s="1547" t="s">
        <v>752</v>
      </c>
      <c r="D31" s="1525" t="s">
        <v>2051</v>
      </c>
      <c r="E31" s="1679" t="s">
        <v>2051</v>
      </c>
    </row>
    <row r="32" spans="2:10" ht="15.5">
      <c r="B32" s="1610">
        <v>28</v>
      </c>
      <c r="C32" s="1543" t="s">
        <v>753</v>
      </c>
      <c r="D32" s="1525" t="s">
        <v>2051</v>
      </c>
      <c r="E32" s="1679" t="s">
        <v>2051</v>
      </c>
    </row>
    <row r="33" spans="2:10" ht="15.5">
      <c r="B33" s="1610">
        <v>29</v>
      </c>
      <c r="C33" s="1543" t="s">
        <v>170</v>
      </c>
      <c r="D33" s="1525" t="s">
        <v>2051</v>
      </c>
      <c r="E33" s="314"/>
      <c r="J33" s="1692" t="s">
        <v>1870</v>
      </c>
    </row>
    <row r="34" spans="2:10" ht="15.5">
      <c r="B34" s="1610">
        <v>30</v>
      </c>
      <c r="C34" s="1688" t="s">
        <v>175</v>
      </c>
      <c r="D34" s="1694" t="s">
        <v>264</v>
      </c>
      <c r="E34" s="314"/>
      <c r="J34" s="1692"/>
    </row>
    <row r="35" spans="2:10" ht="15.5">
      <c r="B35" s="1610">
        <v>31</v>
      </c>
      <c r="C35" s="1688" t="s">
        <v>776</v>
      </c>
      <c r="D35" s="1525" t="s">
        <v>2051</v>
      </c>
      <c r="E35" s="314"/>
    </row>
    <row r="36" spans="2:10" ht="15.5">
      <c r="B36" s="1610">
        <v>32</v>
      </c>
      <c r="C36" s="1688" t="s">
        <v>777</v>
      </c>
      <c r="D36" s="1525" t="s">
        <v>2051</v>
      </c>
      <c r="E36" s="314"/>
    </row>
    <row r="37" spans="2:10" ht="15.5">
      <c r="B37" s="1610">
        <v>33</v>
      </c>
      <c r="C37" s="1683" t="s">
        <v>1601</v>
      </c>
      <c r="D37" s="1525" t="s">
        <v>2051</v>
      </c>
      <c r="E37" s="1680"/>
    </row>
    <row r="38" spans="2:10" ht="15.5">
      <c r="B38" s="1610">
        <v>34</v>
      </c>
      <c r="C38" s="1567" t="s">
        <v>1618</v>
      </c>
      <c r="D38" s="1525" t="s">
        <v>2051</v>
      </c>
      <c r="E38" s="1680" t="s">
        <v>2051</v>
      </c>
      <c r="I38" t="s">
        <v>1870</v>
      </c>
    </row>
    <row r="39" spans="2:10" ht="15.5">
      <c r="B39" s="1610">
        <v>35</v>
      </c>
      <c r="C39" s="1567" t="s">
        <v>780</v>
      </c>
      <c r="D39" s="1525" t="s">
        <v>2051</v>
      </c>
      <c r="E39" s="1680" t="s">
        <v>2051</v>
      </c>
    </row>
    <row r="40" spans="2:10" ht="15.5">
      <c r="B40" s="1610">
        <v>36</v>
      </c>
      <c r="C40" s="1529" t="s">
        <v>781</v>
      </c>
      <c r="D40" s="1530" t="s">
        <v>2051</v>
      </c>
      <c r="E40" s="1680" t="s">
        <v>2051</v>
      </c>
    </row>
    <row r="41" spans="2:10" ht="15.5">
      <c r="B41" s="1610">
        <v>37</v>
      </c>
      <c r="C41" s="1529" t="s">
        <v>782</v>
      </c>
      <c r="D41" s="1530" t="s">
        <v>2051</v>
      </c>
      <c r="E41" s="1680" t="s">
        <v>2051</v>
      </c>
    </row>
    <row r="42" spans="2:10" ht="15.5">
      <c r="B42" s="1610">
        <v>38</v>
      </c>
      <c r="C42" s="1524" t="s">
        <v>783</v>
      </c>
      <c r="D42" s="1525" t="s">
        <v>2051</v>
      </c>
      <c r="E42" s="1681" t="s">
        <v>214</v>
      </c>
    </row>
    <row r="43" spans="2:10" ht="15.5">
      <c r="B43" s="1610">
        <v>39</v>
      </c>
      <c r="C43" s="1524" t="s">
        <v>784</v>
      </c>
      <c r="D43" s="1525" t="s">
        <v>2051</v>
      </c>
      <c r="E43" s="314" t="s">
        <v>2051</v>
      </c>
    </row>
    <row r="44" spans="2:10" ht="15.5">
      <c r="B44" s="1610">
        <v>40</v>
      </c>
      <c r="C44" s="1524" t="s">
        <v>785</v>
      </c>
      <c r="D44" s="1525" t="s">
        <v>2051</v>
      </c>
      <c r="E44" s="314" t="s">
        <v>2051</v>
      </c>
    </row>
    <row r="45" spans="2:10" ht="15.5">
      <c r="B45" s="1610">
        <v>41</v>
      </c>
      <c r="C45" s="1524" t="s">
        <v>786</v>
      </c>
      <c r="D45" s="1525" t="s">
        <v>2051</v>
      </c>
      <c r="E45" s="314" t="s">
        <v>2051</v>
      </c>
    </row>
    <row r="46" spans="2:10" ht="15.5">
      <c r="B46" s="1610">
        <v>42</v>
      </c>
      <c r="C46" s="1524" t="s">
        <v>176</v>
      </c>
      <c r="D46" s="1525" t="s">
        <v>2051</v>
      </c>
      <c r="E46" s="314" t="s">
        <v>2051</v>
      </c>
    </row>
    <row r="47" spans="2:10" ht="15.5">
      <c r="B47" s="1610">
        <v>43</v>
      </c>
      <c r="C47" s="1524" t="s">
        <v>177</v>
      </c>
      <c r="D47" s="1525" t="s">
        <v>2051</v>
      </c>
      <c r="E47" s="1525" t="s">
        <v>2051</v>
      </c>
    </row>
    <row r="48" spans="2:10" ht="15.5">
      <c r="B48" s="1610">
        <v>44</v>
      </c>
      <c r="C48" s="1524" t="s">
        <v>789</v>
      </c>
      <c r="D48" s="1525" t="s">
        <v>2051</v>
      </c>
      <c r="E48" s="1525" t="s">
        <v>2051</v>
      </c>
    </row>
    <row r="49" spans="2:5" ht="15.5">
      <c r="B49" s="1610">
        <v>45</v>
      </c>
      <c r="C49" s="1524" t="s">
        <v>790</v>
      </c>
      <c r="D49" s="1525" t="s">
        <v>2051</v>
      </c>
      <c r="E49" s="1525" t="s">
        <v>2051</v>
      </c>
    </row>
    <row r="50" spans="2:5" ht="15.5">
      <c r="B50" s="1610">
        <v>46</v>
      </c>
      <c r="C50" s="1524" t="s">
        <v>791</v>
      </c>
      <c r="D50" s="1525" t="s">
        <v>2051</v>
      </c>
      <c r="E50" s="1525" t="s">
        <v>2051</v>
      </c>
    </row>
    <row r="51" spans="2:5" ht="15.5">
      <c r="B51" s="1610">
        <v>47</v>
      </c>
      <c r="C51" s="1524" t="s">
        <v>792</v>
      </c>
      <c r="D51" s="1525" t="s">
        <v>2051</v>
      </c>
      <c r="E51" s="1525" t="s">
        <v>2051</v>
      </c>
    </row>
    <row r="52" spans="2:5" ht="15.5">
      <c r="B52" s="1610">
        <v>48</v>
      </c>
      <c r="C52" s="1524" t="s">
        <v>1555</v>
      </c>
      <c r="D52" s="1525" t="s">
        <v>2051</v>
      </c>
      <c r="E52" s="1525" t="s">
        <v>2051</v>
      </c>
    </row>
    <row r="53" spans="2:5" ht="15.5">
      <c r="B53" s="1610">
        <v>49</v>
      </c>
      <c r="C53" s="1524" t="s">
        <v>794</v>
      </c>
      <c r="D53" s="1525" t="s">
        <v>2051</v>
      </c>
      <c r="E53" s="1525" t="s">
        <v>2051</v>
      </c>
    </row>
    <row r="54" spans="2:5" ht="15.5">
      <c r="B54" s="1610">
        <v>50</v>
      </c>
      <c r="C54" s="1524" t="s">
        <v>795</v>
      </c>
      <c r="D54" s="1525" t="s">
        <v>2051</v>
      </c>
      <c r="E54" s="1525" t="s">
        <v>2051</v>
      </c>
    </row>
    <row r="55" spans="2:5" ht="15.5">
      <c r="B55" s="1610">
        <v>51</v>
      </c>
      <c r="C55" s="1524" t="s">
        <v>179</v>
      </c>
      <c r="D55" s="1525" t="s">
        <v>2051</v>
      </c>
      <c r="E55" s="1525" t="s">
        <v>2051</v>
      </c>
    </row>
    <row r="56" spans="2:5" ht="15.5">
      <c r="B56" s="1610">
        <v>52</v>
      </c>
      <c r="C56" s="1524" t="s">
        <v>796</v>
      </c>
      <c r="D56" s="1525" t="s">
        <v>2051</v>
      </c>
      <c r="E56" s="1525" t="s">
        <v>2051</v>
      </c>
    </row>
    <row r="57" spans="2:5" ht="15.5">
      <c r="B57" s="1610">
        <v>53</v>
      </c>
      <c r="C57" s="1524" t="s">
        <v>797</v>
      </c>
      <c r="D57" s="1525" t="s">
        <v>2051</v>
      </c>
      <c r="E57" s="1525" t="s">
        <v>2051</v>
      </c>
    </row>
    <row r="58" spans="2:5" ht="15.5">
      <c r="B58" s="1610">
        <v>54</v>
      </c>
      <c r="C58" s="1524" t="s">
        <v>798</v>
      </c>
      <c r="D58" s="1525" t="s">
        <v>2051</v>
      </c>
      <c r="E58" s="1525" t="s">
        <v>2051</v>
      </c>
    </row>
    <row r="59" spans="2:5" ht="15.5">
      <c r="B59" s="1610">
        <v>55</v>
      </c>
      <c r="C59" s="1524" t="s">
        <v>799</v>
      </c>
      <c r="D59" s="1525" t="s">
        <v>2051</v>
      </c>
      <c r="E59" s="1525" t="s">
        <v>2051</v>
      </c>
    </row>
    <row r="60" spans="2:5" ht="15.5">
      <c r="B60" s="1610">
        <v>56</v>
      </c>
      <c r="C60" s="1524" t="s">
        <v>800</v>
      </c>
      <c r="D60" s="1525" t="s">
        <v>2051</v>
      </c>
      <c r="E60" s="1525" t="s">
        <v>2051</v>
      </c>
    </row>
    <row r="61" spans="2:5" ht="15.5">
      <c r="B61" s="1610">
        <v>57</v>
      </c>
      <c r="C61" s="1524" t="s">
        <v>801</v>
      </c>
      <c r="D61" s="1525" t="s">
        <v>2051</v>
      </c>
      <c r="E61" s="1525" t="s">
        <v>2051</v>
      </c>
    </row>
    <row r="62" spans="2:5" ht="15.5">
      <c r="B62" s="1610">
        <v>58</v>
      </c>
      <c r="C62" s="1524" t="s">
        <v>802</v>
      </c>
      <c r="D62" s="1525" t="s">
        <v>2051</v>
      </c>
      <c r="E62" s="1525" t="s">
        <v>2051</v>
      </c>
    </row>
    <row r="63" spans="2:5" ht="15.5">
      <c r="B63" s="1610">
        <v>59</v>
      </c>
      <c r="C63" s="1524" t="s">
        <v>803</v>
      </c>
      <c r="D63" s="1525" t="s">
        <v>2051</v>
      </c>
      <c r="E63" s="1525" t="s">
        <v>2051</v>
      </c>
    </row>
    <row r="64" spans="2:5" ht="15.5">
      <c r="B64" s="1610">
        <v>60</v>
      </c>
      <c r="C64" s="1524" t="s">
        <v>1272</v>
      </c>
      <c r="D64" s="1525" t="s">
        <v>2051</v>
      </c>
      <c r="E64" s="1525" t="s">
        <v>2051</v>
      </c>
    </row>
    <row r="65" spans="2:5" ht="15.5">
      <c r="B65" s="1610">
        <v>61</v>
      </c>
      <c r="C65" s="1524" t="s">
        <v>180</v>
      </c>
      <c r="D65" s="1525" t="s">
        <v>2051</v>
      </c>
      <c r="E65" s="1525" t="s">
        <v>2051</v>
      </c>
    </row>
    <row r="66" spans="2:5" ht="15.5">
      <c r="B66" s="1610">
        <v>62</v>
      </c>
      <c r="C66" s="1524" t="s">
        <v>804</v>
      </c>
      <c r="D66" s="1525" t="s">
        <v>2051</v>
      </c>
      <c r="E66" s="1525" t="s">
        <v>2051</v>
      </c>
    </row>
    <row r="67" spans="2:5" ht="15.5">
      <c r="B67" s="1610">
        <v>63</v>
      </c>
      <c r="C67" s="1524" t="s">
        <v>805</v>
      </c>
      <c r="D67" s="1525" t="s">
        <v>2051</v>
      </c>
      <c r="E67" s="1525" t="s">
        <v>2051</v>
      </c>
    </row>
    <row r="68" spans="2:5" ht="15.5">
      <c r="B68" s="1610">
        <v>64</v>
      </c>
      <c r="C68" s="1524" t="s">
        <v>806</v>
      </c>
      <c r="D68" s="1525" t="s">
        <v>2051</v>
      </c>
      <c r="E68" s="1525" t="s">
        <v>2051</v>
      </c>
    </row>
    <row r="69" spans="2:5" ht="15.5">
      <c r="B69" s="1610">
        <v>65</v>
      </c>
      <c r="C69" s="1524" t="s">
        <v>807</v>
      </c>
      <c r="D69" s="1525" t="s">
        <v>2051</v>
      </c>
      <c r="E69" s="1525" t="s">
        <v>2051</v>
      </c>
    </row>
    <row r="70" spans="2:5" ht="15.5">
      <c r="B70" s="1610">
        <v>66</v>
      </c>
      <c r="C70" s="1524" t="s">
        <v>808</v>
      </c>
      <c r="D70" s="1525" t="s">
        <v>2051</v>
      </c>
      <c r="E70" s="1525" t="s">
        <v>2051</v>
      </c>
    </row>
    <row r="71" spans="2:5" ht="15.5">
      <c r="B71" s="1610">
        <v>67</v>
      </c>
      <c r="C71" s="1524" t="s">
        <v>809</v>
      </c>
      <c r="D71" s="1525" t="s">
        <v>2051</v>
      </c>
      <c r="E71" s="1525" t="s">
        <v>2051</v>
      </c>
    </row>
    <row r="72" spans="2:5" ht="15.5">
      <c r="B72" s="1610">
        <v>68</v>
      </c>
      <c r="C72" s="1524" t="s">
        <v>810</v>
      </c>
      <c r="D72" s="1525" t="s">
        <v>2051</v>
      </c>
      <c r="E72" s="1525" t="s">
        <v>2051</v>
      </c>
    </row>
    <row r="73" spans="2:5" ht="15.5">
      <c r="B73" s="1610">
        <v>69</v>
      </c>
      <c r="C73" s="1524" t="s">
        <v>1661</v>
      </c>
      <c r="D73" s="1525" t="s">
        <v>2051</v>
      </c>
      <c r="E73" s="1525" t="s">
        <v>2051</v>
      </c>
    </row>
    <row r="74" spans="2:5" ht="15.5">
      <c r="B74" s="1610">
        <v>70</v>
      </c>
      <c r="C74" s="1524" t="s">
        <v>1349</v>
      </c>
      <c r="D74" s="1525" t="s">
        <v>2051</v>
      </c>
      <c r="E74" s="1525" t="s">
        <v>2051</v>
      </c>
    </row>
    <row r="75" spans="2:5" ht="15.5">
      <c r="B75" s="1610">
        <v>71</v>
      </c>
      <c r="C75" s="1524" t="s">
        <v>1655</v>
      </c>
      <c r="D75" s="1525" t="s">
        <v>2051</v>
      </c>
      <c r="E75" s="1525" t="s">
        <v>2051</v>
      </c>
    </row>
    <row r="76" spans="2:5" ht="15.5">
      <c r="B76" s="1610">
        <v>72</v>
      </c>
      <c r="C76" s="1524" t="s">
        <v>1351</v>
      </c>
      <c r="D76" s="1525" t="s">
        <v>2051</v>
      </c>
      <c r="E76" s="1525" t="s">
        <v>2051</v>
      </c>
    </row>
    <row r="77" spans="2:5" ht="15.5">
      <c r="B77" s="1610">
        <v>73</v>
      </c>
      <c r="C77" s="1524" t="s">
        <v>1352</v>
      </c>
      <c r="D77" s="1525" t="s">
        <v>2051</v>
      </c>
      <c r="E77" s="1525" t="s">
        <v>2051</v>
      </c>
    </row>
    <row r="78" spans="2:5" ht="15.5">
      <c r="B78" s="1610">
        <v>74</v>
      </c>
      <c r="C78" s="1524" t="s">
        <v>1353</v>
      </c>
      <c r="D78" s="1525" t="s">
        <v>2051</v>
      </c>
      <c r="E78" s="1525" t="s">
        <v>2051</v>
      </c>
    </row>
    <row r="79" spans="2:5" ht="15.5">
      <c r="B79" s="1610">
        <v>75</v>
      </c>
      <c r="C79" s="1231" t="s">
        <v>181</v>
      </c>
      <c r="D79" s="1525" t="s">
        <v>2051</v>
      </c>
      <c r="E79" s="1525" t="s">
        <v>2051</v>
      </c>
    </row>
    <row r="80" spans="2:5" ht="15.5">
      <c r="B80" s="1610">
        <v>76</v>
      </c>
      <c r="C80" s="1231" t="s">
        <v>182</v>
      </c>
      <c r="D80" s="1525" t="s">
        <v>2051</v>
      </c>
      <c r="E80" s="314" t="s">
        <v>264</v>
      </c>
    </row>
    <row r="81" spans="2:5" ht="15.5">
      <c r="B81" s="1610">
        <v>77</v>
      </c>
      <c r="C81" s="1524" t="s">
        <v>183</v>
      </c>
      <c r="D81" s="1525" t="s">
        <v>2051</v>
      </c>
      <c r="E81" s="314"/>
    </row>
    <row r="82" spans="2:5" ht="15.5">
      <c r="B82" s="1610">
        <v>78</v>
      </c>
      <c r="C82" s="1526" t="s">
        <v>184</v>
      </c>
      <c r="D82" s="1686" t="s">
        <v>214</v>
      </c>
      <c r="E82" s="314"/>
    </row>
    <row r="83" spans="2:5" ht="15.5">
      <c r="B83" s="1610">
        <v>79</v>
      </c>
      <c r="C83" s="1524" t="s">
        <v>1708</v>
      </c>
      <c r="D83" s="1525" t="s">
        <v>2051</v>
      </c>
      <c r="E83" s="314"/>
    </row>
    <row r="84" spans="2:5" ht="15.5">
      <c r="B84" s="1610">
        <v>80</v>
      </c>
      <c r="C84" s="1231" t="s">
        <v>185</v>
      </c>
      <c r="D84" s="1525" t="s">
        <v>2051</v>
      </c>
      <c r="E84" s="314"/>
    </row>
    <row r="85" spans="2:5">
      <c r="B85" s="1617"/>
    </row>
  </sheetData>
  <mergeCells count="1">
    <mergeCell ref="B3:E3"/>
  </mergeCells>
  <phoneticPr fontId="246" type="noConversion"/>
  <conditionalFormatting sqref="C1:C7">
    <cfRule type="duplicateValues" dxfId="108" priority="1"/>
    <cfRule type="duplicateValues" dxfId="107" priority="2"/>
    <cfRule type="duplicateValues" dxfId="106" priority="3"/>
    <cfRule type="duplicateValues" dxfId="105" priority="4"/>
    <cfRule type="duplicateValues" dxfId="104" priority="5"/>
    <cfRule type="duplicateValues" dxfId="103" priority="6"/>
    <cfRule type="duplicateValues" dxfId="102" priority="7"/>
    <cfRule type="duplicateValues" dxfId="101" priority="8"/>
    <cfRule type="duplicateValues" dxfId="100" priority="9"/>
    <cfRule type="duplicateValues" dxfId="99" priority="10"/>
    <cfRule type="duplicateValues" dxfId="98" priority="11"/>
    <cfRule type="duplicateValues" dxfId="97" priority="12"/>
    <cfRule type="duplicateValues" dxfId="96" priority="13"/>
    <cfRule type="duplicateValues" dxfId="95" priority="14"/>
    <cfRule type="duplicateValues" dxfId="94" priority="15"/>
    <cfRule type="duplicateValues" dxfId="93" priority="16"/>
    <cfRule type="duplicateValues" dxfId="92" priority="17"/>
    <cfRule type="duplicateValues" dxfId="91" priority="18"/>
    <cfRule type="duplicateValues" dxfId="90" priority="19"/>
    <cfRule type="duplicateValues" dxfId="89" priority="20"/>
    <cfRule type="duplicateValues" dxfId="88" priority="21"/>
    <cfRule type="duplicateValues" dxfId="87" priority="22"/>
    <cfRule type="duplicateValues" dxfId="86" priority="23"/>
    <cfRule type="duplicateValues" dxfId="85" priority="24"/>
  </conditionalFormatting>
  <conditionalFormatting sqref="C8:C81">
    <cfRule type="duplicateValues" dxfId="84" priority="17034"/>
  </conditionalFormatting>
  <conditionalFormatting sqref="C8:C84">
    <cfRule type="duplicateValues" dxfId="83" priority="17039"/>
  </conditionalFormatting>
  <conditionalFormatting sqref="C69:C71 C67">
    <cfRule type="duplicateValues" dxfId="82" priority="27"/>
    <cfRule type="duplicateValues" dxfId="81" priority="28"/>
  </conditionalFormatting>
  <conditionalFormatting sqref="C69:C72 C67">
    <cfRule type="duplicateValues" dxfId="80" priority="29"/>
  </conditionalFormatting>
  <conditionalFormatting sqref="C78:C79 C68 C8:C65">
    <cfRule type="duplicateValues" dxfId="79" priority="35"/>
  </conditionalFormatting>
  <conditionalFormatting sqref="C80 C73:C77">
    <cfRule type="duplicateValues" dxfId="78" priority="30"/>
  </conditionalFormatting>
  <conditionalFormatting sqref="C81">
    <cfRule type="duplicateValues" dxfId="77" priority="26"/>
  </conditionalFormatting>
  <conditionalFormatting sqref="C82 C84">
    <cfRule type="duplicateValues" dxfId="76" priority="33"/>
  </conditionalFormatting>
  <conditionalFormatting sqref="C82:C84">
    <cfRule type="duplicateValues" dxfId="75" priority="31"/>
    <cfRule type="duplicateValues" dxfId="74" priority="32"/>
  </conditionalFormatting>
  <conditionalFormatting sqref="C83">
    <cfRule type="duplicateValues" dxfId="73" priority="25"/>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topLeftCell="E1" zoomScale="102" zoomScaleNormal="100" zoomScaleSheetLayoutView="102" workbookViewId="0">
      <selection activeCell="K21" sqref="K21"/>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332" bestFit="1" customWidth="1"/>
    <col min="9" max="9" width="15.08984375" style="1332" bestFit="1" customWidth="1"/>
    <col min="10" max="10" width="13.36328125" bestFit="1" customWidth="1"/>
    <col min="11" max="11" width="14.08984375" bestFit="1" customWidth="1"/>
    <col min="12" max="12" width="15.08984375" style="1332" bestFit="1" customWidth="1"/>
    <col min="13" max="13" width="12.81640625" bestFit="1" customWidth="1"/>
    <col min="14" max="14" width="9.90625" bestFit="1" customWidth="1"/>
    <col min="15" max="15" width="22.54296875" customWidth="1"/>
    <col min="16" max="16" width="10.453125" bestFit="1" customWidth="1"/>
    <col min="17" max="17" width="19.453125" bestFit="1" customWidth="1"/>
  </cols>
  <sheetData>
    <row r="1" spans="1:17" ht="16" thickBot="1">
      <c r="A1" s="1487"/>
      <c r="B1" s="1488"/>
      <c r="C1" s="1487"/>
      <c r="D1" s="1489" t="s">
        <v>2018</v>
      </c>
      <c r="E1" s="1490">
        <v>1</v>
      </c>
      <c r="F1" s="1487"/>
      <c r="G1" s="1487"/>
      <c r="H1" s="1487"/>
      <c r="I1" s="1487"/>
      <c r="J1" s="1487"/>
      <c r="K1" s="1487"/>
      <c r="L1" s="1487"/>
      <c r="M1" s="1308"/>
    </row>
    <row r="2" spans="1:17" ht="16" thickBot="1">
      <c r="A2" s="1488"/>
      <c r="B2" s="1488"/>
      <c r="C2" s="1491"/>
      <c r="D2" s="1488"/>
      <c r="E2" s="1491"/>
      <c r="F2" s="1488"/>
      <c r="G2" s="1491"/>
      <c r="H2" s="1492"/>
      <c r="I2" s="1492"/>
      <c r="J2" s="1491"/>
      <c r="K2" s="1488"/>
      <c r="L2" s="1492"/>
      <c r="M2" s="1491"/>
    </row>
    <row r="3" spans="1:17" ht="29.5" thickBot="1">
      <c r="A3" s="1493" t="s">
        <v>2019</v>
      </c>
      <c r="B3" s="1494" t="s">
        <v>2020</v>
      </c>
      <c r="C3" s="1494" t="s">
        <v>2021</v>
      </c>
      <c r="D3" s="1494" t="s">
        <v>2022</v>
      </c>
      <c r="E3" s="1494" t="s">
        <v>2023</v>
      </c>
      <c r="F3" s="1495" t="s">
        <v>2024</v>
      </c>
      <c r="G3" s="1496" t="s">
        <v>2025</v>
      </c>
      <c r="H3" s="1495" t="s">
        <v>2026</v>
      </c>
      <c r="I3" s="1495" t="s">
        <v>2027</v>
      </c>
      <c r="J3" s="1494" t="s">
        <v>2028</v>
      </c>
      <c r="K3" s="1495" t="s">
        <v>2029</v>
      </c>
      <c r="L3" s="1495" t="s">
        <v>2030</v>
      </c>
      <c r="M3" s="1494" t="s">
        <v>289</v>
      </c>
      <c r="N3" s="1494" t="s">
        <v>1979</v>
      </c>
      <c r="O3" s="1494" t="s">
        <v>1771</v>
      </c>
      <c r="P3" s="1494" t="s">
        <v>2031</v>
      </c>
      <c r="Q3" s="1497" t="s">
        <v>20</v>
      </c>
    </row>
    <row r="4" spans="1:17" s="405" customFormat="1">
      <c r="A4" s="1498">
        <v>1</v>
      </c>
      <c r="B4" s="1498" t="s">
        <v>2032</v>
      </c>
      <c r="C4" s="1636" t="s">
        <v>1349</v>
      </c>
      <c r="D4" s="1498" t="s">
        <v>1661</v>
      </c>
      <c r="E4" s="1637">
        <v>188</v>
      </c>
      <c r="F4" s="1498" t="s">
        <v>466</v>
      </c>
      <c r="G4" s="1638" t="s">
        <v>2033</v>
      </c>
      <c r="H4" s="1639">
        <v>46082</v>
      </c>
      <c r="I4" s="1639">
        <v>46084</v>
      </c>
      <c r="J4" s="1637"/>
      <c r="K4" s="1639">
        <v>46084</v>
      </c>
      <c r="L4" s="1639">
        <v>46084</v>
      </c>
      <c r="M4" s="1637">
        <v>188</v>
      </c>
      <c r="N4" s="1498" t="s">
        <v>2066</v>
      </c>
      <c r="O4" s="1640" t="s">
        <v>1585</v>
      </c>
      <c r="P4" s="1498"/>
      <c r="Q4" s="1609" t="s">
        <v>2063</v>
      </c>
    </row>
    <row r="5" spans="1:17" s="348" customFormat="1">
      <c r="A5" s="1498">
        <v>2</v>
      </c>
      <c r="B5" s="1498" t="s">
        <v>2032</v>
      </c>
      <c r="C5" s="1498" t="s">
        <v>1661</v>
      </c>
      <c r="D5" s="1498" t="s">
        <v>180</v>
      </c>
      <c r="E5" s="1498">
        <v>3029</v>
      </c>
      <c r="F5" s="1498" t="s">
        <v>465</v>
      </c>
      <c r="G5" s="1498" t="s">
        <v>2033</v>
      </c>
      <c r="H5" s="1639">
        <v>46054</v>
      </c>
      <c r="I5" s="1639">
        <v>46059</v>
      </c>
      <c r="J5" s="1498"/>
      <c r="K5" s="1639">
        <v>46097</v>
      </c>
      <c r="L5" s="1639">
        <v>46099</v>
      </c>
      <c r="M5" s="1498">
        <v>3029</v>
      </c>
      <c r="N5" s="1498" t="s">
        <v>2066</v>
      </c>
      <c r="O5" s="1498" t="s">
        <v>1585</v>
      </c>
      <c r="P5" s="1498"/>
      <c r="Q5" s="1498" t="s">
        <v>2063</v>
      </c>
    </row>
    <row r="6" spans="1:17">
      <c r="A6" s="57">
        <v>3</v>
      </c>
      <c r="B6" s="1499" t="s">
        <v>2032</v>
      </c>
      <c r="C6" s="1505" t="s">
        <v>180</v>
      </c>
      <c r="D6" s="1231" t="s">
        <v>179</v>
      </c>
      <c r="E6" s="1500">
        <v>3667</v>
      </c>
      <c r="F6" s="57" t="s">
        <v>465</v>
      </c>
      <c r="G6" s="1651" t="s">
        <v>2033</v>
      </c>
      <c r="H6" s="313">
        <v>46060</v>
      </c>
      <c r="I6" s="313"/>
      <c r="J6" s="1500"/>
      <c r="K6" s="313"/>
      <c r="L6" s="313"/>
      <c r="M6" s="1500">
        <v>3667</v>
      </c>
      <c r="N6" s="1486" t="s">
        <v>264</v>
      </c>
      <c r="O6" s="408" t="s">
        <v>1585</v>
      </c>
      <c r="P6" s="57"/>
      <c r="Q6" s="1486" t="s">
        <v>2046</v>
      </c>
    </row>
    <row r="7" spans="1:17" s="405" customFormat="1">
      <c r="A7" s="1498">
        <v>4</v>
      </c>
      <c r="B7" s="1498" t="s">
        <v>2032</v>
      </c>
      <c r="C7" s="572" t="s">
        <v>1555</v>
      </c>
      <c r="D7" s="1647" t="s">
        <v>177</v>
      </c>
      <c r="E7" s="1648">
        <v>1970</v>
      </c>
      <c r="F7" s="1647" t="s">
        <v>465</v>
      </c>
      <c r="G7" s="1649" t="s">
        <v>2033</v>
      </c>
      <c r="H7" s="1650">
        <v>46067</v>
      </c>
      <c r="I7" s="1650">
        <v>46069</v>
      </c>
      <c r="J7" s="1648"/>
      <c r="K7" s="1650">
        <v>46073</v>
      </c>
      <c r="L7" s="1650">
        <v>46075</v>
      </c>
      <c r="M7" s="1648">
        <v>1970</v>
      </c>
      <c r="N7" s="1498" t="s">
        <v>2066</v>
      </c>
      <c r="O7" s="1640" t="s">
        <v>1585</v>
      </c>
      <c r="P7" s="1647"/>
      <c r="Q7" s="1609" t="s">
        <v>2063</v>
      </c>
    </row>
    <row r="8" spans="1:17" s="348" customFormat="1">
      <c r="A8" s="1642">
        <v>5</v>
      </c>
      <c r="B8" s="1642" t="s">
        <v>2032</v>
      </c>
      <c r="C8" s="555" t="s">
        <v>179</v>
      </c>
      <c r="D8" s="1646" t="s">
        <v>1555</v>
      </c>
      <c r="E8" s="1643">
        <v>1223</v>
      </c>
      <c r="F8" s="1646" t="s">
        <v>465</v>
      </c>
      <c r="G8" s="1644" t="s">
        <v>2033</v>
      </c>
      <c r="H8" s="1013">
        <v>46071</v>
      </c>
      <c r="I8" s="1013">
        <v>46076</v>
      </c>
      <c r="J8" s="1643"/>
      <c r="K8" s="1013"/>
      <c r="L8" s="1013"/>
      <c r="M8" s="1643">
        <v>1223</v>
      </c>
      <c r="N8" s="1646" t="s">
        <v>264</v>
      </c>
      <c r="O8" s="1645" t="s">
        <v>1585</v>
      </c>
      <c r="P8" s="1641"/>
      <c r="Q8" s="1618" t="s">
        <v>2043</v>
      </c>
    </row>
    <row r="9" spans="1:17" s="405" customFormat="1">
      <c r="A9" s="1498">
        <v>6</v>
      </c>
      <c r="B9" s="1498" t="s">
        <v>2032</v>
      </c>
      <c r="C9" s="1654" t="s">
        <v>181</v>
      </c>
      <c r="D9" s="572" t="s">
        <v>1353</v>
      </c>
      <c r="E9" s="1648">
        <v>489</v>
      </c>
      <c r="F9" s="1655" t="s">
        <v>466</v>
      </c>
      <c r="G9" s="1649" t="s">
        <v>2033</v>
      </c>
      <c r="H9" s="1650">
        <v>46079</v>
      </c>
      <c r="I9" s="1650">
        <v>46080</v>
      </c>
      <c r="J9" s="1648"/>
      <c r="K9" s="1650">
        <v>46089</v>
      </c>
      <c r="L9" s="1650">
        <v>46089</v>
      </c>
      <c r="M9" s="1648">
        <v>489</v>
      </c>
      <c r="N9" s="1498" t="s">
        <v>2066</v>
      </c>
      <c r="O9" s="1640" t="s">
        <v>1585</v>
      </c>
      <c r="P9" s="1647"/>
      <c r="Q9" s="1656" t="s">
        <v>2063</v>
      </c>
    </row>
    <row r="10" spans="1:17" s="405" customFormat="1">
      <c r="A10" s="1498">
        <v>7</v>
      </c>
      <c r="B10" s="1498" t="s">
        <v>2032</v>
      </c>
      <c r="C10" s="572" t="s">
        <v>1655</v>
      </c>
      <c r="D10" s="572" t="s">
        <v>1349</v>
      </c>
      <c r="E10" s="1648">
        <v>396</v>
      </c>
      <c r="F10" s="1655" t="s">
        <v>466</v>
      </c>
      <c r="G10" s="1649" t="s">
        <v>2033</v>
      </c>
      <c r="H10" s="1650">
        <v>46086</v>
      </c>
      <c r="I10" s="1650">
        <v>46086</v>
      </c>
      <c r="J10" s="1648"/>
      <c r="K10" s="1650">
        <v>46091</v>
      </c>
      <c r="L10" s="1650">
        <v>46091</v>
      </c>
      <c r="M10" s="1648">
        <v>396</v>
      </c>
      <c r="N10" s="1498" t="s">
        <v>2066</v>
      </c>
      <c r="O10" s="1640" t="s">
        <v>1585</v>
      </c>
      <c r="P10" s="1647"/>
      <c r="Q10" s="1656" t="s">
        <v>2063</v>
      </c>
    </row>
    <row r="11" spans="1:17" s="405" customFormat="1">
      <c r="A11" s="1498">
        <v>8</v>
      </c>
      <c r="B11" s="1498" t="s">
        <v>2032</v>
      </c>
      <c r="C11" s="572" t="s">
        <v>1353</v>
      </c>
      <c r="D11" s="572" t="s">
        <v>1655</v>
      </c>
      <c r="E11" s="1648">
        <v>1265</v>
      </c>
      <c r="F11" s="1665" t="s">
        <v>465</v>
      </c>
      <c r="G11" s="1649" t="s">
        <v>2033</v>
      </c>
      <c r="H11" s="1650">
        <v>46086</v>
      </c>
      <c r="I11" s="1650">
        <v>46090</v>
      </c>
      <c r="J11" s="1648"/>
      <c r="K11" s="1650">
        <v>46089</v>
      </c>
      <c r="L11" s="1650">
        <v>46091</v>
      </c>
      <c r="M11" s="1648">
        <v>1265</v>
      </c>
      <c r="N11" s="1498" t="s">
        <v>2066</v>
      </c>
      <c r="O11" s="1640" t="s">
        <v>1585</v>
      </c>
      <c r="P11" s="1647"/>
      <c r="Q11" s="1656" t="s">
        <v>2063</v>
      </c>
    </row>
    <row r="12" spans="1:17" s="405" customFormat="1">
      <c r="A12" s="1684">
        <v>9</v>
      </c>
      <c r="B12" s="1684" t="s">
        <v>2032</v>
      </c>
      <c r="C12" s="541" t="s">
        <v>176</v>
      </c>
      <c r="D12" s="541" t="s">
        <v>1618</v>
      </c>
      <c r="E12" s="1500">
        <v>3275</v>
      </c>
      <c r="F12" s="1682" t="s">
        <v>465</v>
      </c>
      <c r="G12" s="1685" t="s">
        <v>2033</v>
      </c>
      <c r="H12" s="313">
        <v>46095</v>
      </c>
      <c r="I12" s="313"/>
      <c r="J12" s="1500"/>
      <c r="K12" s="313"/>
      <c r="L12" s="313"/>
      <c r="M12" s="1500">
        <v>3275</v>
      </c>
      <c r="N12" s="1684" t="s">
        <v>264</v>
      </c>
      <c r="O12" s="408" t="s">
        <v>1585</v>
      </c>
      <c r="P12" s="57"/>
      <c r="Q12" s="1682" t="s">
        <v>2073</v>
      </c>
    </row>
    <row r="13" spans="1:17">
      <c r="A13" s="1684">
        <v>9</v>
      </c>
      <c r="B13" s="1684" t="s">
        <v>2032</v>
      </c>
      <c r="C13" s="541" t="s">
        <v>1618</v>
      </c>
      <c r="D13" s="541" t="s">
        <v>1601</v>
      </c>
      <c r="E13" s="1500">
        <v>437</v>
      </c>
      <c r="F13" s="1689" t="s">
        <v>466</v>
      </c>
      <c r="G13" s="1685" t="s">
        <v>2033</v>
      </c>
      <c r="H13" s="313">
        <v>46097</v>
      </c>
      <c r="I13" s="313"/>
      <c r="J13" s="1500"/>
      <c r="K13" s="313"/>
      <c r="L13" s="313"/>
      <c r="M13" s="1500">
        <v>437</v>
      </c>
      <c r="N13" s="1684" t="s">
        <v>264</v>
      </c>
      <c r="O13" s="408" t="s">
        <v>1585</v>
      </c>
      <c r="P13" s="57"/>
      <c r="Q13" s="1682" t="s">
        <v>2073</v>
      </c>
    </row>
    <row r="14" spans="1:17">
      <c r="A14" s="1501"/>
      <c r="B14" s="1501"/>
      <c r="C14" s="1501"/>
      <c r="D14" s="1501" t="s">
        <v>467</v>
      </c>
      <c r="E14" s="1607"/>
      <c r="F14" s="1502"/>
      <c r="G14" s="1503"/>
      <c r="H14" s="1502"/>
      <c r="I14" s="1502"/>
      <c r="J14" s="1502"/>
      <c r="K14" s="1502"/>
      <c r="L14" s="1502"/>
      <c r="M14" s="1607"/>
      <c r="N14" s="1502"/>
      <c r="O14" s="1504"/>
      <c r="P14" s="1502"/>
      <c r="Q14" s="1502"/>
    </row>
    <row r="15" spans="1:17">
      <c r="E15" s="1606"/>
    </row>
    <row r="16" spans="1:17">
      <c r="H16" s="1619"/>
    </row>
  </sheetData>
  <phoneticPr fontId="369"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activeCell="L5" sqref="L5"/>
    </sheetView>
  </sheetViews>
  <sheetFormatPr defaultColWidth="9" defaultRowHeight="14.5"/>
  <cols>
    <col min="1" max="6" width="15.1796875" customWidth="1"/>
  </cols>
  <sheetData>
    <row r="1" spans="1:19" ht="15.5">
      <c r="A1" s="1852" t="s">
        <v>64</v>
      </c>
      <c r="B1" s="1853"/>
      <c r="C1" s="1853"/>
      <c r="D1" s="1853"/>
      <c r="E1" s="1853"/>
      <c r="F1" s="1853"/>
      <c r="G1" s="1853"/>
      <c r="H1" s="1853"/>
      <c r="I1" s="1853"/>
      <c r="J1" s="1853"/>
      <c r="K1" s="1853"/>
      <c r="L1" s="1853"/>
      <c r="M1" s="1853"/>
      <c r="N1" s="1853"/>
      <c r="O1" s="1853"/>
      <c r="P1" s="1853"/>
      <c r="Q1" s="1853"/>
      <c r="R1" s="1853"/>
      <c r="S1" s="1854"/>
    </row>
    <row r="2" spans="1:19" ht="15.5">
      <c r="A2" s="1855" t="s">
        <v>65</v>
      </c>
      <c r="B2" s="1856"/>
      <c r="C2" s="1856"/>
      <c r="D2" s="1856"/>
      <c r="E2" s="1856"/>
      <c r="F2" s="1856"/>
      <c r="G2" s="1856"/>
      <c r="H2" s="1856"/>
      <c r="I2" s="1856"/>
      <c r="J2" s="1856"/>
      <c r="K2" s="1856"/>
      <c r="L2" s="1856"/>
      <c r="M2" s="1856"/>
      <c r="N2" s="1856"/>
      <c r="O2" s="1856"/>
      <c r="P2" s="1856"/>
      <c r="Q2" s="1856"/>
      <c r="R2" s="1856"/>
      <c r="S2" s="1857"/>
    </row>
    <row r="3" spans="1:19" ht="15.5">
      <c r="A3" s="1855" t="s">
        <v>66</v>
      </c>
      <c r="B3" s="1856"/>
      <c r="C3" s="1856"/>
      <c r="D3" s="1856"/>
      <c r="E3" s="1856"/>
      <c r="F3" s="1856"/>
      <c r="G3" s="1856"/>
      <c r="H3" s="1856"/>
      <c r="I3" s="1856"/>
      <c r="J3" s="1856"/>
      <c r="K3" s="1856"/>
      <c r="L3" s="1856"/>
      <c r="M3" s="1856"/>
      <c r="N3" s="1856"/>
      <c r="O3" s="1856"/>
      <c r="P3" s="1856"/>
      <c r="Q3" s="1856"/>
      <c r="R3" s="1856"/>
      <c r="S3" s="1857"/>
    </row>
    <row r="4" spans="1:19" ht="18.5">
      <c r="A4" s="2033" t="s">
        <v>92</v>
      </c>
      <c r="B4" s="2034"/>
      <c r="C4" s="2034"/>
      <c r="D4" s="2034"/>
      <c r="E4" s="349"/>
      <c r="F4" s="349"/>
    </row>
    <row r="5" spans="1:19" ht="43.5">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2035" t="s">
        <v>188</v>
      </c>
      <c r="B79" s="2035"/>
      <c r="C79" s="2035"/>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1" customWidth="1"/>
    <col min="2" max="2" width="17.6328125" style="441" customWidth="1"/>
    <col min="3" max="3" width="11.1796875" style="441" customWidth="1"/>
    <col min="4" max="4" width="17.6328125" style="441" customWidth="1"/>
    <col min="5" max="5" width="13" style="441" customWidth="1"/>
    <col min="6" max="6" width="17.6328125" style="441" customWidth="1"/>
    <col min="7" max="7" width="11.1796875" style="441" customWidth="1"/>
    <col min="8" max="8" width="17.6328125" style="441" customWidth="1"/>
    <col min="9" max="9" width="15.81640625" style="441" customWidth="1"/>
    <col min="10" max="10" width="17.6328125" style="441" customWidth="1"/>
    <col min="11" max="11" width="11.1796875" style="441" customWidth="1"/>
    <col min="12" max="12" width="17.6328125" style="441" customWidth="1"/>
    <col min="13" max="13" width="11.1796875" style="441" customWidth="1"/>
    <col min="14" max="14" width="17.6328125" style="441" customWidth="1"/>
    <col min="15" max="15" width="11.1796875" style="441" customWidth="1"/>
    <col min="16" max="16" width="17.6328125" style="441" customWidth="1"/>
    <col min="17" max="17" width="16.90625" style="441" customWidth="1"/>
    <col min="18" max="18" width="17.6328125" style="441" customWidth="1"/>
    <col min="19" max="19" width="14.1796875" style="441" customWidth="1"/>
    <col min="20" max="20" width="17.6328125" style="441" customWidth="1"/>
    <col min="21" max="21" width="19.36328125" style="441" customWidth="1"/>
    <col min="22" max="22" width="23.08984375" style="441" customWidth="1"/>
    <col min="23" max="23" width="19.08984375" style="441" customWidth="1"/>
    <col min="24" max="24" width="17.6328125" style="441" customWidth="1"/>
    <col min="25" max="25" width="13" style="441" customWidth="1"/>
    <col min="26" max="26" width="17.6328125" style="441" customWidth="1"/>
    <col min="27" max="27" width="11.1796875" style="441" customWidth="1"/>
    <col min="28" max="28" width="17.6328125" style="441" customWidth="1"/>
    <col min="29" max="29" width="13.453125" style="441" customWidth="1"/>
    <col min="30" max="30" width="14.81640625" style="441" customWidth="1"/>
    <col min="31" max="31" width="14.36328125" style="441" customWidth="1"/>
    <col min="32" max="32" width="15.453125" style="441" customWidth="1"/>
    <col min="33" max="33" width="8.453125" style="441" customWidth="1"/>
    <col min="34" max="38" width="11" style="441" hidden="1" customWidth="1"/>
    <col min="39" max="39" width="28.81640625" style="441" customWidth="1"/>
    <col min="40" max="40" width="12.1796875" style="441" bestFit="1" customWidth="1"/>
    <col min="41" max="41" width="32" style="441" bestFit="1" customWidth="1"/>
    <col min="42" max="16384" width="8.81640625" style="441"/>
  </cols>
  <sheetData>
    <row r="1" spans="1:41" ht="46" customHeight="1" thickBot="1">
      <c r="A1" s="2112" t="s">
        <v>1488</v>
      </c>
      <c r="B1" s="2113"/>
      <c r="C1" s="2113"/>
      <c r="D1" s="2113"/>
      <c r="E1" s="2113"/>
      <c r="F1" s="2113"/>
      <c r="G1" s="2113"/>
      <c r="H1" s="2113"/>
      <c r="I1" s="2113"/>
      <c r="J1" s="2113"/>
      <c r="K1" s="2113"/>
      <c r="L1" s="2113"/>
      <c r="M1" s="2113"/>
      <c r="N1" s="2113"/>
      <c r="O1" s="2113"/>
      <c r="P1" s="2113"/>
      <c r="Q1" s="2113"/>
      <c r="R1" s="2113"/>
      <c r="S1" s="2113"/>
      <c r="T1" s="2113"/>
      <c r="U1" s="2113"/>
      <c r="V1" s="2113"/>
      <c r="W1" s="2113"/>
      <c r="X1" s="2113"/>
      <c r="Y1" s="2113"/>
      <c r="Z1" s="1777"/>
      <c r="AA1" s="1777"/>
      <c r="AB1" s="1777"/>
      <c r="AC1" s="1777"/>
      <c r="AD1" s="1777"/>
      <c r="AE1" s="439"/>
      <c r="AF1" s="439"/>
      <c r="AG1" s="439"/>
    </row>
    <row r="2" spans="1:41" ht="48.5" customHeight="1" thickBot="1">
      <c r="A2" s="2114" t="s">
        <v>1149</v>
      </c>
      <c r="B2" s="2115"/>
      <c r="C2" s="2115"/>
      <c r="D2" s="2115"/>
      <c r="E2" s="2115"/>
      <c r="F2" s="2115"/>
      <c r="G2" s="2115"/>
      <c r="H2" s="2115"/>
      <c r="I2" s="2115"/>
      <c r="J2" s="2115"/>
      <c r="K2" s="2115"/>
      <c r="L2" s="2115"/>
      <c r="M2" s="2115"/>
      <c r="N2" s="2115"/>
      <c r="O2" s="2115"/>
      <c r="P2" s="2115"/>
      <c r="Q2" s="2115"/>
      <c r="R2" s="2115"/>
      <c r="S2" s="2115"/>
      <c r="T2" s="2115"/>
      <c r="U2" s="2115"/>
      <c r="V2" s="2115"/>
      <c r="W2" s="2115"/>
      <c r="X2" s="2115"/>
      <c r="Y2" s="2115"/>
      <c r="Z2" s="2116" t="s">
        <v>1489</v>
      </c>
      <c r="AA2" s="2116"/>
      <c r="AB2" s="2116">
        <f ca="1">NOW()-1</f>
        <v>46101.467217708334</v>
      </c>
      <c r="AC2" s="2116"/>
      <c r="AD2" s="2116"/>
    </row>
    <row r="3" spans="1:41" ht="14.5">
      <c r="A3" s="2117" t="s">
        <v>1150</v>
      </c>
      <c r="B3" s="2118"/>
      <c r="C3" s="2118"/>
      <c r="D3" s="2118"/>
      <c r="E3" s="2118"/>
      <c r="F3" s="2118"/>
      <c r="G3" s="2118"/>
      <c r="H3" s="2118"/>
      <c r="I3" s="2118"/>
      <c r="J3" s="2118"/>
      <c r="K3" s="2118"/>
      <c r="L3" s="2118"/>
      <c r="M3" s="2118"/>
      <c r="N3" s="2118"/>
      <c r="O3" s="2118"/>
      <c r="P3" s="2119"/>
      <c r="Q3" s="635"/>
      <c r="R3" s="635"/>
      <c r="S3" s="2122"/>
      <c r="T3" s="2122"/>
      <c r="U3" s="2122"/>
      <c r="V3" s="636"/>
      <c r="W3" s="2123"/>
      <c r="X3" s="2123"/>
      <c r="Y3" s="2123"/>
      <c r="Z3" s="2124"/>
      <c r="AA3" s="636"/>
      <c r="AB3" s="636"/>
      <c r="AC3" s="637"/>
      <c r="AD3" s="637"/>
    </row>
    <row r="4" spans="1:41" ht="24.5">
      <c r="A4" s="2120"/>
      <c r="B4" s="2097"/>
      <c r="C4" s="2097"/>
      <c r="D4" s="2097"/>
      <c r="E4" s="2097"/>
      <c r="F4" s="2097"/>
      <c r="G4" s="2097"/>
      <c r="H4" s="2097"/>
      <c r="I4" s="2097"/>
      <c r="J4" s="2097"/>
      <c r="K4" s="2097"/>
      <c r="L4" s="2097"/>
      <c r="M4" s="2097"/>
      <c r="N4" s="2097"/>
      <c r="O4" s="2097"/>
      <c r="P4" s="2121"/>
      <c r="Q4" s="635"/>
      <c r="R4" s="635"/>
      <c r="S4" s="2125" t="s">
        <v>1151</v>
      </c>
      <c r="T4" s="2125"/>
      <c r="U4" s="2125"/>
      <c r="V4" s="638"/>
      <c r="W4" s="2126" t="s">
        <v>1152</v>
      </c>
      <c r="X4" s="2126"/>
      <c r="Y4" s="2126"/>
      <c r="Z4" s="2126"/>
      <c r="AA4" s="638"/>
      <c r="AB4" s="638"/>
      <c r="AC4" s="638"/>
      <c r="AD4" s="638"/>
    </row>
    <row r="5" spans="1:41" ht="30.5">
      <c r="A5" s="2092" t="s">
        <v>998</v>
      </c>
      <c r="B5" s="2093"/>
      <c r="C5" s="2093" t="s">
        <v>13</v>
      </c>
      <c r="D5" s="2093"/>
      <c r="E5" s="2093"/>
      <c r="F5" s="2093" t="s">
        <v>1153</v>
      </c>
      <c r="G5" s="2093"/>
      <c r="H5" s="2093" t="s">
        <v>1154</v>
      </c>
      <c r="I5" s="2093"/>
      <c r="J5" s="2093"/>
      <c r="K5" s="2093" t="s">
        <v>1490</v>
      </c>
      <c r="L5" s="2093"/>
      <c r="M5" s="2093"/>
      <c r="N5" s="2093" t="s">
        <v>843</v>
      </c>
      <c r="O5" s="2093"/>
      <c r="P5" s="2111"/>
      <c r="Q5" s="635"/>
      <c r="R5" s="635"/>
      <c r="S5" s="640"/>
      <c r="T5" s="638"/>
      <c r="U5" s="638"/>
      <c r="V5" s="638"/>
      <c r="W5" s="638"/>
      <c r="X5" s="638"/>
      <c r="Y5" s="638"/>
      <c r="Z5" s="638"/>
      <c r="AA5" s="2110" t="s">
        <v>50</v>
      </c>
      <c r="AB5" s="2110"/>
      <c r="AC5" s="2110"/>
      <c r="AD5" s="641"/>
    </row>
    <row r="6" spans="1:41" ht="17">
      <c r="A6" s="2092"/>
      <c r="B6" s="2093"/>
      <c r="C6" s="2093"/>
      <c r="D6" s="2093"/>
      <c r="E6" s="2093"/>
      <c r="F6" s="2093"/>
      <c r="G6" s="2093"/>
      <c r="H6" s="2093"/>
      <c r="I6" s="2093"/>
      <c r="J6" s="2093"/>
      <c r="K6" s="2093"/>
      <c r="L6" s="2093"/>
      <c r="M6" s="2093"/>
      <c r="N6" s="2093"/>
      <c r="O6" s="2093"/>
      <c r="P6" s="2111"/>
      <c r="Q6" s="635"/>
      <c r="R6" s="635"/>
      <c r="S6" s="640"/>
      <c r="T6" s="638"/>
      <c r="U6" s="638"/>
      <c r="V6" s="638"/>
      <c r="W6" s="638"/>
      <c r="X6" s="638"/>
      <c r="Y6" s="638"/>
      <c r="Z6" s="638"/>
      <c r="AA6" s="642"/>
      <c r="AB6" s="642"/>
      <c r="AC6" s="642"/>
      <c r="AD6" s="642"/>
    </row>
    <row r="7" spans="1:41" ht="40" customHeight="1">
      <c r="A7" s="2092">
        <v>1</v>
      </c>
      <c r="B7" s="2093"/>
      <c r="C7" s="2097" t="s">
        <v>1156</v>
      </c>
      <c r="D7" s="2097"/>
      <c r="E7" s="2097"/>
      <c r="F7" s="2093" t="s">
        <v>1051</v>
      </c>
      <c r="G7" s="2093"/>
      <c r="H7" s="2095">
        <v>188.44399999999999</v>
      </c>
      <c r="I7" s="2095"/>
      <c r="J7" s="2095"/>
      <c r="K7" s="2107">
        <v>188.44399999999999</v>
      </c>
      <c r="L7" s="2108"/>
      <c r="M7" s="2109"/>
      <c r="N7" s="2095">
        <f t="shared" ref="N7:N14" si="0">H7-K7</f>
        <v>0</v>
      </c>
      <c r="O7" s="2095"/>
      <c r="P7" s="2096"/>
      <c r="Q7" s="635"/>
      <c r="R7" s="635"/>
      <c r="S7" s="640"/>
      <c r="T7" s="638"/>
      <c r="U7" s="638"/>
      <c r="V7" s="638"/>
      <c r="W7" s="638"/>
      <c r="X7" s="638"/>
      <c r="Y7" s="638"/>
      <c r="Z7" s="638"/>
      <c r="AA7" s="642"/>
      <c r="AB7" s="642"/>
      <c r="AC7" s="642"/>
      <c r="AD7" s="642"/>
    </row>
    <row r="8" spans="1:41" ht="40" customHeight="1">
      <c r="A8" s="2092">
        <f t="shared" ref="A8:A16" si="1">A7+1</f>
        <v>2</v>
      </c>
      <c r="B8" s="2093"/>
      <c r="C8" s="2097" t="s">
        <v>1157</v>
      </c>
      <c r="D8" s="2097"/>
      <c r="E8" s="2097"/>
      <c r="F8" s="2093" t="s">
        <v>1051</v>
      </c>
      <c r="G8" s="2093"/>
      <c r="H8" s="2095">
        <v>188.44399999999999</v>
      </c>
      <c r="I8" s="2095"/>
      <c r="J8" s="2095"/>
      <c r="K8" s="2095">
        <v>178.07499999999999</v>
      </c>
      <c r="L8" s="2095"/>
      <c r="M8" s="2095"/>
      <c r="N8" s="2095">
        <f t="shared" si="0"/>
        <v>10.369</v>
      </c>
      <c r="O8" s="2095"/>
      <c r="P8" s="2096"/>
      <c r="Q8" s="635"/>
      <c r="R8" s="635"/>
      <c r="S8" s="635"/>
      <c r="T8" s="637"/>
      <c r="U8" s="637"/>
      <c r="V8" s="637"/>
      <c r="W8" s="637"/>
      <c r="X8" s="637"/>
      <c r="Y8" s="637"/>
      <c r="Z8" s="637"/>
      <c r="AA8" s="643"/>
      <c r="AB8" s="643"/>
      <c r="AC8" s="643"/>
      <c r="AD8" s="643"/>
    </row>
    <row r="9" spans="1:41" ht="40" customHeight="1">
      <c r="A9" s="2092">
        <f t="shared" si="1"/>
        <v>3</v>
      </c>
      <c r="B9" s="2093"/>
      <c r="C9" s="2097" t="s">
        <v>1491</v>
      </c>
      <c r="D9" s="2097"/>
      <c r="E9" s="2097"/>
      <c r="F9" s="2093" t="s">
        <v>1051</v>
      </c>
      <c r="G9" s="2093"/>
      <c r="H9" s="2095">
        <v>188.44399999999999</v>
      </c>
      <c r="I9" s="2095"/>
      <c r="J9" s="2095"/>
      <c r="K9" s="2107">
        <v>178.07499999999999</v>
      </c>
      <c r="L9" s="2108"/>
      <c r="M9" s="2109"/>
      <c r="N9" s="2095">
        <f t="shared" si="0"/>
        <v>10.369</v>
      </c>
      <c r="O9" s="2095"/>
      <c r="P9" s="2096"/>
      <c r="Q9" s="635"/>
      <c r="R9" s="635"/>
      <c r="S9" s="635"/>
      <c r="T9" s="637"/>
      <c r="U9" s="637"/>
      <c r="V9" s="637"/>
      <c r="W9" s="637"/>
      <c r="X9" s="637"/>
      <c r="Y9" s="637"/>
      <c r="Z9" s="637"/>
      <c r="AA9" s="643"/>
      <c r="AB9" s="643"/>
      <c r="AC9" s="643"/>
      <c r="AD9" s="643"/>
    </row>
    <row r="10" spans="1:41" ht="40" customHeight="1">
      <c r="A10" s="2092">
        <f t="shared" si="1"/>
        <v>4</v>
      </c>
      <c r="B10" s="2093"/>
      <c r="C10" s="2097" t="s">
        <v>1158</v>
      </c>
      <c r="D10" s="2097"/>
      <c r="E10" s="2097"/>
      <c r="F10" s="2098" t="s">
        <v>1159</v>
      </c>
      <c r="G10" s="2099"/>
      <c r="H10" s="2100">
        <v>73</v>
      </c>
      <c r="I10" s="2101"/>
      <c r="J10" s="2102"/>
      <c r="K10" s="2100">
        <v>73</v>
      </c>
      <c r="L10" s="2101"/>
      <c r="M10" s="2102"/>
      <c r="N10" s="2104">
        <f t="shared" si="0"/>
        <v>0</v>
      </c>
      <c r="O10" s="2104"/>
      <c r="P10" s="2105"/>
      <c r="Q10" s="635"/>
      <c r="R10" s="635"/>
      <c r="S10" s="635"/>
      <c r="T10" s="637"/>
      <c r="U10" s="637"/>
      <c r="V10" s="637"/>
      <c r="W10" s="637"/>
      <c r="X10" s="637"/>
      <c r="Y10" s="637"/>
      <c r="Z10" s="637"/>
      <c r="AA10" s="643"/>
      <c r="AB10" s="643"/>
      <c r="AC10" s="643"/>
      <c r="AD10" s="643"/>
    </row>
    <row r="11" spans="1:41" ht="40" customHeight="1">
      <c r="A11" s="2092">
        <f t="shared" si="1"/>
        <v>5</v>
      </c>
      <c r="B11" s="2093"/>
      <c r="C11" s="2097" t="s">
        <v>290</v>
      </c>
      <c r="D11" s="2097"/>
      <c r="E11" s="2097"/>
      <c r="F11" s="2098" t="s">
        <v>1159</v>
      </c>
      <c r="G11" s="2099"/>
      <c r="H11" s="2100">
        <v>512</v>
      </c>
      <c r="I11" s="2101"/>
      <c r="J11" s="2102"/>
      <c r="K11" s="2103">
        <v>208</v>
      </c>
      <c r="L11" s="2103"/>
      <c r="M11" s="2103"/>
      <c r="N11" s="2104">
        <f t="shared" si="0"/>
        <v>304</v>
      </c>
      <c r="O11" s="2104"/>
      <c r="P11" s="2105"/>
      <c r="Q11" s="635"/>
      <c r="R11" s="635"/>
      <c r="S11" s="637"/>
      <c r="T11" s="637"/>
      <c r="U11" s="637"/>
      <c r="V11" s="637"/>
      <c r="W11" s="637"/>
      <c r="X11" s="637"/>
      <c r="Y11" s="637"/>
      <c r="Z11" s="637"/>
      <c r="AA11" s="644" t="s">
        <v>1160</v>
      </c>
      <c r="AB11" s="645"/>
      <c r="AC11" s="643"/>
      <c r="AD11" s="643"/>
    </row>
    <row r="12" spans="1:41" ht="40" customHeight="1">
      <c r="A12" s="2092">
        <f t="shared" si="1"/>
        <v>6</v>
      </c>
      <c r="B12" s="2093"/>
      <c r="C12" s="2097" t="s">
        <v>291</v>
      </c>
      <c r="D12" s="2097"/>
      <c r="E12" s="2097"/>
      <c r="F12" s="2098" t="s">
        <v>1161</v>
      </c>
      <c r="G12" s="2099"/>
      <c r="H12" s="2100">
        <v>514</v>
      </c>
      <c r="I12" s="2101"/>
      <c r="J12" s="2102"/>
      <c r="K12" s="2103">
        <v>190</v>
      </c>
      <c r="L12" s="2103"/>
      <c r="M12" s="2103"/>
      <c r="N12" s="2104">
        <f t="shared" si="0"/>
        <v>324</v>
      </c>
      <c r="O12" s="2104"/>
      <c r="P12" s="2105"/>
      <c r="Q12" s="635"/>
      <c r="R12" s="646"/>
      <c r="S12" s="647" t="s">
        <v>1162</v>
      </c>
      <c r="T12" s="639"/>
      <c r="U12" s="637"/>
      <c r="V12" s="1736" t="s">
        <v>205</v>
      </c>
      <c r="W12" s="1736"/>
      <c r="X12" s="1736"/>
      <c r="Y12" s="637"/>
      <c r="Z12" s="637"/>
      <c r="AA12" s="643"/>
      <c r="AB12" s="648"/>
      <c r="AC12" s="644" t="s">
        <v>1492</v>
      </c>
      <c r="AD12" s="645"/>
    </row>
    <row r="13" spans="1:41" ht="40" customHeight="1">
      <c r="A13" s="2092">
        <f t="shared" si="1"/>
        <v>7</v>
      </c>
      <c r="B13" s="2093"/>
      <c r="C13" s="2097" t="s">
        <v>1164</v>
      </c>
      <c r="D13" s="2097"/>
      <c r="E13" s="2097"/>
      <c r="F13" s="2098" t="s">
        <v>1159</v>
      </c>
      <c r="G13" s="2099"/>
      <c r="H13" s="2100">
        <v>512</v>
      </c>
      <c r="I13" s="2101"/>
      <c r="J13" s="2102"/>
      <c r="K13" s="2103">
        <v>75</v>
      </c>
      <c r="L13" s="2103"/>
      <c r="M13" s="2103"/>
      <c r="N13" s="2104">
        <f t="shared" si="0"/>
        <v>437</v>
      </c>
      <c r="O13" s="2104"/>
      <c r="P13" s="2105"/>
      <c r="Q13" s="635"/>
      <c r="R13" s="646"/>
      <c r="S13" s="639" t="s">
        <v>291</v>
      </c>
      <c r="T13" s="639"/>
      <c r="U13" s="637"/>
      <c r="V13" s="2106"/>
      <c r="W13" s="2106"/>
      <c r="X13" s="2106"/>
      <c r="Y13" s="637"/>
      <c r="Z13" s="637"/>
      <c r="AA13" s="649"/>
      <c r="AB13" s="643"/>
      <c r="AC13" s="643"/>
      <c r="AD13" s="643"/>
    </row>
    <row r="14" spans="1:41" ht="40" customHeight="1">
      <c r="A14" s="2092">
        <f t="shared" si="1"/>
        <v>8</v>
      </c>
      <c r="B14" s="2093"/>
      <c r="C14" s="2097" t="s">
        <v>503</v>
      </c>
      <c r="D14" s="2097"/>
      <c r="E14" s="2097"/>
      <c r="F14" s="2098" t="s">
        <v>1161</v>
      </c>
      <c r="G14" s="2099"/>
      <c r="H14" s="2100">
        <v>512</v>
      </c>
      <c r="I14" s="2101"/>
      <c r="J14" s="2102"/>
      <c r="K14" s="2103"/>
      <c r="L14" s="2103"/>
      <c r="M14" s="2103"/>
      <c r="N14" s="2104">
        <f t="shared" si="0"/>
        <v>512</v>
      </c>
      <c r="O14" s="2104"/>
      <c r="P14" s="2105"/>
      <c r="Q14" s="635"/>
      <c r="R14" s="635"/>
      <c r="S14" s="635"/>
      <c r="T14" s="637"/>
      <c r="U14" s="637"/>
      <c r="V14" s="637"/>
      <c r="W14" s="637"/>
      <c r="X14" s="637"/>
      <c r="Y14" s="637"/>
      <c r="Z14" s="637"/>
      <c r="AA14" s="643"/>
      <c r="AB14" s="643"/>
      <c r="AC14" s="643"/>
      <c r="AD14" s="643"/>
    </row>
    <row r="15" spans="1:41" ht="40" customHeight="1">
      <c r="A15" s="2092">
        <f t="shared" si="1"/>
        <v>9</v>
      </c>
      <c r="B15" s="2093"/>
      <c r="C15" s="2094" t="s">
        <v>1493</v>
      </c>
      <c r="D15" s="2094"/>
      <c r="E15" s="2094"/>
      <c r="F15" s="2093" t="s">
        <v>1051</v>
      </c>
      <c r="G15" s="2093"/>
      <c r="H15" s="2095">
        <v>188.44399999999999</v>
      </c>
      <c r="I15" s="2095"/>
      <c r="J15" s="2095"/>
      <c r="K15" s="2093"/>
      <c r="L15" s="2093"/>
      <c r="M15" s="2093"/>
      <c r="N15" s="2095">
        <v>188.44399999999999</v>
      </c>
      <c r="O15" s="2095"/>
      <c r="P15" s="2096"/>
      <c r="Q15" s="635"/>
      <c r="R15" s="635"/>
      <c r="S15" s="2091" t="s">
        <v>1494</v>
      </c>
      <c r="T15" s="2091"/>
      <c r="U15" s="637"/>
      <c r="V15" s="637"/>
      <c r="W15" s="638"/>
      <c r="X15" s="647" t="s">
        <v>1166</v>
      </c>
      <c r="Y15" s="638"/>
      <c r="Z15" s="638"/>
      <c r="AA15" s="638"/>
      <c r="AB15" s="638"/>
      <c r="AC15" s="638"/>
      <c r="AD15" s="638"/>
      <c r="AO15" s="650"/>
    </row>
    <row r="16" spans="1:41" ht="40" customHeight="1">
      <c r="A16" s="2092">
        <f t="shared" si="1"/>
        <v>10</v>
      </c>
      <c r="B16" s="2093"/>
      <c r="C16" s="2094" t="s">
        <v>1495</v>
      </c>
      <c r="D16" s="2094"/>
      <c r="E16" s="2094"/>
      <c r="F16" s="2093" t="s">
        <v>1051</v>
      </c>
      <c r="G16" s="2093"/>
      <c r="H16" s="2095">
        <v>188.44399999999999</v>
      </c>
      <c r="I16" s="2095"/>
      <c r="J16" s="2095"/>
      <c r="K16" s="2093"/>
      <c r="L16" s="2093"/>
      <c r="M16" s="2093"/>
      <c r="N16" s="2095">
        <v>188.44399999999999</v>
      </c>
      <c r="O16" s="2095"/>
      <c r="P16" s="2096"/>
      <c r="Q16" s="651"/>
      <c r="R16" s="651"/>
      <c r="S16" s="651"/>
      <c r="T16" s="652"/>
      <c r="U16" s="652"/>
      <c r="V16" s="652"/>
      <c r="W16" s="653"/>
      <c r="X16" s="653"/>
      <c r="Y16" s="653"/>
      <c r="Z16" s="654" t="s">
        <v>1496</v>
      </c>
      <c r="AA16" s="655" t="s">
        <v>1497</v>
      </c>
      <c r="AB16" s="2087" t="s">
        <v>1498</v>
      </c>
      <c r="AC16" s="2087"/>
      <c r="AD16" s="2087"/>
    </row>
    <row r="17" spans="1:41" ht="67" customHeight="1">
      <c r="A17" s="2088" t="s">
        <v>1499</v>
      </c>
      <c r="B17" s="2089"/>
      <c r="C17" s="657"/>
      <c r="D17" s="656" t="s">
        <v>506</v>
      </c>
      <c r="E17" s="657"/>
      <c r="F17" s="2090" t="s">
        <v>1500</v>
      </c>
      <c r="G17" s="2090"/>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5">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5">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9" customHeight="1">
      <c r="A23" s="2083" t="s">
        <v>1692</v>
      </c>
      <c r="B23" s="2078"/>
      <c r="C23" s="2078"/>
      <c r="D23" s="2078"/>
      <c r="E23" s="2078"/>
      <c r="F23" s="2078"/>
      <c r="G23" s="2078"/>
      <c r="H23" s="2078"/>
      <c r="I23" s="2078"/>
      <c r="J23" s="2078"/>
      <c r="K23" s="2078"/>
      <c r="L23" s="2078"/>
      <c r="M23" s="2078"/>
      <c r="N23" s="2078"/>
      <c r="O23" s="2078"/>
      <c r="P23" s="2078"/>
      <c r="Q23" s="2078"/>
      <c r="R23" s="2078"/>
      <c r="S23" s="2078"/>
      <c r="T23" s="2078"/>
      <c r="U23" s="2078"/>
      <c r="V23" s="2078"/>
      <c r="W23" s="2078"/>
      <c r="X23" s="2078"/>
      <c r="Y23" s="2078"/>
      <c r="Z23" s="2078"/>
      <c r="AA23" s="2078"/>
      <c r="AB23" s="2078"/>
      <c r="AC23" s="2078"/>
      <c r="AD23" s="2078"/>
      <c r="AE23" s="2078"/>
      <c r="AF23" s="2078"/>
      <c r="AG23" s="2078"/>
      <c r="AH23" s="2078"/>
      <c r="AI23" s="856"/>
      <c r="AJ23" s="856"/>
      <c r="AK23" s="856"/>
      <c r="AL23" s="856"/>
      <c r="AM23" s="844"/>
      <c r="AN23" s="844"/>
      <c r="AO23" s="844"/>
    </row>
    <row r="24" spans="1:41" ht="29.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5">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2083" t="s">
        <v>1692</v>
      </c>
      <c r="B30" s="2078"/>
      <c r="C30" s="2078"/>
      <c r="D30" s="2078"/>
      <c r="E30" s="2078"/>
      <c r="F30" s="2078"/>
      <c r="G30" s="2078"/>
      <c r="H30" s="2078"/>
      <c r="I30" s="2078"/>
      <c r="J30" s="2078"/>
      <c r="K30" s="2078"/>
      <c r="L30" s="2078"/>
      <c r="M30" s="2078"/>
      <c r="N30" s="2078"/>
      <c r="O30" s="2078"/>
      <c r="P30" s="2078"/>
      <c r="Q30" s="2078"/>
      <c r="R30" s="2078"/>
      <c r="S30" s="2078"/>
      <c r="T30" s="2078"/>
      <c r="U30" s="2078"/>
      <c r="V30" s="2078"/>
      <c r="W30" s="2078"/>
      <c r="X30" s="2078"/>
      <c r="Y30" s="2078"/>
      <c r="Z30" s="2078"/>
      <c r="AA30" s="2078"/>
      <c r="AB30" s="2078"/>
      <c r="AC30" s="2078"/>
      <c r="AD30" s="2078"/>
      <c r="AE30" s="2078"/>
      <c r="AF30" s="2078"/>
      <c r="AG30" s="2078"/>
      <c r="AH30" s="2078"/>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5">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5">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5" customHeight="1">
      <c r="A37" s="2063" t="s">
        <v>1693</v>
      </c>
      <c r="B37" s="2053"/>
      <c r="C37" s="2053"/>
      <c r="D37" s="2053"/>
      <c r="E37" s="2053"/>
      <c r="F37" s="2053"/>
      <c r="G37" s="2053"/>
      <c r="H37" s="2053"/>
      <c r="I37" s="2053"/>
      <c r="J37" s="2053"/>
      <c r="K37" s="2053"/>
      <c r="L37" s="2053"/>
      <c r="M37" s="2053"/>
      <c r="N37" s="2053"/>
      <c r="O37" s="2053"/>
      <c r="P37" s="2053"/>
      <c r="Q37" s="2053"/>
      <c r="R37" s="2053"/>
      <c r="S37" s="2053"/>
      <c r="T37" s="2053"/>
      <c r="U37" s="2053"/>
      <c r="V37" s="2053"/>
      <c r="W37" s="2053"/>
      <c r="X37" s="2053"/>
      <c r="Y37" s="2053"/>
      <c r="Z37" s="2053"/>
      <c r="AA37" s="2053"/>
      <c r="AB37" s="2053"/>
      <c r="AC37" s="2053"/>
      <c r="AD37" s="2053"/>
      <c r="AE37" s="2053"/>
      <c r="AF37" s="2053"/>
      <c r="AG37" s="2053"/>
      <c r="AH37" s="2053"/>
      <c r="AI37" s="856"/>
      <c r="AJ37" s="856"/>
      <c r="AK37" s="856"/>
      <c r="AL37" s="856"/>
    </row>
    <row r="38" spans="1:41" ht="2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5">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5">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5" customHeight="1">
      <c r="A44" s="2066" t="s">
        <v>1502</v>
      </c>
      <c r="B44" s="2056"/>
      <c r="C44" s="2056"/>
      <c r="D44" s="2056"/>
      <c r="E44" s="2056"/>
      <c r="F44" s="2056"/>
      <c r="G44" s="2056"/>
      <c r="H44" s="2056"/>
      <c r="I44" s="2056"/>
      <c r="J44" s="2056"/>
      <c r="K44" s="2056"/>
      <c r="L44" s="2056"/>
      <c r="M44" s="2056"/>
      <c r="N44" s="2056"/>
      <c r="O44" s="2056"/>
      <c r="P44" s="2056"/>
      <c r="Q44" s="2056"/>
      <c r="R44" s="2056"/>
      <c r="S44" s="2056"/>
      <c r="T44" s="2056"/>
      <c r="U44" s="2056"/>
      <c r="V44" s="2056"/>
      <c r="W44" s="2056"/>
      <c r="X44" s="2056"/>
      <c r="Y44" s="2056"/>
      <c r="Z44" s="2056"/>
      <c r="AA44" s="2056"/>
      <c r="AB44" s="2056"/>
      <c r="AC44" s="2056"/>
      <c r="AD44" s="2056"/>
      <c r="AE44" s="2056"/>
      <c r="AF44" s="2056"/>
      <c r="AG44" s="2056"/>
      <c r="AH44" s="2056"/>
      <c r="AI44" s="853"/>
      <c r="AJ44" s="853"/>
      <c r="AK44" s="853"/>
      <c r="AL44" s="853"/>
    </row>
    <row r="45" spans="1:41" ht="67" customHeight="1">
      <c r="A45" s="453"/>
      <c r="B45" s="658" t="s">
        <v>1210</v>
      </c>
      <c r="C45" s="657"/>
      <c r="D45" s="658" t="s">
        <v>1211</v>
      </c>
      <c r="E45" s="657"/>
      <c r="F45" s="658" t="s">
        <v>1212</v>
      </c>
      <c r="G45" s="657"/>
      <c r="H45" s="658" t="s">
        <v>1213</v>
      </c>
      <c r="I45" s="657"/>
      <c r="J45" s="658" t="s">
        <v>1214</v>
      </c>
      <c r="K45" s="657"/>
      <c r="L45" s="2086" t="s">
        <v>1215</v>
      </c>
      <c r="M45" s="2086"/>
      <c r="N45" s="2086" t="s">
        <v>1216</v>
      </c>
      <c r="O45" s="2086"/>
      <c r="P45" s="2086" t="s">
        <v>1217</v>
      </c>
      <c r="Q45" s="2086"/>
      <c r="R45" s="2086" t="s">
        <v>1218</v>
      </c>
      <c r="S45" s="2086"/>
      <c r="T45" s="2086" t="s">
        <v>1219</v>
      </c>
      <c r="U45" s="2086"/>
      <c r="V45" s="2086" t="s">
        <v>559</v>
      </c>
      <c r="W45" s="2086"/>
      <c r="X45" s="658" t="s">
        <v>1220</v>
      </c>
      <c r="Y45" s="657"/>
      <c r="Z45" s="658" t="s">
        <v>1221</v>
      </c>
      <c r="AA45" s="657"/>
      <c r="AB45" s="658" t="s">
        <v>1222</v>
      </c>
      <c r="AC45" s="676"/>
      <c r="AD45" s="677"/>
      <c r="AE45" s="670"/>
      <c r="AF45" s="670"/>
      <c r="AG45" s="670"/>
    </row>
    <row r="46" spans="1:41" ht="33.5">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5">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 customHeight="1">
      <c r="A52" s="2063" t="s">
        <v>1502</v>
      </c>
      <c r="B52" s="2053"/>
      <c r="C52" s="2053"/>
      <c r="D52" s="2053"/>
      <c r="E52" s="2053"/>
      <c r="F52" s="2053"/>
      <c r="G52" s="2053"/>
      <c r="H52" s="2053"/>
      <c r="I52" s="2053"/>
      <c r="J52" s="2053"/>
      <c r="K52" s="2053"/>
      <c r="L52" s="2053"/>
      <c r="M52" s="2053"/>
      <c r="N52" s="2053"/>
      <c r="O52" s="2053"/>
      <c r="P52" s="2053"/>
      <c r="Q52" s="2053"/>
      <c r="R52" s="2053"/>
      <c r="S52" s="2053"/>
      <c r="T52" s="2053"/>
      <c r="U52" s="2053"/>
      <c r="V52" s="2053"/>
      <c r="W52" s="2053"/>
      <c r="X52" s="2053"/>
      <c r="Y52" s="2053"/>
      <c r="Z52" s="2053"/>
      <c r="AA52" s="2053"/>
      <c r="AB52" s="2053"/>
      <c r="AC52" s="2053"/>
      <c r="AD52" s="2053"/>
      <c r="AE52" s="2053"/>
      <c r="AF52" s="2053"/>
      <c r="AG52" s="2053"/>
      <c r="AH52" s="2053"/>
      <c r="AI52" s="853"/>
      <c r="AJ52" s="853"/>
      <c r="AK52" s="853"/>
      <c r="AL52" s="853"/>
    </row>
    <row r="53" spans="1:41" ht="29.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 customHeight="1">
      <c r="A54" s="453"/>
      <c r="B54" s="658" t="s">
        <v>1223</v>
      </c>
      <c r="C54" s="657"/>
      <c r="D54" s="658" t="s">
        <v>1224</v>
      </c>
      <c r="E54" s="657"/>
      <c r="F54" s="658" t="s">
        <v>1225</v>
      </c>
      <c r="G54" s="657"/>
      <c r="H54" s="658" t="s">
        <v>561</v>
      </c>
      <c r="I54" s="657"/>
      <c r="J54" s="658" t="s">
        <v>1226</v>
      </c>
      <c r="K54" s="657"/>
      <c r="L54" s="658" t="s">
        <v>1227</v>
      </c>
      <c r="M54" s="657"/>
      <c r="N54" s="2052" t="s">
        <v>570</v>
      </c>
      <c r="O54" s="2052"/>
      <c r="P54" s="658" t="s">
        <v>1228</v>
      </c>
      <c r="Q54" s="657"/>
      <c r="R54" s="658" t="s">
        <v>1229</v>
      </c>
      <c r="S54" s="657"/>
      <c r="T54" s="658" t="s">
        <v>1230</v>
      </c>
      <c r="U54" s="657"/>
      <c r="V54" s="2052" t="s">
        <v>575</v>
      </c>
      <c r="W54" s="2052"/>
      <c r="X54" s="658" t="s">
        <v>1231</v>
      </c>
      <c r="Y54" s="657"/>
      <c r="Z54" s="2052" t="s">
        <v>576</v>
      </c>
      <c r="AA54" s="2052"/>
      <c r="AB54" s="658" t="s">
        <v>1232</v>
      </c>
      <c r="AC54" s="676"/>
      <c r="AD54" s="694"/>
      <c r="AE54" s="670"/>
      <c r="AF54" s="670"/>
      <c r="AG54" s="670"/>
    </row>
    <row r="55" spans="1:41" ht="33.5">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4"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5">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2084" t="s">
        <v>1503</v>
      </c>
      <c r="J60" s="2084"/>
      <c r="K60" s="681"/>
      <c r="L60" s="2085" t="s">
        <v>1504</v>
      </c>
      <c r="M60" s="2085"/>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5" customHeight="1">
      <c r="A61" s="2063" t="s">
        <v>1502</v>
      </c>
      <c r="B61" s="2053"/>
      <c r="C61" s="2053"/>
      <c r="D61" s="2053"/>
      <c r="E61" s="2053"/>
      <c r="F61" s="2053"/>
      <c r="G61" s="2053"/>
      <c r="H61" s="2053"/>
      <c r="I61" s="2053"/>
      <c r="J61" s="2053"/>
      <c r="K61" s="2053"/>
      <c r="L61" s="2053"/>
      <c r="M61" s="2053"/>
      <c r="N61" s="2053"/>
      <c r="O61" s="2053"/>
      <c r="P61" s="2053"/>
      <c r="Q61" s="2053"/>
      <c r="R61" s="2053"/>
      <c r="S61" s="2053"/>
      <c r="T61" s="2053"/>
      <c r="U61" s="2053"/>
      <c r="V61" s="2053"/>
      <c r="W61" s="2053"/>
      <c r="X61" s="2053"/>
      <c r="Y61" s="2053"/>
      <c r="Z61" s="2053"/>
      <c r="AA61" s="2053"/>
      <c r="AB61" s="2053"/>
      <c r="AC61" s="2053"/>
      <c r="AD61" s="2053"/>
      <c r="AE61" s="2053"/>
      <c r="AF61" s="2053"/>
      <c r="AG61" s="2053"/>
      <c r="AH61" s="2053"/>
      <c r="AI61" s="853"/>
      <c r="AJ61" s="853"/>
      <c r="AK61" s="853"/>
      <c r="AL61" s="853"/>
    </row>
    <row r="62" spans="1:41" ht="23.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5">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2084" t="s">
        <v>1505</v>
      </c>
      <c r="N68" s="2084"/>
      <c r="O68" s="672"/>
      <c r="P68" s="672"/>
      <c r="Q68" s="672"/>
      <c r="R68" s="672"/>
      <c r="S68" s="672"/>
      <c r="T68" s="672"/>
      <c r="U68" s="672"/>
      <c r="V68" s="672"/>
      <c r="W68" s="672"/>
      <c r="X68" s="2085" t="s">
        <v>1506</v>
      </c>
      <c r="Y68" s="2085"/>
      <c r="Z68" s="672"/>
      <c r="AA68" s="672"/>
      <c r="AB68" s="672"/>
      <c r="AC68" s="676"/>
      <c r="AD68" s="694"/>
      <c r="AE68" s="697"/>
      <c r="AF68" s="697"/>
      <c r="AG68" s="697"/>
      <c r="AH68" s="694"/>
      <c r="AI68" s="694"/>
      <c r="AJ68" s="694"/>
      <c r="AK68" s="694"/>
      <c r="AL68" s="694"/>
    </row>
    <row r="69" spans="1:41" ht="41.5" customHeight="1">
      <c r="A69" s="2063" t="s">
        <v>1502</v>
      </c>
      <c r="B69" s="2053"/>
      <c r="C69" s="2053"/>
      <c r="D69" s="2053"/>
      <c r="E69" s="2053"/>
      <c r="F69" s="2053"/>
      <c r="G69" s="2053"/>
      <c r="H69" s="2053"/>
      <c r="I69" s="2053"/>
      <c r="J69" s="2053"/>
      <c r="K69" s="2053"/>
      <c r="L69" s="2053"/>
      <c r="M69" s="2053"/>
      <c r="N69" s="2053"/>
      <c r="O69" s="2053"/>
      <c r="P69" s="2053"/>
      <c r="Q69" s="2053"/>
      <c r="R69" s="2053"/>
      <c r="S69" s="2053"/>
      <c r="T69" s="2053"/>
      <c r="U69" s="2053"/>
      <c r="V69" s="2053"/>
      <c r="W69" s="2053"/>
      <c r="X69" s="2053"/>
      <c r="Y69" s="2053"/>
      <c r="Z69" s="2053"/>
      <c r="AA69" s="2053"/>
      <c r="AB69" s="2053"/>
      <c r="AC69" s="2053"/>
      <c r="AD69" s="2053"/>
      <c r="AE69" s="2053"/>
      <c r="AF69" s="2053"/>
      <c r="AG69" s="2053"/>
      <c r="AH69" s="2053"/>
      <c r="AI69" s="853"/>
      <c r="AJ69" s="853"/>
      <c r="AK69" s="853"/>
      <c r="AL69" s="853"/>
    </row>
    <row r="70" spans="1:41" ht="35.5" customHeight="1">
      <c r="A70" s="453"/>
      <c r="B70" s="658" t="s">
        <v>1242</v>
      </c>
      <c r="C70" s="657"/>
      <c r="D70" s="658" t="s">
        <v>1243</v>
      </c>
      <c r="E70" s="657"/>
      <c r="F70" s="658" t="s">
        <v>1244</v>
      </c>
      <c r="G70" s="657"/>
      <c r="H70" s="658" t="s">
        <v>602</v>
      </c>
      <c r="I70" s="657"/>
      <c r="J70" s="658" t="s">
        <v>1245</v>
      </c>
      <c r="K70" s="657"/>
      <c r="L70" s="658" t="s">
        <v>1246</v>
      </c>
      <c r="M70" s="657"/>
      <c r="N70" s="2052" t="s">
        <v>606</v>
      </c>
      <c r="O70" s="2052"/>
      <c r="P70" s="2052" t="s">
        <v>609</v>
      </c>
      <c r="Q70" s="2052"/>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5">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5">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5">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2063" t="s">
        <v>1502</v>
      </c>
      <c r="B77" s="2053"/>
      <c r="C77" s="2053"/>
      <c r="D77" s="2053"/>
      <c r="E77" s="2053"/>
      <c r="F77" s="2053"/>
      <c r="G77" s="2053"/>
      <c r="H77" s="2053"/>
      <c r="I77" s="2053"/>
      <c r="J77" s="2053"/>
      <c r="K77" s="2053"/>
      <c r="L77" s="2053"/>
      <c r="M77" s="2053"/>
      <c r="N77" s="2053"/>
      <c r="O77" s="2053"/>
      <c r="P77" s="2053"/>
      <c r="Q77" s="2053"/>
      <c r="R77" s="2053"/>
      <c r="S77" s="2053"/>
      <c r="T77" s="2053"/>
      <c r="U77" s="2053"/>
      <c r="V77" s="2053"/>
      <c r="W77" s="2053"/>
      <c r="X77" s="2078" t="s">
        <v>1563</v>
      </c>
      <c r="Y77" s="2078"/>
      <c r="Z77" s="2078"/>
      <c r="AA77" s="2078"/>
      <c r="AB77" s="2078"/>
      <c r="AC77" s="2078"/>
      <c r="AD77" s="2078"/>
      <c r="AE77" s="2078"/>
      <c r="AF77" s="2078"/>
      <c r="AG77" s="2078"/>
      <c r="AH77" s="2078"/>
      <c r="AI77" s="856"/>
      <c r="AJ77" s="856"/>
      <c r="AK77" s="856"/>
      <c r="AL77" s="856"/>
    </row>
    <row r="78" spans="1:41" ht="22"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 customHeight="1">
      <c r="A79" s="453"/>
      <c r="B79" s="658" t="s">
        <v>1619</v>
      </c>
      <c r="C79" s="657"/>
      <c r="D79" s="2052" t="s">
        <v>1621</v>
      </c>
      <c r="E79" s="2052"/>
      <c r="F79" s="2052" t="s">
        <v>1623</v>
      </c>
      <c r="G79" s="2052"/>
      <c r="H79" s="2052" t="s">
        <v>1624</v>
      </c>
      <c r="I79" s="2052"/>
      <c r="J79" s="2052" t="s">
        <v>1625</v>
      </c>
      <c r="K79" s="2052"/>
      <c r="L79" s="2052" t="s">
        <v>1252</v>
      </c>
      <c r="M79" s="2052"/>
      <c r="N79" s="2052" t="s">
        <v>1253</v>
      </c>
      <c r="O79" s="2052"/>
      <c r="P79" s="2052" t="s">
        <v>1255</v>
      </c>
      <c r="Q79" s="2052"/>
      <c r="R79" s="2052" t="s">
        <v>1256</v>
      </c>
      <c r="S79" s="2052"/>
      <c r="T79" s="2052" t="s">
        <v>1257</v>
      </c>
      <c r="U79" s="2052"/>
      <c r="V79" s="2052" t="s">
        <v>1258</v>
      </c>
      <c r="W79" s="2052"/>
      <c r="X79" s="2052" t="s">
        <v>623</v>
      </c>
      <c r="Y79" s="2052"/>
      <c r="Z79" s="658" t="s">
        <v>624</v>
      </c>
      <c r="AA79" s="657"/>
      <c r="AB79" s="658" t="s">
        <v>628</v>
      </c>
      <c r="AC79" s="658"/>
      <c r="AD79" s="676"/>
      <c r="AE79" s="694"/>
      <c r="AF79" s="669"/>
      <c r="AG79" s="670"/>
      <c r="AH79" s="670"/>
    </row>
    <row r="80" spans="1:41" ht="33.5">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5">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 customHeight="1">
      <c r="A85" s="2083" t="s">
        <v>1562</v>
      </c>
      <c r="B85" s="2078"/>
      <c r="C85" s="2078"/>
      <c r="D85" s="2078"/>
      <c r="E85" s="2078"/>
      <c r="F85" s="2078"/>
      <c r="G85" s="2078"/>
      <c r="H85" s="2078"/>
      <c r="I85" s="2053" t="s">
        <v>1693</v>
      </c>
      <c r="J85" s="2053"/>
      <c r="K85" s="2053"/>
      <c r="L85" s="2053"/>
      <c r="M85" s="2053"/>
      <c r="N85" s="2053"/>
      <c r="O85" s="2053"/>
      <c r="P85" s="2053"/>
      <c r="Q85" s="2053"/>
      <c r="R85" s="2053"/>
      <c r="S85" s="2053"/>
      <c r="T85" s="2053"/>
      <c r="U85" s="2053"/>
      <c r="V85" s="2053"/>
      <c r="W85" s="2053"/>
      <c r="X85" s="2053"/>
      <c r="Y85" s="2053"/>
      <c r="Z85" s="2053"/>
      <c r="AA85" s="2053"/>
      <c r="AB85" s="2053"/>
      <c r="AC85" s="2053"/>
      <c r="AD85" s="2053"/>
      <c r="AE85" s="2053"/>
      <c r="AF85" s="2053"/>
      <c r="AG85" s="966"/>
      <c r="AH85" s="966"/>
      <c r="AI85" s="856"/>
      <c r="AJ85" s="856"/>
      <c r="AK85" s="856"/>
      <c r="AL85" s="856"/>
    </row>
    <row r="86" spans="1:43" ht="21.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2"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5">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5">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 customHeight="1">
      <c r="A93" s="2063" t="s">
        <v>1694</v>
      </c>
      <c r="B93" s="2053"/>
      <c r="C93" s="2053"/>
      <c r="D93" s="2053"/>
      <c r="E93" s="2053"/>
      <c r="F93" s="2053"/>
      <c r="G93" s="2053"/>
      <c r="H93" s="2053"/>
      <c r="I93" s="2053"/>
      <c r="J93" s="2053"/>
      <c r="K93" s="2053"/>
      <c r="L93" s="2053"/>
      <c r="M93" s="2053"/>
      <c r="N93" s="2053"/>
      <c r="O93" s="2053"/>
      <c r="P93" s="2053"/>
      <c r="Q93" s="2053"/>
      <c r="R93" s="2053"/>
      <c r="S93" s="2053"/>
      <c r="T93" s="2053"/>
      <c r="U93" s="2053"/>
      <c r="V93" s="2053"/>
      <c r="W93" s="2053"/>
      <c r="X93" s="2053"/>
      <c r="Y93" s="2053"/>
      <c r="Z93" s="2053"/>
      <c r="AA93" s="2053"/>
      <c r="AB93" s="2053"/>
      <c r="AC93" s="2053"/>
      <c r="AD93" s="2053"/>
      <c r="AE93" s="2053"/>
      <c r="AF93" s="2053"/>
      <c r="AG93" s="2053"/>
      <c r="AH93" s="2053"/>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5">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5">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5" customHeight="1">
      <c r="A102" s="2063" t="s">
        <v>1694</v>
      </c>
      <c r="B102" s="2053"/>
      <c r="C102" s="2053"/>
      <c r="D102" s="2053"/>
      <c r="E102" s="2053"/>
      <c r="F102" s="2053"/>
      <c r="G102" s="2053"/>
      <c r="H102" s="2053"/>
      <c r="I102" s="2053"/>
      <c r="J102" s="2053"/>
      <c r="K102" s="2053"/>
      <c r="L102" s="2053"/>
      <c r="M102" s="2053"/>
      <c r="N102" s="2053"/>
      <c r="O102" s="2053"/>
      <c r="P102" s="2053"/>
      <c r="Q102" s="2053"/>
      <c r="R102" s="2053"/>
      <c r="S102" s="2053"/>
      <c r="T102" s="2053"/>
      <c r="U102" s="2053"/>
      <c r="V102" s="2053"/>
      <c r="W102" s="2053"/>
      <c r="X102" s="2053"/>
      <c r="Y102" s="2053"/>
      <c r="Z102" s="2053"/>
      <c r="AA102" s="2053"/>
      <c r="AB102" s="2053"/>
      <c r="AC102" s="2053"/>
      <c r="AD102" s="2053"/>
      <c r="AE102" s="2053"/>
      <c r="AF102" s="2053"/>
      <c r="AG102" s="2053"/>
      <c r="AH102" s="2053"/>
      <c r="AI102" s="856"/>
      <c r="AJ102" s="856"/>
      <c r="AK102" s="856"/>
      <c r="AL102" s="856"/>
    </row>
    <row r="103" spans="1:45" ht="14.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33.5">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5">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5">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2082" t="s">
        <v>1605</v>
      </c>
      <c r="X110" s="2082"/>
      <c r="Y110" s="2082"/>
      <c r="Z110" s="703"/>
      <c r="AA110" s="672"/>
      <c r="AB110" s="704"/>
      <c r="AC110" s="676"/>
      <c r="AD110" s="677"/>
      <c r="AE110" s="670"/>
      <c r="AF110" s="670"/>
      <c r="AG110" s="670"/>
    </row>
    <row r="111" spans="1:45" ht="41" customHeight="1">
      <c r="A111" s="2063" t="s">
        <v>1502</v>
      </c>
      <c r="B111" s="2053"/>
      <c r="C111" s="2053"/>
      <c r="D111" s="2053"/>
      <c r="E111" s="2053"/>
      <c r="F111" s="2053"/>
      <c r="G111" s="2053"/>
      <c r="H111" s="2053"/>
      <c r="I111" s="2053"/>
      <c r="J111" s="2053"/>
      <c r="K111" s="2053"/>
      <c r="L111" s="2053"/>
      <c r="M111" s="2053"/>
      <c r="N111" s="2053"/>
      <c r="O111" s="2053"/>
      <c r="P111" s="2053"/>
      <c r="Q111" s="2053"/>
      <c r="R111" s="2053"/>
      <c r="S111" s="2053"/>
      <c r="T111" s="2053"/>
      <c r="U111" s="2053"/>
      <c r="V111" s="2053"/>
      <c r="W111" s="2053"/>
      <c r="X111" s="2053"/>
      <c r="Y111" s="2053"/>
      <c r="Z111" s="2053"/>
      <c r="AA111" s="2053"/>
      <c r="AB111" s="2053"/>
      <c r="AC111" s="2053"/>
      <c r="AD111" s="2053"/>
      <c r="AE111" s="2053"/>
      <c r="AF111" s="2053"/>
      <c r="AG111" s="2053"/>
      <c r="AH111" s="2053"/>
      <c r="AI111" s="853"/>
      <c r="AJ111" s="853"/>
      <c r="AK111" s="853"/>
      <c r="AL111" s="853"/>
    </row>
    <row r="112" spans="1:45" ht="67" customHeight="1">
      <c r="A112" s="453"/>
      <c r="B112" s="658" t="s">
        <v>671</v>
      </c>
      <c r="C112" s="657"/>
      <c r="D112" s="658" t="s">
        <v>672</v>
      </c>
      <c r="E112" s="657"/>
      <c r="F112" s="658" t="s">
        <v>673</v>
      </c>
      <c r="G112" s="657"/>
      <c r="H112" s="658" t="s">
        <v>674</v>
      </c>
      <c r="I112" s="657"/>
      <c r="J112" s="658" t="s">
        <v>675</v>
      </c>
      <c r="K112" s="705" t="s">
        <v>1496</v>
      </c>
      <c r="L112" s="2052" t="s">
        <v>676</v>
      </c>
      <c r="M112" s="2052"/>
      <c r="N112" s="658" t="s">
        <v>677</v>
      </c>
      <c r="O112" s="657"/>
      <c r="P112" s="2052" t="s">
        <v>678</v>
      </c>
      <c r="Q112" s="2052"/>
      <c r="R112" s="658" t="s">
        <v>679</v>
      </c>
      <c r="S112" s="657"/>
      <c r="T112" s="658" t="s">
        <v>680</v>
      </c>
      <c r="U112" s="657"/>
      <c r="V112" s="658" t="s">
        <v>681</v>
      </c>
      <c r="W112" s="657"/>
      <c r="X112" s="658" t="s">
        <v>682</v>
      </c>
      <c r="Y112" s="657"/>
      <c r="Z112" s="2052" t="s">
        <v>683</v>
      </c>
      <c r="AA112" s="2052"/>
      <c r="AB112" s="658" t="s">
        <v>684</v>
      </c>
      <c r="AC112" s="676"/>
      <c r="AD112" s="677"/>
      <c r="AE112" s="670"/>
      <c r="AF112" s="670"/>
      <c r="AG112" s="670"/>
    </row>
    <row r="113" spans="1:41" ht="33.5">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4"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5">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5" customHeight="1">
      <c r="A119" s="2063" t="s">
        <v>1502</v>
      </c>
      <c r="B119" s="2053"/>
      <c r="C119" s="2053"/>
      <c r="D119" s="2053"/>
      <c r="E119" s="2053"/>
      <c r="F119" s="2053"/>
      <c r="G119" s="2053"/>
      <c r="H119" s="2053"/>
      <c r="I119" s="2053"/>
      <c r="J119" s="2053"/>
      <c r="K119" s="2053"/>
      <c r="L119" s="2053"/>
      <c r="M119" s="2053"/>
      <c r="N119" s="2053"/>
      <c r="O119" s="2053"/>
      <c r="P119" s="2053"/>
      <c r="Q119" s="2078" t="s">
        <v>1695</v>
      </c>
      <c r="R119" s="2078"/>
      <c r="S119" s="2078"/>
      <c r="T119" s="2078"/>
      <c r="U119" s="2078"/>
      <c r="V119" s="2078"/>
      <c r="W119" s="2078"/>
      <c r="X119" s="2078"/>
      <c r="Y119" s="2078"/>
      <c r="Z119" s="2078"/>
      <c r="AA119" s="2078"/>
      <c r="AB119" s="2078"/>
      <c r="AC119" s="2078"/>
      <c r="AD119" s="2078"/>
      <c r="AE119" s="2078"/>
      <c r="AF119" s="2078"/>
      <c r="AG119" s="966"/>
      <c r="AH119" s="966"/>
      <c r="AI119" s="856"/>
      <c r="AJ119" s="856"/>
      <c r="AK119" s="856"/>
      <c r="AL119" s="856"/>
    </row>
    <row r="120" spans="1:41" ht="31"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5">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5">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5">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 customHeight="1">
      <c r="A127" s="2079" t="s">
        <v>1696</v>
      </c>
      <c r="B127" s="2080"/>
      <c r="C127" s="2080"/>
      <c r="D127" s="2080"/>
      <c r="E127" s="2080"/>
      <c r="F127" s="2081"/>
      <c r="G127" s="2066" t="s">
        <v>1509</v>
      </c>
      <c r="H127" s="2056"/>
      <c r="I127" s="2056"/>
      <c r="J127" s="2056"/>
      <c r="K127" s="2056"/>
      <c r="L127" s="2056"/>
      <c r="M127" s="2056"/>
      <c r="N127" s="2056"/>
      <c r="O127" s="2057"/>
      <c r="P127" s="709"/>
      <c r="Q127" s="709"/>
      <c r="R127" s="709"/>
      <c r="S127" s="2053" t="s">
        <v>1502</v>
      </c>
      <c r="T127" s="2053"/>
      <c r="U127" s="2053"/>
      <c r="V127" s="2053"/>
      <c r="W127" s="2053"/>
      <c r="X127" s="2053"/>
      <c r="Y127" s="2053"/>
      <c r="Z127" s="2053"/>
      <c r="AA127" s="2053"/>
      <c r="AB127" s="2053"/>
      <c r="AC127" s="2053"/>
      <c r="AD127" s="2053"/>
      <c r="AE127" s="2053"/>
      <c r="AF127" s="2053"/>
      <c r="AG127" s="2053"/>
      <c r="AH127" s="2053"/>
      <c r="AI127" s="853"/>
      <c r="AJ127" s="853"/>
      <c r="AK127" s="853"/>
      <c r="AL127" s="853"/>
    </row>
    <row r="128" spans="1:41" ht="14"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 customHeight="1">
      <c r="A129" s="453"/>
      <c r="B129" s="658" t="s">
        <v>306</v>
      </c>
      <c r="C129" s="657"/>
      <c r="D129" s="658" t="s">
        <v>307</v>
      </c>
      <c r="E129" s="657"/>
      <c r="F129" s="2052" t="s">
        <v>308</v>
      </c>
      <c r="G129" s="2052"/>
      <c r="H129" s="658" t="s">
        <v>309</v>
      </c>
      <c r="I129" s="658"/>
      <c r="J129" s="658" t="s">
        <v>310</v>
      </c>
      <c r="K129" s="657"/>
      <c r="L129" s="658" t="s">
        <v>311</v>
      </c>
      <c r="M129" s="657"/>
      <c r="N129" s="658" t="s">
        <v>312</v>
      </c>
      <c r="O129" s="657"/>
      <c r="P129" s="658" t="s">
        <v>313</v>
      </c>
      <c r="Q129" s="657"/>
      <c r="R129" s="658" t="s">
        <v>314</v>
      </c>
      <c r="S129" s="657"/>
      <c r="T129" s="2052" t="s">
        <v>315</v>
      </c>
      <c r="U129" s="2052"/>
      <c r="V129" s="2052" t="s">
        <v>319</v>
      </c>
      <c r="W129" s="2052"/>
      <c r="X129" s="658" t="s">
        <v>320</v>
      </c>
      <c r="Y129" s="657"/>
      <c r="Z129" s="658" t="s">
        <v>321</v>
      </c>
      <c r="AA129" s="657"/>
      <c r="AB129" s="658" t="s">
        <v>322</v>
      </c>
      <c r="AC129" s="676"/>
      <c r="AD129" s="677"/>
      <c r="AE129" s="670"/>
      <c r="AF129" s="670"/>
      <c r="AG129" s="670"/>
    </row>
    <row r="130" spans="1:41" ht="33.5">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5">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5">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
      <c r="A136" s="2063" t="s">
        <v>1502</v>
      </c>
      <c r="B136" s="2053"/>
      <c r="C136" s="2053"/>
      <c r="D136" s="2053"/>
      <c r="E136" s="2053"/>
      <c r="F136" s="2053"/>
      <c r="G136" s="2053"/>
      <c r="H136" s="2053"/>
      <c r="I136" s="2053"/>
      <c r="J136" s="2053"/>
      <c r="K136" s="815"/>
      <c r="L136" s="815"/>
      <c r="M136" s="815"/>
      <c r="N136" s="735" t="s">
        <v>214</v>
      </c>
      <c r="O136" s="815"/>
      <c r="P136" s="815"/>
      <c r="Q136" s="815"/>
      <c r="R136" s="815"/>
      <c r="S136" s="815"/>
      <c r="T136" s="815"/>
      <c r="U136" s="2053" t="s">
        <v>1502</v>
      </c>
      <c r="V136" s="2053"/>
      <c r="W136" s="2053"/>
      <c r="X136" s="2053"/>
      <c r="Y136" s="2053"/>
      <c r="Z136" s="2053"/>
      <c r="AA136" s="2053"/>
      <c r="AB136" s="2053"/>
      <c r="AC136" s="2053"/>
      <c r="AD136" s="2053"/>
      <c r="AE136" s="2053"/>
      <c r="AF136" s="2053"/>
      <c r="AG136" s="735"/>
      <c r="AH136" s="735"/>
      <c r="AI136" s="853"/>
      <c r="AJ136" s="853"/>
      <c r="AK136" s="853"/>
      <c r="AL136" s="853"/>
    </row>
    <row r="137" spans="1:41" ht="2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5"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5">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5">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2073" t="s">
        <v>1502</v>
      </c>
      <c r="B145" s="2073"/>
      <c r="C145" s="2073"/>
      <c r="D145" s="2073"/>
      <c r="E145" s="2073"/>
      <c r="F145" s="2073"/>
      <c r="G145" s="2073"/>
      <c r="H145" s="2073"/>
      <c r="I145" s="2073"/>
      <c r="J145" s="2073"/>
      <c r="K145" s="2073"/>
      <c r="L145" s="2073"/>
      <c r="M145" s="2073"/>
      <c r="N145" s="2073"/>
      <c r="O145" s="2073"/>
      <c r="P145" s="2073"/>
      <c r="Q145" s="2073"/>
      <c r="R145" s="2073"/>
      <c r="S145" s="2073"/>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5">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5">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5">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
      <c r="A154" s="721"/>
      <c r="B154" s="2053" t="s">
        <v>214</v>
      </c>
      <c r="C154" s="2053"/>
      <c r="D154" s="2053"/>
      <c r="E154" s="709"/>
      <c r="F154" s="709"/>
      <c r="G154" s="709"/>
      <c r="H154" s="709"/>
      <c r="I154" s="709"/>
      <c r="J154" s="709"/>
      <c r="K154" s="709"/>
      <c r="L154" s="709"/>
      <c r="M154" s="709"/>
      <c r="N154" s="709"/>
      <c r="O154" s="709"/>
      <c r="P154" s="2077" t="s">
        <v>214</v>
      </c>
      <c r="Q154" s="2077"/>
      <c r="R154" s="2077"/>
      <c r="S154" s="2077"/>
      <c r="T154" s="2077"/>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2062" t="s">
        <v>697</v>
      </c>
      <c r="R156" s="2062"/>
      <c r="S156" s="2062" t="s">
        <v>353</v>
      </c>
      <c r="T156" s="2062"/>
      <c r="U156" s="659" t="s">
        <v>1497</v>
      </c>
      <c r="V156" s="658" t="s">
        <v>273</v>
      </c>
      <c r="W156" s="657"/>
      <c r="X156" s="658" t="s">
        <v>354</v>
      </c>
      <c r="Y156" s="657"/>
      <c r="Z156" s="658" t="s">
        <v>355</v>
      </c>
      <c r="AA156" s="658"/>
      <c r="AB156" s="723" t="s">
        <v>356</v>
      </c>
      <c r="AC156" s="679"/>
      <c r="AD156" s="677"/>
      <c r="AE156" s="670"/>
      <c r="AF156" s="670"/>
      <c r="AG156" s="670"/>
    </row>
    <row r="157" spans="1:41" ht="33.5">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5">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5"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2072" t="s">
        <v>1615</v>
      </c>
      <c r="AC162" s="2072"/>
      <c r="AD162" s="2072"/>
      <c r="AE162" s="2072"/>
      <c r="AF162" s="2072"/>
      <c r="AG162" s="2072"/>
      <c r="AH162" s="2072"/>
      <c r="AI162" s="855"/>
      <c r="AJ162" s="855"/>
      <c r="AK162" s="855"/>
      <c r="AL162" s="855"/>
    </row>
    <row r="163" spans="1:41" ht="37.5" customHeight="1">
      <c r="A163" s="2073" t="s">
        <v>1502</v>
      </c>
      <c r="B163" s="2073"/>
      <c r="C163" s="2073"/>
      <c r="D163" s="2073"/>
      <c r="E163" s="2073"/>
      <c r="F163" s="2073"/>
      <c r="G163" s="2073"/>
      <c r="H163" s="2073"/>
      <c r="I163" s="2073"/>
      <c r="J163" s="2073"/>
      <c r="K163" s="2073"/>
      <c r="L163" s="2073"/>
      <c r="M163" s="2073"/>
      <c r="N163" s="2073"/>
      <c r="O163" s="2073"/>
      <c r="P163" s="2073"/>
      <c r="Q163" s="2073"/>
      <c r="R163" s="2073"/>
      <c r="S163" s="2073"/>
      <c r="T163" s="2073"/>
      <c r="U163" s="709"/>
      <c r="V163" s="709"/>
      <c r="W163" s="2073" t="s">
        <v>1502</v>
      </c>
      <c r="X163" s="2073"/>
      <c r="Y163" s="2073"/>
      <c r="Z163" s="2073"/>
      <c r="AA163" s="2073"/>
      <c r="AB163" s="2073"/>
      <c r="AC163" s="2073"/>
      <c r="AD163" s="2073"/>
      <c r="AE163" s="2073"/>
      <c r="AF163" s="2073"/>
      <c r="AG163" s="2073"/>
      <c r="AH163" s="2066"/>
      <c r="AI163" s="853"/>
      <c r="AJ163" s="853"/>
      <c r="AK163" s="853"/>
      <c r="AL163" s="853"/>
    </row>
    <row r="164" spans="1:41" ht="9.5"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5">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5">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 customHeight="1">
      <c r="A171" s="2074" t="s">
        <v>1671</v>
      </c>
      <c r="B171" s="2074"/>
      <c r="C171" s="2074"/>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5"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5">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5">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6">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5">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5">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5">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2075" t="s">
        <v>1511</v>
      </c>
      <c r="B188" s="2076"/>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5">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5">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2073" t="s">
        <v>1502</v>
      </c>
      <c r="U197" s="2073"/>
      <c r="V197" s="2073"/>
      <c r="W197" s="2073"/>
      <c r="X197" s="2073"/>
      <c r="Y197" s="2073"/>
      <c r="Z197" s="2073"/>
      <c r="AA197" s="2073"/>
      <c r="AB197" s="2073"/>
      <c r="AC197" s="709"/>
      <c r="AD197" s="709"/>
      <c r="AE197" s="709"/>
      <c r="AF197" s="709"/>
      <c r="AG197" s="709"/>
      <c r="AH197" s="709"/>
      <c r="AI197" s="709"/>
      <c r="AJ197" s="709"/>
      <c r="AK197" s="709"/>
      <c r="AL197" s="709"/>
    </row>
    <row r="198" spans="1:41" ht="26">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 customHeight="1">
      <c r="B199" s="658" t="s">
        <v>391</v>
      </c>
      <c r="C199" s="657"/>
      <c r="D199" s="658" t="s">
        <v>392</v>
      </c>
      <c r="E199" s="657"/>
      <c r="F199" s="658" t="s">
        <v>276</v>
      </c>
      <c r="G199" s="657"/>
      <c r="H199" s="658" t="s">
        <v>393</v>
      </c>
      <c r="I199" s="657"/>
      <c r="J199" s="658" t="s">
        <v>394</v>
      </c>
      <c r="K199" s="659" t="s">
        <v>1497</v>
      </c>
      <c r="L199" s="2052" t="s">
        <v>395</v>
      </c>
      <c r="M199" s="2052"/>
      <c r="N199" s="2052" t="s">
        <v>396</v>
      </c>
      <c r="O199" s="2052"/>
      <c r="P199" s="2052" t="s">
        <v>397</v>
      </c>
      <c r="Q199" s="2052"/>
      <c r="R199" s="658" t="s">
        <v>398</v>
      </c>
      <c r="S199" s="657"/>
      <c r="T199" s="658" t="s">
        <v>400</v>
      </c>
      <c r="U199" s="657"/>
      <c r="V199" s="715" t="s">
        <v>1266</v>
      </c>
      <c r="W199" s="657"/>
      <c r="X199" s="2052" t="s">
        <v>203</v>
      </c>
      <c r="Y199" s="2052"/>
      <c r="Z199" s="2052" t="s">
        <v>402</v>
      </c>
      <c r="AA199" s="2052"/>
      <c r="AB199" s="658" t="s">
        <v>280</v>
      </c>
      <c r="AC199" s="694"/>
      <c r="AD199" s="677"/>
      <c r="AE199" s="670"/>
      <c r="AF199" s="670"/>
      <c r="AG199" s="670"/>
    </row>
    <row r="200" spans="1:41" ht="33.5">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5">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5" customHeight="1">
      <c r="A205" s="721"/>
      <c r="B205" s="735" t="s">
        <v>214</v>
      </c>
      <c r="C205" s="736"/>
      <c r="D205" s="736"/>
      <c r="E205" s="736"/>
      <c r="F205" s="736"/>
      <c r="G205" s="736"/>
      <c r="H205" s="2053" t="s">
        <v>214</v>
      </c>
      <c r="I205" s="2053"/>
      <c r="J205" s="2053"/>
      <c r="K205" s="2053"/>
      <c r="L205" s="2053"/>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3"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2052" t="s">
        <v>1268</v>
      </c>
      <c r="Q207" s="2052"/>
      <c r="R207" s="658" t="s">
        <v>409</v>
      </c>
      <c r="S207" s="657"/>
      <c r="T207" s="2052" t="s">
        <v>410</v>
      </c>
      <c r="U207" s="2052"/>
      <c r="V207" s="2052" t="s">
        <v>704</v>
      </c>
      <c r="W207" s="2052"/>
      <c r="X207" s="658" t="s">
        <v>265</v>
      </c>
      <c r="Y207" s="657"/>
      <c r="Z207" s="658" t="s">
        <v>412</v>
      </c>
      <c r="AA207" s="657"/>
      <c r="AB207" s="658" t="s">
        <v>413</v>
      </c>
      <c r="AC207" s="694"/>
      <c r="AD207" s="677"/>
      <c r="AE207" s="670"/>
      <c r="AF207" s="670"/>
      <c r="AG207" s="670"/>
    </row>
    <row r="208" spans="1:41" ht="33.5">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 customHeight="1">
      <c r="A214" s="721"/>
      <c r="B214" s="709"/>
      <c r="C214" s="709"/>
      <c r="D214" s="709"/>
      <c r="E214" s="709"/>
      <c r="F214" s="2070"/>
      <c r="G214" s="2070"/>
      <c r="H214" s="2070"/>
      <c r="I214" s="709"/>
      <c r="J214" s="709"/>
      <c r="K214" s="709"/>
      <c r="L214" s="709"/>
      <c r="M214" s="709"/>
      <c r="N214" s="709"/>
      <c r="O214" s="709"/>
      <c r="P214" s="815"/>
      <c r="Q214" s="815"/>
      <c r="R214" s="2053" t="s">
        <v>214</v>
      </c>
      <c r="S214" s="2053"/>
      <c r="T214" s="2053"/>
      <c r="U214" s="815"/>
      <c r="V214" s="815"/>
      <c r="W214" s="709"/>
      <c r="X214" s="709"/>
      <c r="Y214" s="709"/>
      <c r="Z214" s="709"/>
      <c r="AA214" s="709"/>
      <c r="AB214" s="709"/>
      <c r="AC214" s="709"/>
      <c r="AD214" s="709"/>
      <c r="AE214" s="709"/>
      <c r="AF214" s="709"/>
      <c r="AG214" s="709"/>
      <c r="AH214" s="709"/>
      <c r="AI214" s="709"/>
      <c r="AJ214" s="709"/>
      <c r="AK214" s="709"/>
      <c r="AL214" s="709"/>
    </row>
    <row r="215" spans="1:41" ht="67" customHeight="1">
      <c r="A215" s="453"/>
      <c r="B215" s="658" t="s">
        <v>414</v>
      </c>
      <c r="C215" s="657"/>
      <c r="D215" s="2071" t="s">
        <v>157</v>
      </c>
      <c r="E215" s="2071"/>
      <c r="F215" s="2052" t="s">
        <v>1314</v>
      </c>
      <c r="G215" s="2052"/>
      <c r="H215" s="2052" t="s">
        <v>1512</v>
      </c>
      <c r="I215" s="2052"/>
      <c r="J215" s="658" t="s">
        <v>1316</v>
      </c>
      <c r="K215" s="657"/>
      <c r="L215" s="2052" t="s">
        <v>1317</v>
      </c>
      <c r="M215" s="2052"/>
      <c r="N215" s="2052" t="s">
        <v>420</v>
      </c>
      <c r="O215" s="2052"/>
      <c r="P215" s="2052" t="s">
        <v>421</v>
      </c>
      <c r="Q215" s="2052"/>
      <c r="R215" s="2052" t="s">
        <v>422</v>
      </c>
      <c r="S215" s="2052"/>
      <c r="T215" s="2052" t="s">
        <v>423</v>
      </c>
      <c r="U215" s="2052"/>
      <c r="V215" s="2052" t="s">
        <v>424</v>
      </c>
      <c r="W215" s="2052"/>
      <c r="X215" s="2052" t="s">
        <v>425</v>
      </c>
      <c r="Y215" s="2052"/>
      <c r="Z215" s="2052" t="s">
        <v>426</v>
      </c>
      <c r="AA215" s="2052"/>
      <c r="AB215" s="2052" t="s">
        <v>427</v>
      </c>
      <c r="AC215" s="2052"/>
      <c r="AD215" s="677"/>
      <c r="AE215" s="670"/>
      <c r="AF215" s="670"/>
      <c r="AG215" s="670"/>
    </row>
    <row r="216" spans="1:41" ht="33.5">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5">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2067" t="s">
        <v>1513</v>
      </c>
      <c r="S221" s="2067"/>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2053" t="s">
        <v>214</v>
      </c>
      <c r="G222" s="2053"/>
      <c r="H222" s="2053"/>
      <c r="I222" s="2053"/>
      <c r="J222" s="2053"/>
      <c r="K222" s="815"/>
      <c r="L222" s="709"/>
      <c r="M222" s="709"/>
      <c r="N222" s="735" t="s">
        <v>214</v>
      </c>
      <c r="O222" s="709"/>
      <c r="P222" s="709"/>
      <c r="Q222" s="709"/>
      <c r="R222" s="2053" t="s">
        <v>214</v>
      </c>
      <c r="S222" s="2053"/>
      <c r="T222" s="2053"/>
      <c r="U222" s="736"/>
      <c r="V222" s="736"/>
      <c r="W222" s="736"/>
      <c r="X222" s="736"/>
      <c r="Y222" s="736"/>
      <c r="Z222" s="2053" t="s">
        <v>214</v>
      </c>
      <c r="AA222" s="2053"/>
      <c r="AB222" s="2053"/>
      <c r="AC222" s="2053"/>
      <c r="AD222" s="736"/>
      <c r="AE222" s="736"/>
      <c r="AF222" s="736"/>
      <c r="AG222" s="735"/>
      <c r="AH222" s="735"/>
      <c r="AI222" s="853"/>
      <c r="AJ222" s="853"/>
      <c r="AK222" s="853"/>
      <c r="AL222" s="853"/>
    </row>
    <row r="223" spans="1:41" ht="54.5" customHeight="1">
      <c r="A223" s="2068" t="s">
        <v>429</v>
      </c>
      <c r="B223" s="2062"/>
      <c r="C223" s="2062" t="s">
        <v>1514</v>
      </c>
      <c r="D223" s="2062"/>
      <c r="E223" s="657"/>
      <c r="F223" s="2052" t="s">
        <v>1515</v>
      </c>
      <c r="G223" s="2052"/>
      <c r="H223" s="2069" t="s">
        <v>432</v>
      </c>
      <c r="I223" s="2069"/>
      <c r="J223" s="2052" t="s">
        <v>433</v>
      </c>
      <c r="K223" s="2052"/>
      <c r="L223" s="2052" t="s">
        <v>434</v>
      </c>
      <c r="M223" s="2052"/>
      <c r="N223" s="2052" t="s">
        <v>435</v>
      </c>
      <c r="O223" s="2052"/>
      <c r="P223" s="2052" t="s">
        <v>436</v>
      </c>
      <c r="Q223" s="2052"/>
      <c r="R223" s="2052" t="s">
        <v>437</v>
      </c>
      <c r="S223" s="2052"/>
      <c r="T223" s="2052" t="s">
        <v>438</v>
      </c>
      <c r="U223" s="2052"/>
      <c r="V223" s="2052" t="s">
        <v>714</v>
      </c>
      <c r="W223" s="2052"/>
      <c r="X223" s="753" t="s">
        <v>1516</v>
      </c>
      <c r="Y223" s="2062" t="s">
        <v>1517</v>
      </c>
      <c r="Z223" s="2062"/>
      <c r="AA223" s="694"/>
      <c r="AB223" s="2052" t="s">
        <v>443</v>
      </c>
      <c r="AC223" s="2052"/>
      <c r="AD223" s="694"/>
      <c r="AE223" s="697"/>
      <c r="AF223" s="697"/>
      <c r="AG223" s="697"/>
      <c r="AH223" s="694"/>
      <c r="AI223" s="694"/>
      <c r="AJ223" s="694"/>
      <c r="AK223" s="694"/>
      <c r="AL223" s="694"/>
    </row>
    <row r="224" spans="1:41" ht="33.5">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5">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5">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 customHeight="1">
      <c r="A230" s="2063" t="s">
        <v>1502</v>
      </c>
      <c r="B230" s="2053"/>
      <c r="C230" s="2053"/>
      <c r="D230" s="2053"/>
      <c r="E230" s="2053"/>
      <c r="F230" s="2053"/>
      <c r="G230" s="2053"/>
      <c r="H230" s="2064"/>
      <c r="I230" s="2064"/>
      <c r="J230" s="2064"/>
      <c r="K230" s="2064"/>
      <c r="L230" s="2064"/>
      <c r="M230" s="2064"/>
      <c r="N230" s="2064"/>
      <c r="O230" s="2064"/>
      <c r="P230" s="2065"/>
      <c r="Q230" s="2066" t="s">
        <v>1502</v>
      </c>
      <c r="R230" s="2056"/>
      <c r="S230" s="2056"/>
      <c r="T230" s="2056"/>
      <c r="U230" s="2056"/>
      <c r="V230" s="2056"/>
      <c r="W230" s="2056"/>
      <c r="X230" s="2056"/>
      <c r="Y230" s="2055"/>
      <c r="Z230" s="2055"/>
      <c r="AA230" s="2055"/>
      <c r="AB230" s="2055"/>
      <c r="AC230" s="2055"/>
      <c r="AD230" s="2055"/>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5" customHeight="1">
      <c r="A232" s="2062" t="s">
        <v>444</v>
      </c>
      <c r="B232" s="2062"/>
      <c r="C232" s="694"/>
      <c r="D232" s="2052" t="s">
        <v>445</v>
      </c>
      <c r="E232" s="2052"/>
      <c r="F232" s="2052" t="s">
        <v>446</v>
      </c>
      <c r="G232" s="2052"/>
      <c r="H232" s="2052" t="s">
        <v>1518</v>
      </c>
      <c r="I232" s="2052"/>
      <c r="J232" s="2052" t="s">
        <v>448</v>
      </c>
      <c r="K232" s="2052"/>
      <c r="L232" s="2052" t="s">
        <v>449</v>
      </c>
      <c r="M232" s="2052"/>
      <c r="N232" s="2052" t="s">
        <v>450</v>
      </c>
      <c r="O232" s="2052"/>
      <c r="P232" s="2052" t="s">
        <v>451</v>
      </c>
      <c r="Q232" s="2052"/>
      <c r="R232" s="2052" t="s">
        <v>453</v>
      </c>
      <c r="S232" s="2052"/>
      <c r="T232" s="2052" t="s">
        <v>454</v>
      </c>
      <c r="U232" s="2052"/>
      <c r="V232" s="2052" t="s">
        <v>455</v>
      </c>
      <c r="W232" s="2052"/>
      <c r="X232" s="2052" t="s">
        <v>456</v>
      </c>
      <c r="Y232" s="2052"/>
      <c r="Z232" s="2052" t="s">
        <v>457</v>
      </c>
      <c r="AA232" s="2052"/>
      <c r="AB232" s="2052" t="s">
        <v>458</v>
      </c>
      <c r="AC232" s="2052"/>
      <c r="AD232" s="694"/>
      <c r="AE232" s="660"/>
      <c r="AF232" s="660"/>
      <c r="AG232" s="660"/>
    </row>
    <row r="233" spans="1:41" ht="33.5">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5">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5">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1"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2056" t="s">
        <v>214</v>
      </c>
      <c r="W239" s="2056"/>
      <c r="X239" s="2056"/>
      <c r="Y239" s="2056"/>
      <c r="Z239" s="2056"/>
      <c r="AA239" s="2056"/>
      <c r="AB239" s="2056"/>
      <c r="AC239" s="2055"/>
      <c r="AD239" s="2055"/>
      <c r="AE239" s="2055"/>
      <c r="AF239" s="2055"/>
      <c r="AG239" s="973"/>
      <c r="AH239" s="843"/>
      <c r="AI239" s="853"/>
      <c r="AJ239" s="853"/>
      <c r="AK239" s="853"/>
      <c r="AL239" s="853"/>
    </row>
    <row r="240" spans="1:41" ht="23"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5" customHeight="1">
      <c r="A241" s="2062" t="s">
        <v>459</v>
      </c>
      <c r="B241" s="2062"/>
      <c r="C241" s="757"/>
      <c r="D241" s="2052" t="s">
        <v>460</v>
      </c>
      <c r="E241" s="2052"/>
      <c r="F241" s="2052" t="s">
        <v>461</v>
      </c>
      <c r="G241" s="2052"/>
      <c r="H241" s="2052" t="s">
        <v>462</v>
      </c>
      <c r="I241" s="2052"/>
      <c r="J241" s="658" t="s">
        <v>463</v>
      </c>
      <c r="K241" s="2062" t="s">
        <v>464</v>
      </c>
      <c r="L241" s="2062"/>
      <c r="M241" s="659" t="s">
        <v>1496</v>
      </c>
      <c r="N241" s="2052" t="s">
        <v>719</v>
      </c>
      <c r="O241" s="2052"/>
      <c r="P241" s="2052" t="s">
        <v>720</v>
      </c>
      <c r="Q241" s="2052"/>
      <c r="R241" s="2052" t="s">
        <v>721</v>
      </c>
      <c r="S241" s="2052"/>
      <c r="T241" s="2052" t="s">
        <v>722</v>
      </c>
      <c r="U241" s="2052"/>
      <c r="V241" s="2052" t="s">
        <v>723</v>
      </c>
      <c r="W241" s="2052"/>
      <c r="X241" s="2052" t="s">
        <v>724</v>
      </c>
      <c r="Y241" s="2052"/>
      <c r="Z241" s="2052" t="s">
        <v>725</v>
      </c>
      <c r="AA241" s="2052"/>
      <c r="AB241" s="2052" t="s">
        <v>726</v>
      </c>
      <c r="AC241" s="2052"/>
      <c r="AD241" s="677"/>
      <c r="AE241" s="660"/>
      <c r="AF241" s="660"/>
      <c r="AG241" s="660"/>
    </row>
    <row r="242" spans="1:41" ht="33.5">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2"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 customHeight="1">
      <c r="A247" s="709"/>
      <c r="B247" s="709"/>
      <c r="C247" s="709"/>
      <c r="D247" s="709"/>
      <c r="E247" s="709"/>
      <c r="F247" s="709"/>
      <c r="G247" s="709"/>
      <c r="H247" s="853" t="s">
        <v>214</v>
      </c>
      <c r="I247" s="709"/>
      <c r="J247" s="709"/>
      <c r="K247" s="709"/>
      <c r="M247" s="815"/>
      <c r="N247" s="815"/>
      <c r="O247" s="2056" t="s">
        <v>1502</v>
      </c>
      <c r="P247" s="2056"/>
      <c r="Q247" s="2056"/>
      <c r="R247" s="2056"/>
      <c r="S247" s="2057"/>
      <c r="T247" s="982"/>
      <c r="U247" s="2058" t="s">
        <v>1502</v>
      </c>
      <c r="V247" s="2059"/>
      <c r="W247" s="2060"/>
      <c r="X247" s="2061"/>
      <c r="Y247" s="2055"/>
      <c r="Z247" s="2055"/>
      <c r="AA247" s="2055"/>
      <c r="AB247" s="2055"/>
      <c r="AC247" s="2055"/>
      <c r="AD247" s="2055"/>
      <c r="AE247" s="2055"/>
      <c r="AF247" s="2055"/>
      <c r="AG247" s="2055"/>
      <c r="AH247" s="2055"/>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 customHeight="1">
      <c r="A249" s="694"/>
      <c r="B249" s="658" t="s">
        <v>727</v>
      </c>
      <c r="C249" s="658"/>
      <c r="D249" s="2052" t="s">
        <v>728</v>
      </c>
      <c r="E249" s="2052"/>
      <c r="F249" s="2052" t="s">
        <v>729</v>
      </c>
      <c r="G249" s="2052"/>
      <c r="H249" s="2052" t="s">
        <v>730</v>
      </c>
      <c r="I249" s="2052"/>
      <c r="J249" s="658" t="s">
        <v>731</v>
      </c>
      <c r="K249" s="658"/>
      <c r="L249" s="2052" t="s">
        <v>732</v>
      </c>
      <c r="M249" s="2052"/>
      <c r="N249" s="2052" t="s">
        <v>733</v>
      </c>
      <c r="O249" s="2052"/>
      <c r="P249" s="2052" t="s">
        <v>734</v>
      </c>
      <c r="Q249" s="2052"/>
      <c r="R249" s="2052" t="s">
        <v>735</v>
      </c>
      <c r="S249" s="2052"/>
      <c r="T249" s="2052" t="s">
        <v>736</v>
      </c>
      <c r="U249" s="2052"/>
      <c r="V249" s="2052" t="s">
        <v>737</v>
      </c>
      <c r="W249" s="2052"/>
      <c r="X249" s="760" t="s">
        <v>738</v>
      </c>
      <c r="Y249" s="694"/>
      <c r="Z249" s="760" t="s">
        <v>739</v>
      </c>
      <c r="AA249" s="752"/>
      <c r="AB249" s="760" t="s">
        <v>740</v>
      </c>
      <c r="AC249" s="659" t="s">
        <v>1497</v>
      </c>
      <c r="AD249" s="694"/>
      <c r="AE249" s="694"/>
      <c r="AF249" s="694"/>
      <c r="AG249" s="694"/>
      <c r="AH249" s="694"/>
      <c r="AI249" s="694"/>
      <c r="AJ249" s="694"/>
      <c r="AK249" s="694"/>
      <c r="AL249" s="694"/>
    </row>
    <row r="250" spans="1:41" ht="33.5">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5">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2053" t="s">
        <v>214</v>
      </c>
      <c r="K255" s="2053"/>
      <c r="L255" s="2053"/>
      <c r="M255" s="2053"/>
      <c r="N255" s="2053"/>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5">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5">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5">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5">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2"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5">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5">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5">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2"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5">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5">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5">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 customHeight="1">
      <c r="B279" s="672"/>
      <c r="C279" s="672"/>
      <c r="D279" s="672"/>
      <c r="E279" s="672"/>
      <c r="F279" s="672"/>
      <c r="G279" s="672"/>
      <c r="H279" s="672"/>
      <c r="I279" s="672"/>
      <c r="J279" s="754" t="s">
        <v>1613</v>
      </c>
      <c r="K279" s="672"/>
      <c r="L279" s="2054" t="s">
        <v>214</v>
      </c>
      <c r="M279" s="2054"/>
      <c r="N279" s="2054"/>
      <c r="O279" s="2054"/>
      <c r="P279" s="2054"/>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5">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5">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5">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5">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5">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5">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5">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5">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5">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2055"/>
      <c r="K304" s="2055"/>
      <c r="L304" s="2055"/>
      <c r="M304" s="2055"/>
      <c r="N304" s="2055"/>
      <c r="O304" s="2055"/>
      <c r="P304" s="2055"/>
      <c r="Q304" s="2055"/>
      <c r="R304" s="2055"/>
      <c r="S304" s="2055"/>
      <c r="T304" s="2055"/>
      <c r="U304" s="2055"/>
      <c r="V304" s="2055"/>
      <c r="W304" s="2055"/>
      <c r="X304" s="2055"/>
      <c r="Y304" s="2055"/>
      <c r="Z304" s="2056" t="s">
        <v>1525</v>
      </c>
      <c r="AA304" s="2056"/>
      <c r="AB304" s="2056"/>
      <c r="AC304" s="2056"/>
      <c r="AD304" s="2056"/>
      <c r="AE304" s="2056"/>
      <c r="AF304" s="2057"/>
      <c r="AG304" s="814"/>
      <c r="AH304" s="843"/>
      <c r="AI304" s="853"/>
      <c r="AJ304" s="853"/>
      <c r="AK304" s="853"/>
      <c r="AL304" s="853"/>
    </row>
    <row r="305" spans="1:41" ht="33.5">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2042" t="s">
        <v>1499</v>
      </c>
      <c r="Q305" s="2042"/>
      <c r="R305" s="694"/>
      <c r="S305" s="677"/>
      <c r="T305" s="975">
        <v>1</v>
      </c>
      <c r="U305" s="2043" t="s">
        <v>1519</v>
      </c>
      <c r="V305" s="2043"/>
      <c r="W305" s="2043"/>
      <c r="X305" s="2043"/>
      <c r="Y305" s="2043"/>
      <c r="Z305" s="2036"/>
      <c r="AA305" s="2036"/>
      <c r="AB305" s="2039"/>
      <c r="AC305" s="2039"/>
      <c r="AD305" s="2044"/>
      <c r="AE305" s="2045"/>
      <c r="AF305" s="2045"/>
      <c r="AG305" s="2045"/>
      <c r="AH305" s="2045"/>
      <c r="AI305" s="859"/>
      <c r="AJ305" s="859"/>
      <c r="AK305" s="859"/>
      <c r="AL305" s="859"/>
    </row>
    <row r="306" spans="1:41" ht="33.5" customHeight="1">
      <c r="B306" s="686"/>
      <c r="C306" s="676"/>
      <c r="D306" s="686"/>
      <c r="E306" s="676"/>
      <c r="F306" s="686"/>
      <c r="G306" s="676"/>
      <c r="H306" s="686"/>
      <c r="I306" s="676"/>
      <c r="J306" s="686"/>
      <c r="K306" s="676"/>
      <c r="L306" s="686"/>
      <c r="M306" s="676"/>
      <c r="N306" s="686"/>
      <c r="O306" s="676"/>
      <c r="P306" s="694"/>
      <c r="Q306" s="694"/>
      <c r="R306" s="686"/>
      <c r="S306" s="679"/>
      <c r="T306" s="766">
        <v>2</v>
      </c>
      <c r="U306" s="2036" t="s">
        <v>1520</v>
      </c>
      <c r="V306" s="2036"/>
      <c r="W306" s="2036"/>
      <c r="X306" s="2036"/>
      <c r="Y306" s="2036"/>
      <c r="Z306" s="2036"/>
      <c r="AA306" s="2036"/>
      <c r="AB306" s="2037"/>
      <c r="AC306" s="2037"/>
      <c r="AD306" s="2046">
        <f>AB306+AB307+AB308</f>
        <v>0</v>
      </c>
      <c r="AE306" s="2046"/>
      <c r="AF306" s="2046"/>
      <c r="AG306" s="2046"/>
      <c r="AH306" s="2046"/>
      <c r="AI306" s="852"/>
      <c r="AJ306" s="852"/>
      <c r="AK306" s="852"/>
      <c r="AL306" s="852"/>
    </row>
    <row r="307" spans="1:41" ht="32.5"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2047" t="s">
        <v>1521</v>
      </c>
      <c r="V307" s="2048"/>
      <c r="W307" s="2048"/>
      <c r="X307" s="2048"/>
      <c r="Y307" s="2048"/>
      <c r="Z307" s="2048"/>
      <c r="AA307" s="2049"/>
      <c r="AB307" s="2037"/>
      <c r="AC307" s="2037"/>
      <c r="AD307" s="2046"/>
      <c r="AE307" s="2046"/>
      <c r="AF307" s="2046"/>
      <c r="AG307" s="2046"/>
      <c r="AH307" s="2046"/>
      <c r="AI307" s="852"/>
      <c r="AJ307" s="852"/>
      <c r="AK307" s="852"/>
      <c r="AL307" s="852"/>
    </row>
    <row r="308" spans="1:41" ht="100"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2036" t="s">
        <v>1522</v>
      </c>
      <c r="V308" s="2036"/>
      <c r="W308" s="2036"/>
      <c r="X308" s="2036"/>
      <c r="Y308" s="2036"/>
      <c r="Z308" s="2036"/>
      <c r="AA308" s="2036"/>
      <c r="AB308" s="2050"/>
      <c r="AC308" s="2051"/>
      <c r="AD308" s="2046"/>
      <c r="AE308" s="2046"/>
      <c r="AF308" s="2046"/>
      <c r="AG308" s="2046"/>
      <c r="AH308" s="2046"/>
      <c r="AI308" s="852"/>
      <c r="AJ308" s="852"/>
      <c r="AK308" s="852"/>
      <c r="AL308" s="852"/>
      <c r="AM308" s="844">
        <f>COUNTIF(B308:AB308,"U/P")</f>
        <v>1</v>
      </c>
      <c r="AN308" s="844">
        <f>COUNTIF(C308:AC308,"ROW")</f>
        <v>0</v>
      </c>
      <c r="AO308" s="844">
        <f>COUNTIF(D308:AD308,"C")</f>
        <v>0</v>
      </c>
    </row>
    <row r="309" spans="1:41" ht="26.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2036" t="s">
        <v>1523</v>
      </c>
      <c r="V309" s="2036"/>
      <c r="W309" s="2036"/>
      <c r="X309" s="2036"/>
      <c r="Y309" s="2036"/>
      <c r="Z309" s="2036"/>
      <c r="AA309" s="2036"/>
      <c r="AB309" s="2037"/>
      <c r="AC309" s="2037"/>
      <c r="AD309" s="2038">
        <f>AB309+AB310</f>
        <v>0</v>
      </c>
      <c r="AE309" s="2038"/>
      <c r="AF309" s="2038"/>
      <c r="AG309" s="2038"/>
      <c r="AH309" s="2038"/>
      <c r="AI309" s="851"/>
      <c r="AJ309" s="851"/>
      <c r="AK309" s="851"/>
      <c r="AL309" s="851"/>
      <c r="AM309" s="672">
        <f>SUM(AM19:AM308)</f>
        <v>9</v>
      </c>
      <c r="AN309" s="672">
        <f>SUM(AN20:AN308)</f>
        <v>21</v>
      </c>
      <c r="AO309" s="672">
        <f>SUM(AO20:AO308)</f>
        <v>2</v>
      </c>
    </row>
    <row r="310" spans="1:41" ht="35"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2036" t="s">
        <v>1524</v>
      </c>
      <c r="V310" s="2036"/>
      <c r="W310" s="2036"/>
      <c r="X310" s="2036"/>
      <c r="Y310" s="2036"/>
      <c r="Z310" s="2036"/>
      <c r="AA310" s="2036"/>
      <c r="AB310" s="2039"/>
      <c r="AC310" s="2039"/>
      <c r="AD310" s="2038"/>
      <c r="AE310" s="2038"/>
      <c r="AF310" s="2038"/>
      <c r="AG310" s="2038"/>
      <c r="AH310" s="2038"/>
      <c r="AI310" s="851"/>
      <c r="AJ310" s="851"/>
      <c r="AK310" s="851"/>
      <c r="AL310" s="851"/>
      <c r="AM310" s="712" t="s">
        <v>376</v>
      </c>
      <c r="AN310" s="712" t="s">
        <v>214</v>
      </c>
      <c r="AO310" s="712" t="s">
        <v>361</v>
      </c>
    </row>
    <row r="311" spans="1:41" ht="39.5"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2040" t="s">
        <v>1526</v>
      </c>
      <c r="V311" s="2040"/>
      <c r="W311" s="2040"/>
      <c r="X311" s="2040"/>
      <c r="Y311" s="2040"/>
      <c r="Z311" s="2040"/>
      <c r="AA311" s="2040"/>
      <c r="AB311" s="2041"/>
      <c r="AC311" s="2041"/>
      <c r="AD311" s="2038"/>
      <c r="AE311" s="2038"/>
      <c r="AF311" s="2038"/>
      <c r="AG311" s="2038"/>
      <c r="AH311" s="2038"/>
      <c r="AI311" s="851"/>
      <c r="AJ311" s="851"/>
      <c r="AK311" s="851"/>
      <c r="AL311" s="851"/>
    </row>
    <row r="312" spans="1:41" ht="14.5">
      <c r="AE312" s="660"/>
      <c r="AF312" s="660"/>
      <c r="AG312" s="660"/>
    </row>
    <row r="313" spans="1:41" ht="14.5">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1"/>
    <col min="2" max="2" width="10" style="441" customWidth="1"/>
    <col min="3" max="3" width="6.6328125" style="441" customWidth="1"/>
    <col min="4" max="4" width="7.453125" style="441" customWidth="1"/>
    <col min="5" max="5" width="6.6328125" style="441" customWidth="1"/>
    <col min="6" max="6" width="7.36328125" style="441" customWidth="1"/>
    <col min="7" max="7" width="6.6328125" style="441" customWidth="1"/>
    <col min="8" max="8" width="7.6328125" style="441" customWidth="1"/>
    <col min="9" max="13" width="6.6328125" style="441" customWidth="1"/>
    <col min="14" max="14" width="7.81640625" style="441" bestFit="1" customWidth="1"/>
    <col min="15" max="17" width="6.6328125" style="441" customWidth="1"/>
    <col min="18" max="18" width="7.81640625" style="441" bestFit="1" customWidth="1"/>
    <col min="19" max="21" width="6.6328125" style="441" customWidth="1"/>
    <col min="22" max="22" width="7.36328125" style="441" bestFit="1" customWidth="1"/>
    <col min="23" max="23" width="6.6328125" style="441" customWidth="1"/>
    <col min="24" max="24" width="7.453125" style="441" customWidth="1"/>
    <col min="25" max="25" width="6.6328125" style="441" customWidth="1"/>
    <col min="26" max="26" width="7.453125" style="441" customWidth="1"/>
    <col min="27" max="28" width="6.6328125" style="441" customWidth="1"/>
    <col min="29" max="29" width="8.81640625" style="441"/>
    <col min="30" max="30" width="6.1796875" style="441" customWidth="1"/>
    <col min="31" max="31" width="5" style="441" customWidth="1"/>
    <col min="32" max="32" width="6.81640625" style="441" customWidth="1"/>
    <col min="33" max="33" width="6.54296875" style="441" customWidth="1"/>
    <col min="34" max="34" width="6.1796875" style="441" customWidth="1"/>
    <col min="35" max="35" width="6.81640625" style="441" customWidth="1"/>
    <col min="36" max="36" width="11.81640625" style="441" customWidth="1"/>
    <col min="37" max="37" width="6.54296875" style="441" customWidth="1"/>
    <col min="38" max="16384" width="8.81640625" style="441"/>
  </cols>
  <sheetData>
    <row r="1" spans="1:37" ht="36.75" customHeight="1" thickBot="1">
      <c r="A1" s="2129">
        <v>52</v>
      </c>
      <c r="B1" s="2130"/>
      <c r="C1" s="2130"/>
      <c r="D1" s="2130"/>
      <c r="E1" s="2130"/>
      <c r="F1" s="2130"/>
      <c r="G1" s="2130"/>
      <c r="H1" s="2130"/>
      <c r="I1" s="2130"/>
      <c r="J1" s="2130"/>
      <c r="K1" s="2130"/>
      <c r="L1" s="2130"/>
      <c r="M1" s="2130"/>
      <c r="N1" s="2130"/>
      <c r="O1" s="2130"/>
      <c r="P1" s="2130"/>
      <c r="Q1" s="2130"/>
      <c r="R1" s="2130"/>
      <c r="S1" s="2130"/>
      <c r="T1" s="2130"/>
      <c r="U1" s="2130"/>
      <c r="V1" s="2130"/>
      <c r="W1" s="2130"/>
      <c r="X1" s="2130"/>
      <c r="Y1" s="2130"/>
      <c r="Z1" s="2130"/>
      <c r="AA1" s="2130"/>
      <c r="AB1" s="2130"/>
      <c r="AC1" s="2130"/>
      <c r="AD1" s="2130"/>
      <c r="AE1" s="2131"/>
      <c r="AF1" s="439"/>
      <c r="AG1" s="439"/>
      <c r="AH1" s="439"/>
      <c r="AI1" s="439"/>
      <c r="AJ1" s="439"/>
      <c r="AK1" s="440"/>
    </row>
    <row r="2" spans="1:37">
      <c r="A2" s="2132">
        <f ca="1">NOW()-1</f>
        <v>46101.467217708334</v>
      </c>
      <c r="B2" s="2133"/>
      <c r="C2" s="2133"/>
      <c r="D2" s="2133"/>
      <c r="E2" s="2133"/>
      <c r="F2" s="2133"/>
      <c r="G2" s="2133"/>
      <c r="H2" s="2133"/>
      <c r="I2" s="2133"/>
      <c r="J2" s="2133"/>
      <c r="K2" s="2133"/>
      <c r="L2" s="2133"/>
      <c r="M2" s="2133"/>
      <c r="N2" s="2133"/>
      <c r="O2" s="2133"/>
      <c r="P2" s="2133"/>
      <c r="Q2" s="2133"/>
      <c r="R2" s="2133"/>
      <c r="S2" s="2133"/>
      <c r="T2" s="2133"/>
      <c r="U2" s="2133"/>
      <c r="V2" s="2133"/>
      <c r="W2" s="2133"/>
      <c r="X2" s="2133"/>
      <c r="Y2" s="2133"/>
      <c r="Z2" s="2133"/>
      <c r="AA2" s="2133"/>
      <c r="AB2" s="2133"/>
      <c r="AC2" s="2133"/>
      <c r="AD2" s="2133"/>
      <c r="AE2" s="442"/>
      <c r="AK2" s="443"/>
    </row>
    <row r="3" spans="1:37" ht="12.5" thickBot="1">
      <c r="A3" s="2134" t="s">
        <v>1149</v>
      </c>
      <c r="B3" s="2135"/>
      <c r="C3" s="2135"/>
      <c r="D3" s="2135"/>
      <c r="E3" s="2135"/>
      <c r="F3" s="2135"/>
      <c r="G3" s="2135"/>
      <c r="H3" s="2135"/>
      <c r="I3" s="2135"/>
      <c r="J3" s="2135"/>
      <c r="K3" s="2135"/>
      <c r="L3" s="2135"/>
      <c r="M3" s="2135"/>
      <c r="N3" s="2135"/>
      <c r="O3" s="2135"/>
      <c r="P3" s="2135"/>
      <c r="Q3" s="2135"/>
      <c r="R3" s="2135"/>
      <c r="S3" s="2135"/>
      <c r="T3" s="2135"/>
      <c r="U3" s="2135"/>
      <c r="V3" s="2135"/>
      <c r="W3" s="2135"/>
      <c r="X3" s="2135"/>
      <c r="Y3" s="2135"/>
      <c r="Z3" s="2135"/>
      <c r="AA3" s="2135"/>
      <c r="AB3" s="2135"/>
      <c r="AC3" s="2135"/>
      <c r="AD3" s="2135"/>
      <c r="AE3" s="2136"/>
      <c r="AK3" s="443"/>
    </row>
    <row r="4" spans="1:37">
      <c r="A4" s="2137" t="s">
        <v>1150</v>
      </c>
      <c r="B4" s="2138"/>
      <c r="C4" s="2138"/>
      <c r="D4" s="2138"/>
      <c r="E4" s="2138"/>
      <c r="F4" s="2138"/>
      <c r="G4" s="2138"/>
      <c r="H4" s="2138"/>
      <c r="I4" s="2138"/>
      <c r="J4" s="2138"/>
      <c r="K4" s="2138"/>
      <c r="L4" s="2138"/>
      <c r="M4" s="2138"/>
      <c r="N4" s="2138"/>
      <c r="O4" s="2138"/>
      <c r="P4" s="2139"/>
      <c r="Q4" s="444"/>
      <c r="R4" s="444"/>
      <c r="S4" s="2143"/>
      <c r="T4" s="2143"/>
      <c r="U4" s="2143"/>
      <c r="V4" s="445"/>
      <c r="W4" s="2144"/>
      <c r="X4" s="2144"/>
      <c r="Y4" s="2144"/>
      <c r="Z4" s="2144"/>
      <c r="AA4" s="445"/>
      <c r="AB4" s="445"/>
      <c r="AC4" s="446"/>
      <c r="AD4" s="446"/>
      <c r="AE4" s="447"/>
      <c r="AK4" s="443"/>
    </row>
    <row r="5" spans="1:37">
      <c r="A5" s="2140"/>
      <c r="B5" s="2141"/>
      <c r="C5" s="2141"/>
      <c r="D5" s="2141"/>
      <c r="E5" s="2141"/>
      <c r="F5" s="2141"/>
      <c r="G5" s="2141"/>
      <c r="H5" s="2141"/>
      <c r="I5" s="2141"/>
      <c r="J5" s="2141"/>
      <c r="K5" s="2141"/>
      <c r="L5" s="2141"/>
      <c r="M5" s="2141"/>
      <c r="N5" s="2141"/>
      <c r="O5" s="2141"/>
      <c r="P5" s="2142"/>
      <c r="Q5" s="444"/>
      <c r="R5" s="444"/>
      <c r="S5" s="2145" t="s">
        <v>1151</v>
      </c>
      <c r="T5" s="2145"/>
      <c r="U5" s="2145"/>
      <c r="V5" s="446"/>
      <c r="W5" s="2146" t="s">
        <v>1152</v>
      </c>
      <c r="X5" s="2146"/>
      <c r="Y5" s="2146"/>
      <c r="Z5" s="2146"/>
      <c r="AA5" s="446"/>
      <c r="AB5" s="446"/>
      <c r="AC5" s="446"/>
      <c r="AD5" s="446"/>
      <c r="AE5" s="447"/>
      <c r="AK5" s="443"/>
    </row>
    <row r="6" spans="1:37">
      <c r="A6" s="2147" t="s">
        <v>998</v>
      </c>
      <c r="B6" s="2148"/>
      <c r="C6" s="2148" t="s">
        <v>13</v>
      </c>
      <c r="D6" s="2148"/>
      <c r="E6" s="2148"/>
      <c r="F6" s="2148" t="s">
        <v>1153</v>
      </c>
      <c r="G6" s="2148"/>
      <c r="H6" s="2127" t="s">
        <v>1154</v>
      </c>
      <c r="I6" s="2127"/>
      <c r="J6" s="2127"/>
      <c r="K6" s="2127" t="s">
        <v>1155</v>
      </c>
      <c r="L6" s="2127"/>
      <c r="M6" s="2127"/>
      <c r="N6" s="2127" t="s">
        <v>843</v>
      </c>
      <c r="O6" s="2127"/>
      <c r="P6" s="2128"/>
      <c r="Q6" s="444"/>
      <c r="R6" s="444"/>
      <c r="S6" s="444"/>
      <c r="T6" s="446"/>
      <c r="U6" s="446"/>
      <c r="V6" s="446"/>
      <c r="W6" s="446"/>
      <c r="X6" s="446"/>
      <c r="Y6" s="446"/>
      <c r="Z6" s="446"/>
      <c r="AA6" s="446"/>
      <c r="AB6" s="446"/>
      <c r="AC6" s="446"/>
      <c r="AD6" s="446" t="s">
        <v>50</v>
      </c>
      <c r="AE6" s="447"/>
      <c r="AK6" s="443"/>
    </row>
    <row r="7" spans="1:37">
      <c r="A7" s="2147"/>
      <c r="B7" s="2148"/>
      <c r="C7" s="2148"/>
      <c r="D7" s="2148"/>
      <c r="E7" s="2148"/>
      <c r="F7" s="2148"/>
      <c r="G7" s="2148"/>
      <c r="H7" s="2127"/>
      <c r="I7" s="2127"/>
      <c r="J7" s="2127"/>
      <c r="K7" s="2127"/>
      <c r="L7" s="2127"/>
      <c r="M7" s="2127"/>
      <c r="N7" s="2127"/>
      <c r="O7" s="2127"/>
      <c r="P7" s="2128"/>
      <c r="Q7" s="444"/>
      <c r="R7" s="444"/>
      <c r="S7" s="444"/>
      <c r="T7" s="446"/>
      <c r="U7" s="446"/>
      <c r="V7" s="446"/>
      <c r="W7" s="446"/>
      <c r="X7" s="446"/>
      <c r="Y7" s="446"/>
      <c r="Z7" s="446"/>
      <c r="AA7" s="427"/>
      <c r="AB7" s="427"/>
      <c r="AC7" s="427"/>
      <c r="AD7" s="427"/>
      <c r="AE7" s="447"/>
      <c r="AK7" s="443"/>
    </row>
    <row r="8" spans="1:37" ht="20" customHeight="1">
      <c r="A8" s="2147">
        <v>1</v>
      </c>
      <c r="B8" s="2148"/>
      <c r="C8" s="2141" t="s">
        <v>1156</v>
      </c>
      <c r="D8" s="2141"/>
      <c r="E8" s="2141"/>
      <c r="F8" s="2127" t="s">
        <v>1051</v>
      </c>
      <c r="G8" s="2127"/>
      <c r="H8" s="2149">
        <v>187.17500000000001</v>
      </c>
      <c r="I8" s="2149"/>
      <c r="J8" s="2149"/>
      <c r="K8" s="2149">
        <v>187.17500000000001</v>
      </c>
      <c r="L8" s="2149"/>
      <c r="M8" s="2149"/>
      <c r="N8" s="2127">
        <f t="shared" ref="N8:N16" si="0">H8-K8</f>
        <v>0</v>
      </c>
      <c r="O8" s="2127"/>
      <c r="P8" s="2128"/>
      <c r="Q8" s="444" t="s">
        <v>1404</v>
      </c>
      <c r="R8" s="444"/>
      <c r="S8" s="444"/>
      <c r="T8" s="446"/>
      <c r="U8" s="446"/>
      <c r="V8" s="446"/>
      <c r="W8" s="446"/>
      <c r="X8" s="446"/>
      <c r="Y8" s="446"/>
      <c r="Z8" s="446"/>
      <c r="AA8" s="427"/>
      <c r="AB8" s="427"/>
      <c r="AC8" s="427"/>
      <c r="AD8" s="427"/>
      <c r="AE8" s="447"/>
      <c r="AK8" s="443"/>
    </row>
    <row r="9" spans="1:37" ht="30.65" customHeight="1">
      <c r="A9" s="2147">
        <f>A8+1</f>
        <v>2</v>
      </c>
      <c r="B9" s="2148"/>
      <c r="C9" s="2141" t="s">
        <v>1157</v>
      </c>
      <c r="D9" s="2141"/>
      <c r="E9" s="2141"/>
      <c r="F9" s="2127" t="s">
        <v>1051</v>
      </c>
      <c r="G9" s="2127"/>
      <c r="H9" s="2149">
        <v>187.17500000000001</v>
      </c>
      <c r="I9" s="2149"/>
      <c r="J9" s="2149"/>
      <c r="K9" s="2150">
        <v>169.16800000000001</v>
      </c>
      <c r="L9" s="2151"/>
      <c r="M9" s="2152"/>
      <c r="N9" s="2127">
        <f t="shared" si="0"/>
        <v>18.007000000000005</v>
      </c>
      <c r="O9" s="2127"/>
      <c r="P9" s="2128"/>
      <c r="Q9" s="444" t="s">
        <v>1403</v>
      </c>
      <c r="R9" s="444"/>
      <c r="S9" s="444"/>
      <c r="T9" s="446"/>
      <c r="U9" s="446"/>
      <c r="V9" s="446"/>
      <c r="W9" s="446"/>
      <c r="X9" s="446"/>
      <c r="Y9" s="446"/>
      <c r="Z9" s="446"/>
      <c r="AA9" s="427"/>
      <c r="AB9" s="427"/>
      <c r="AC9" s="427"/>
      <c r="AD9" s="427"/>
      <c r="AE9" s="447"/>
      <c r="AK9" s="443"/>
    </row>
    <row r="10" spans="1:37" ht="33" customHeight="1">
      <c r="A10" s="2147">
        <f t="shared" ref="A10:A16" si="1">A9+1</f>
        <v>3</v>
      </c>
      <c r="B10" s="2148"/>
      <c r="C10" s="2141" t="s">
        <v>1158</v>
      </c>
      <c r="D10" s="2141"/>
      <c r="E10" s="2141"/>
      <c r="F10" s="2153" t="s">
        <v>1159</v>
      </c>
      <c r="G10" s="2154"/>
      <c r="H10" s="2150">
        <v>73</v>
      </c>
      <c r="I10" s="2151"/>
      <c r="J10" s="2152"/>
      <c r="K10" s="2155">
        <v>73</v>
      </c>
      <c r="L10" s="2155"/>
      <c r="M10" s="2155"/>
      <c r="N10" s="2127">
        <f t="shared" si="0"/>
        <v>0</v>
      </c>
      <c r="O10" s="2127"/>
      <c r="P10" s="2128"/>
      <c r="Q10" s="444"/>
      <c r="R10" s="444"/>
      <c r="S10" s="444"/>
      <c r="T10" s="446"/>
      <c r="U10" s="446"/>
      <c r="V10" s="446"/>
      <c r="W10" s="446"/>
      <c r="X10" s="446"/>
      <c r="Y10" s="446"/>
      <c r="Z10" s="446"/>
      <c r="AA10" s="427"/>
      <c r="AB10" s="427"/>
      <c r="AC10" s="427"/>
      <c r="AD10" s="427"/>
      <c r="AE10" s="447"/>
      <c r="AK10" s="443"/>
    </row>
    <row r="11" spans="1:37" ht="25.75" customHeight="1">
      <c r="A11" s="2147">
        <f t="shared" si="1"/>
        <v>4</v>
      </c>
      <c r="B11" s="2148"/>
      <c r="C11" s="2141" t="s">
        <v>290</v>
      </c>
      <c r="D11" s="2141"/>
      <c r="E11" s="2141"/>
      <c r="F11" s="2153" t="s">
        <v>1159</v>
      </c>
      <c r="G11" s="2154"/>
      <c r="H11" s="2150">
        <v>495</v>
      </c>
      <c r="I11" s="2151"/>
      <c r="J11" s="2152"/>
      <c r="K11" s="2155">
        <v>79</v>
      </c>
      <c r="L11" s="2155"/>
      <c r="M11" s="2155"/>
      <c r="N11" s="2127">
        <f t="shared" si="0"/>
        <v>416</v>
      </c>
      <c r="O11" s="2127"/>
      <c r="P11" s="2128"/>
      <c r="Q11" s="444"/>
      <c r="R11" s="444"/>
      <c r="S11" s="446"/>
      <c r="T11" s="446"/>
      <c r="U11" s="446"/>
      <c r="V11" s="446"/>
      <c r="W11" s="446"/>
      <c r="X11" s="446"/>
      <c r="Y11" s="446"/>
      <c r="Z11" s="446"/>
      <c r="AA11" s="428" t="s">
        <v>1160</v>
      </c>
      <c r="AB11" s="427"/>
      <c r="AC11" s="427"/>
      <c r="AD11" s="427"/>
      <c r="AE11" s="447"/>
      <c r="AK11" s="443"/>
    </row>
    <row r="12" spans="1:37" ht="21" customHeight="1">
      <c r="A12" s="2147">
        <f t="shared" si="1"/>
        <v>5</v>
      </c>
      <c r="B12" s="2148"/>
      <c r="C12" s="2141" t="s">
        <v>291</v>
      </c>
      <c r="D12" s="2141"/>
      <c r="E12" s="2141"/>
      <c r="F12" s="2153" t="s">
        <v>1161</v>
      </c>
      <c r="G12" s="2154"/>
      <c r="H12" s="2150">
        <v>497</v>
      </c>
      <c r="I12" s="2151"/>
      <c r="J12" s="2152"/>
      <c r="K12" s="2155">
        <v>61</v>
      </c>
      <c r="L12" s="2155"/>
      <c r="M12" s="2155"/>
      <c r="N12" s="2127">
        <f t="shared" si="0"/>
        <v>436</v>
      </c>
      <c r="O12" s="2127"/>
      <c r="P12" s="2128"/>
      <c r="Q12" s="444"/>
      <c r="R12" s="444"/>
      <c r="S12" s="448" t="s">
        <v>1162</v>
      </c>
      <c r="T12" s="446"/>
      <c r="U12" s="446"/>
      <c r="V12" s="2146" t="s">
        <v>205</v>
      </c>
      <c r="W12" s="2146"/>
      <c r="X12" s="2146"/>
      <c r="Y12" s="446"/>
      <c r="Z12" s="446"/>
      <c r="AA12" s="427"/>
      <c r="AB12" s="2156"/>
      <c r="AC12" s="2156"/>
      <c r="AD12" s="427"/>
      <c r="AE12" s="449" t="s">
        <v>1163</v>
      </c>
      <c r="AK12" s="443"/>
    </row>
    <row r="13" spans="1:37">
      <c r="A13" s="2147">
        <f t="shared" si="1"/>
        <v>6</v>
      </c>
      <c r="B13" s="2148"/>
      <c r="C13" s="2141" t="s">
        <v>1164</v>
      </c>
      <c r="D13" s="2141"/>
      <c r="E13" s="2141"/>
      <c r="F13" s="2153" t="s">
        <v>1159</v>
      </c>
      <c r="G13" s="2154"/>
      <c r="H13" s="2150">
        <v>495</v>
      </c>
      <c r="I13" s="2151"/>
      <c r="J13" s="2152"/>
      <c r="K13" s="2155"/>
      <c r="L13" s="2155"/>
      <c r="M13" s="2155"/>
      <c r="N13" s="2127">
        <f t="shared" si="0"/>
        <v>495</v>
      </c>
      <c r="O13" s="2127"/>
      <c r="P13" s="2128"/>
      <c r="Q13" s="444"/>
      <c r="R13" s="444"/>
      <c r="S13" s="446" t="s">
        <v>291</v>
      </c>
      <c r="T13" s="446"/>
      <c r="U13" s="446"/>
      <c r="V13" s="2157"/>
      <c r="W13" s="2157"/>
      <c r="X13" s="2157"/>
      <c r="Y13" s="446"/>
      <c r="Z13" s="446"/>
      <c r="AA13" s="450"/>
      <c r="AB13" s="427"/>
      <c r="AC13" s="427"/>
      <c r="AD13" s="427"/>
      <c r="AE13" s="447"/>
      <c r="AK13" s="443"/>
    </row>
    <row r="14" spans="1:37" ht="21" customHeight="1">
      <c r="A14" s="2147">
        <f t="shared" si="1"/>
        <v>7</v>
      </c>
      <c r="B14" s="2148"/>
      <c r="C14" s="2141" t="s">
        <v>503</v>
      </c>
      <c r="D14" s="2141"/>
      <c r="E14" s="2141"/>
      <c r="F14" s="2153" t="s">
        <v>1161</v>
      </c>
      <c r="G14" s="2154"/>
      <c r="H14" s="2150">
        <v>405</v>
      </c>
      <c r="I14" s="2151"/>
      <c r="J14" s="2152"/>
      <c r="K14" s="2155"/>
      <c r="L14" s="2155"/>
      <c r="M14" s="2155"/>
      <c r="N14" s="2127">
        <f t="shared" si="0"/>
        <v>405</v>
      </c>
      <c r="O14" s="2127"/>
      <c r="P14" s="2128"/>
      <c r="Q14" s="444"/>
      <c r="R14" s="444"/>
      <c r="S14" s="444"/>
      <c r="T14" s="446"/>
      <c r="U14" s="446"/>
      <c r="V14" s="446"/>
      <c r="W14" s="446"/>
      <c r="X14" s="446"/>
      <c r="Y14" s="446"/>
      <c r="Z14" s="446"/>
      <c r="AA14" s="427"/>
      <c r="AB14" s="427"/>
      <c r="AC14" s="427"/>
      <c r="AD14" s="427"/>
      <c r="AE14" s="447"/>
      <c r="AK14" s="443"/>
    </row>
    <row r="15" spans="1:37">
      <c r="A15" s="2147">
        <f t="shared" si="1"/>
        <v>8</v>
      </c>
      <c r="B15" s="2148"/>
      <c r="C15" s="2158" t="s">
        <v>1165</v>
      </c>
      <c r="D15" s="2158"/>
      <c r="E15" s="2158"/>
      <c r="F15" s="2127" t="s">
        <v>1051</v>
      </c>
      <c r="G15" s="2127"/>
      <c r="H15" s="2149">
        <v>187.17500000000001</v>
      </c>
      <c r="I15" s="2149"/>
      <c r="J15" s="2149"/>
      <c r="K15" s="2127"/>
      <c r="L15" s="2127"/>
      <c r="M15" s="2127"/>
      <c r="N15" s="2127">
        <f t="shared" si="0"/>
        <v>187.17500000000001</v>
      </c>
      <c r="O15" s="2127"/>
      <c r="P15" s="2128"/>
      <c r="Q15" s="444"/>
      <c r="R15" s="444"/>
      <c r="S15" s="444"/>
      <c r="T15" s="446"/>
      <c r="U15" s="446"/>
      <c r="V15" s="446"/>
      <c r="W15" s="446"/>
      <c r="X15" s="446" t="s">
        <v>1166</v>
      </c>
      <c r="Y15" s="446"/>
      <c r="Z15" s="446"/>
      <c r="AA15" s="446"/>
      <c r="AB15" s="446"/>
      <c r="AC15" s="446"/>
      <c r="AD15" s="446"/>
      <c r="AE15" s="447"/>
      <c r="AK15" s="443"/>
    </row>
    <row r="16" spans="1:37" ht="20.25" customHeight="1">
      <c r="A16" s="2147">
        <f t="shared" si="1"/>
        <v>9</v>
      </c>
      <c r="B16" s="2148"/>
      <c r="C16" s="2158" t="s">
        <v>1167</v>
      </c>
      <c r="D16" s="2158"/>
      <c r="E16" s="2158"/>
      <c r="F16" s="2127" t="s">
        <v>1051</v>
      </c>
      <c r="G16" s="2127"/>
      <c r="H16" s="2149">
        <v>187.17500000000001</v>
      </c>
      <c r="I16" s="2149"/>
      <c r="J16" s="2149"/>
      <c r="K16" s="2127"/>
      <c r="L16" s="2127"/>
      <c r="M16" s="2127"/>
      <c r="N16" s="2127">
        <f t="shared" si="0"/>
        <v>187.17500000000001</v>
      </c>
      <c r="O16" s="2127"/>
      <c r="P16" s="2128"/>
      <c r="Q16" s="451"/>
      <c r="R16" s="451"/>
      <c r="S16" s="451"/>
      <c r="T16" s="452"/>
      <c r="U16" s="452"/>
      <c r="V16" s="452"/>
      <c r="W16" s="452"/>
      <c r="X16" s="452"/>
      <c r="Y16" s="452"/>
      <c r="Z16" s="2159" t="s">
        <v>1168</v>
      </c>
      <c r="AA16" s="2159"/>
      <c r="AB16" s="2160" t="s">
        <v>1169</v>
      </c>
      <c r="AC16" s="2160"/>
      <c r="AD16" s="2160"/>
      <c r="AE16" s="2161"/>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5"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5"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5"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5"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5"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5"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5"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5"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5"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5"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5"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5"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5"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5"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5"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5"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5"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5"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5"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5"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5"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5"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5"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5"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5"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5"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5"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5"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5"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5"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5"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5"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5"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5"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5"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5"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5"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5"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5"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5"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5"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5"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5"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5"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5"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6"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2"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162" t="s">
        <v>284</v>
      </c>
      <c r="B1" s="2162"/>
      <c r="C1" s="2162"/>
      <c r="D1" s="2162"/>
      <c r="E1" s="2162"/>
      <c r="F1" s="2162"/>
      <c r="G1" s="2162"/>
      <c r="H1" s="2162"/>
      <c r="I1" s="2162"/>
      <c r="J1" s="2162"/>
      <c r="K1" s="2162"/>
      <c r="L1" s="2162"/>
      <c r="M1" s="2162"/>
      <c r="N1" s="2162"/>
      <c r="O1" s="2162"/>
      <c r="P1" s="2162"/>
      <c r="Q1" s="2162"/>
      <c r="R1" s="2162"/>
      <c r="S1" s="2162"/>
      <c r="T1" s="2162"/>
      <c r="U1" s="2162"/>
      <c r="V1" s="2163"/>
    </row>
    <row r="2" spans="1:43" ht="15" thickBot="1">
      <c r="A2" s="2164" t="s">
        <v>285</v>
      </c>
      <c r="B2" s="1919"/>
      <c r="C2" s="1919"/>
      <c r="D2" s="1919"/>
      <c r="E2" s="1919"/>
      <c r="F2" s="1919"/>
      <c r="G2" s="1919"/>
      <c r="H2" s="1919"/>
      <c r="I2" s="1919"/>
      <c r="J2" s="1919"/>
      <c r="K2" s="1919"/>
      <c r="L2" s="1919"/>
      <c r="M2" s="1919"/>
      <c r="N2" s="1919"/>
      <c r="O2" s="1919"/>
      <c r="P2" s="1919"/>
      <c r="Q2" s="1919"/>
      <c r="R2" s="1919"/>
      <c r="S2" s="1919"/>
      <c r="T2" s="1919"/>
      <c r="U2" s="1919"/>
      <c r="V2" s="216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171" t="s">
        <v>286</v>
      </c>
      <c r="B4" s="1933"/>
      <c r="C4" s="127"/>
      <c r="D4" s="2172" t="s">
        <v>1072</v>
      </c>
      <c r="E4" s="2173"/>
      <c r="F4" s="2167" t="s">
        <v>288</v>
      </c>
      <c r="G4" s="2169" t="s">
        <v>289</v>
      </c>
      <c r="H4" s="1922" t="s">
        <v>290</v>
      </c>
      <c r="I4" s="1923"/>
      <c r="J4" s="1924"/>
      <c r="K4" s="128" t="s">
        <v>291</v>
      </c>
      <c r="L4" s="1922" t="s">
        <v>292</v>
      </c>
      <c r="M4" s="1923"/>
      <c r="N4" s="1924"/>
      <c r="O4" s="1922" t="s">
        <v>293</v>
      </c>
      <c r="P4" s="1923"/>
      <c r="Q4" s="1924"/>
      <c r="R4" s="2166"/>
      <c r="S4" s="1925"/>
      <c r="T4" s="1925"/>
      <c r="U4" s="166"/>
      <c r="V4" s="167"/>
    </row>
    <row r="5" spans="1:43" ht="14.5" customHeight="1">
      <c r="A5" s="2171"/>
      <c r="B5" s="1933"/>
      <c r="C5" s="127"/>
      <c r="D5" s="2174"/>
      <c r="E5" s="2175"/>
      <c r="F5" s="2168"/>
      <c r="G5" s="217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1926" t="s">
        <v>1071</v>
      </c>
      <c r="E6" s="192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929"/>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930"/>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93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032" t="s">
        <v>1084</v>
      </c>
      <c r="C3" s="2032" t="s">
        <v>1085</v>
      </c>
      <c r="D3" s="1842" t="s">
        <v>95</v>
      </c>
      <c r="E3" s="407"/>
      <c r="F3" s="2032" t="s">
        <v>1086</v>
      </c>
      <c r="G3" s="2032"/>
      <c r="H3" s="2032"/>
      <c r="I3" s="2032"/>
      <c r="J3" s="1842" t="s">
        <v>20</v>
      </c>
    </row>
    <row r="4" spans="2:10">
      <c r="B4" s="2032"/>
      <c r="C4" s="2032"/>
      <c r="D4" s="1842"/>
      <c r="E4" s="408"/>
      <c r="F4" s="352" t="s">
        <v>46</v>
      </c>
      <c r="G4" s="352" t="s">
        <v>49</v>
      </c>
      <c r="H4" s="352" t="s">
        <v>57</v>
      </c>
      <c r="I4" s="352" t="s">
        <v>1087</v>
      </c>
      <c r="J4" s="1842"/>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162" t="s">
        <v>284</v>
      </c>
      <c r="B1" s="2162"/>
      <c r="C1" s="2162"/>
      <c r="D1" s="2162"/>
      <c r="E1" s="2162"/>
      <c r="F1" s="2162"/>
      <c r="G1" s="2162"/>
      <c r="H1" s="2162"/>
      <c r="I1" s="2162"/>
      <c r="J1" s="2162"/>
      <c r="K1" s="2162"/>
      <c r="L1" s="2162"/>
      <c r="M1" s="2162"/>
      <c r="N1" s="2162"/>
      <c r="O1" s="2162"/>
      <c r="P1" s="2162"/>
      <c r="Q1" s="2162"/>
      <c r="R1" s="2162"/>
      <c r="S1" s="2162"/>
      <c r="T1" s="2162"/>
      <c r="U1" s="2162"/>
      <c r="V1" s="2163"/>
    </row>
    <row r="2" spans="1:22" ht="15" thickBot="1">
      <c r="A2" s="2164" t="s">
        <v>285</v>
      </c>
      <c r="B2" s="1919"/>
      <c r="C2" s="1919"/>
      <c r="D2" s="1919"/>
      <c r="E2" s="1919"/>
      <c r="F2" s="1919"/>
      <c r="G2" s="1919"/>
      <c r="H2" s="1919"/>
      <c r="I2" s="1919"/>
      <c r="J2" s="1919"/>
      <c r="K2" s="1919"/>
      <c r="L2" s="1919"/>
      <c r="M2" s="1919"/>
      <c r="N2" s="1919"/>
      <c r="O2" s="1919"/>
      <c r="P2" s="1919"/>
      <c r="Q2" s="1919"/>
      <c r="R2" s="1919"/>
      <c r="S2" s="1919"/>
      <c r="T2" s="1919"/>
      <c r="U2" s="1919"/>
      <c r="V2" s="216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171" t="s">
        <v>286</v>
      </c>
      <c r="B4" s="1933"/>
      <c r="C4" s="127"/>
      <c r="D4" s="2172" t="s">
        <v>1072</v>
      </c>
      <c r="E4" s="2173"/>
      <c r="F4" s="2167" t="s">
        <v>288</v>
      </c>
      <c r="G4" s="2169" t="s">
        <v>289</v>
      </c>
      <c r="H4" s="1922" t="s">
        <v>290</v>
      </c>
      <c r="I4" s="1923"/>
      <c r="J4" s="1924"/>
      <c r="K4" s="128" t="s">
        <v>291</v>
      </c>
      <c r="L4" s="1922" t="s">
        <v>292</v>
      </c>
      <c r="M4" s="1923"/>
      <c r="N4" s="1924"/>
      <c r="O4" s="1922" t="s">
        <v>293</v>
      </c>
      <c r="P4" s="1923"/>
      <c r="Q4" s="1924"/>
      <c r="R4" s="2166"/>
      <c r="S4" s="1925"/>
      <c r="T4" s="1925"/>
      <c r="U4" s="166"/>
      <c r="V4" s="167"/>
    </row>
    <row r="5" spans="1:22">
      <c r="A5" s="2171"/>
      <c r="B5" s="1933"/>
      <c r="C5" s="127"/>
      <c r="D5" s="2174"/>
      <c r="E5" s="2175"/>
      <c r="F5" s="2168"/>
      <c r="G5" s="2170"/>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177" t="s">
        <v>1071</v>
      </c>
      <c r="E6" s="192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176"/>
    </row>
    <row r="223" spans="2:9">
      <c r="B223" s="389"/>
      <c r="C223" s="2176"/>
    </row>
    <row r="224" spans="2:9">
      <c r="B224" s="389"/>
      <c r="C224" s="2176"/>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955" t="s">
        <v>64</v>
      </c>
      <c r="B1" s="1956"/>
      <c r="C1" s="1956"/>
      <c r="D1" s="1956"/>
      <c r="E1" s="1956"/>
      <c r="F1" s="1956"/>
      <c r="G1" s="1956"/>
      <c r="H1" s="1956"/>
      <c r="I1" s="1956"/>
      <c r="J1" s="1956"/>
      <c r="K1" s="1956"/>
      <c r="L1" s="1956"/>
      <c r="M1" s="1956"/>
      <c r="N1" s="1956"/>
      <c r="O1" s="1956"/>
      <c r="P1" s="1956"/>
      <c r="Q1" s="1956"/>
      <c r="R1" s="1956"/>
      <c r="S1" s="1956"/>
      <c r="T1" s="1956"/>
      <c r="U1" s="1956"/>
      <c r="V1" s="1956"/>
      <c r="W1" s="1956"/>
      <c r="X1" s="1956"/>
      <c r="Y1" s="1956"/>
      <c r="Z1" s="1956"/>
      <c r="AA1" s="1956"/>
      <c r="AB1" s="1956"/>
      <c r="AC1" s="1957"/>
    </row>
    <row r="2" spans="1:29" ht="15.5">
      <c r="A2" s="1958" t="s">
        <v>65</v>
      </c>
      <c r="B2" s="1844"/>
      <c r="C2" s="1844"/>
      <c r="D2" s="1844"/>
      <c r="E2" s="1844"/>
      <c r="F2" s="1844"/>
      <c r="G2" s="1844"/>
      <c r="H2" s="1844"/>
      <c r="I2" s="1844"/>
      <c r="J2" s="1844"/>
      <c r="K2" s="1844"/>
      <c r="L2" s="1844"/>
      <c r="M2" s="1844"/>
      <c r="N2" s="1844"/>
      <c r="O2" s="1844"/>
      <c r="P2" s="1844"/>
      <c r="Q2" s="1844"/>
      <c r="R2" s="1844"/>
      <c r="S2" s="1844"/>
      <c r="T2" s="1844"/>
      <c r="U2" s="1844"/>
      <c r="V2" s="1844"/>
      <c r="W2" s="1844"/>
      <c r="X2" s="1844"/>
      <c r="Y2" s="1844"/>
      <c r="Z2" s="1844"/>
      <c r="AA2" s="1844"/>
      <c r="AB2" s="1844"/>
      <c r="AC2" s="1959"/>
    </row>
    <row r="3" spans="1:29" ht="15.5">
      <c r="A3" s="1958" t="s">
        <v>66</v>
      </c>
      <c r="B3" s="1844"/>
      <c r="C3" s="1844"/>
      <c r="D3" s="1844"/>
      <c r="E3" s="1844"/>
      <c r="F3" s="1844"/>
      <c r="G3" s="1844"/>
      <c r="H3" s="1844"/>
      <c r="I3" s="1844"/>
      <c r="J3" s="1844"/>
      <c r="K3" s="1844"/>
      <c r="L3" s="1844"/>
      <c r="M3" s="1844"/>
      <c r="N3" s="1844"/>
      <c r="O3" s="1844"/>
      <c r="P3" s="1844"/>
      <c r="Q3" s="1844"/>
      <c r="R3" s="1844"/>
      <c r="S3" s="1844"/>
      <c r="T3" s="1844"/>
      <c r="U3" s="1844"/>
      <c r="V3" s="1844"/>
      <c r="W3" s="1844"/>
      <c r="X3" s="1844"/>
      <c r="Y3" s="1844"/>
      <c r="Z3" s="1844"/>
      <c r="AA3" s="1844"/>
      <c r="AB3" s="1844"/>
      <c r="AC3" s="1959"/>
    </row>
    <row r="4" spans="1:29" ht="18.5">
      <c r="A4" s="2178" t="s">
        <v>857</v>
      </c>
      <c r="B4" s="1845"/>
      <c r="C4" s="1845"/>
      <c r="D4" s="1845"/>
      <c r="E4" s="1845"/>
      <c r="F4" s="1845"/>
      <c r="G4" s="1845"/>
      <c r="H4" s="1845"/>
      <c r="I4" s="1845"/>
      <c r="J4" s="1845"/>
      <c r="K4" s="1845"/>
      <c r="L4" s="1845"/>
      <c r="M4" s="1845"/>
      <c r="N4" s="1845"/>
      <c r="O4" s="1845"/>
      <c r="P4" s="1845"/>
      <c r="Q4" s="1845"/>
      <c r="R4" s="1845"/>
      <c r="S4" s="1845"/>
      <c r="T4" s="1845"/>
      <c r="U4" s="1845"/>
      <c r="V4" s="1845"/>
      <c r="W4" s="1845"/>
      <c r="X4" s="1845"/>
      <c r="Y4" s="1845"/>
      <c r="Z4" s="1845"/>
      <c r="AA4" s="1845"/>
      <c r="AB4" s="1845"/>
      <c r="AC4" s="2179"/>
    </row>
    <row r="5" spans="1:29" ht="15.5">
      <c r="A5" s="2180" t="s">
        <v>858</v>
      </c>
      <c r="B5" s="2181"/>
      <c r="C5" s="2181"/>
      <c r="D5" s="2181"/>
      <c r="E5" s="2181"/>
      <c r="F5" s="2181"/>
      <c r="G5" s="2181"/>
      <c r="H5" s="2181"/>
      <c r="I5" s="2181"/>
      <c r="J5" s="2181"/>
      <c r="K5" s="2181"/>
      <c r="L5" s="2181"/>
      <c r="M5" s="2181"/>
      <c r="N5" s="2181"/>
      <c r="O5" s="2181"/>
      <c r="P5" s="2181"/>
      <c r="Q5" s="2181"/>
      <c r="R5" s="2181"/>
      <c r="S5" s="2181"/>
      <c r="T5" s="2181"/>
      <c r="U5" s="2181"/>
      <c r="V5" s="2181"/>
      <c r="W5" s="2181"/>
      <c r="X5" s="2181"/>
      <c r="Y5" s="2181"/>
      <c r="Z5" s="2181"/>
      <c r="AA5" s="2181"/>
      <c r="AB5" s="2181"/>
      <c r="AC5" s="2182"/>
    </row>
    <row r="6" spans="1:29" ht="21">
      <c r="A6" s="2183" t="s">
        <v>859</v>
      </c>
      <c r="B6" s="2184"/>
      <c r="C6" s="2184"/>
      <c r="D6" s="2184"/>
      <c r="E6" s="2184"/>
      <c r="F6" s="2184"/>
      <c r="G6" s="2184"/>
      <c r="H6" s="2185" t="s">
        <v>860</v>
      </c>
      <c r="I6" s="2185"/>
      <c r="J6" s="2185"/>
      <c r="K6" s="2185"/>
      <c r="L6" s="2186"/>
      <c r="M6" s="2185"/>
      <c r="N6" s="2185"/>
      <c r="O6" s="2185"/>
      <c r="P6" s="2185"/>
      <c r="Q6" s="2185"/>
      <c r="R6" s="2185"/>
      <c r="S6" s="2185"/>
      <c r="T6" s="2185"/>
      <c r="U6" s="2185"/>
      <c r="V6" s="2185"/>
      <c r="W6" s="2185"/>
      <c r="X6" s="2185"/>
      <c r="Y6" s="2185"/>
      <c r="Z6" s="2185"/>
      <c r="AA6" s="2185"/>
      <c r="AB6" s="91"/>
      <c r="AC6" s="92"/>
    </row>
    <row r="7" spans="1:29" ht="15" customHeight="1">
      <c r="A7" s="2205" t="s">
        <v>861</v>
      </c>
      <c r="B7" s="2207" t="s">
        <v>862</v>
      </c>
      <c r="C7" s="2209" t="s">
        <v>95</v>
      </c>
      <c r="D7" s="2211" t="s">
        <v>863</v>
      </c>
      <c r="E7" s="2207" t="s">
        <v>864</v>
      </c>
      <c r="F7" s="2213" t="s">
        <v>865</v>
      </c>
      <c r="G7" s="2209" t="s">
        <v>866</v>
      </c>
      <c r="H7" s="2187" t="s">
        <v>861</v>
      </c>
      <c r="I7" s="2192" t="s">
        <v>862</v>
      </c>
      <c r="J7" s="2187" t="s">
        <v>95</v>
      </c>
      <c r="K7" s="2194" t="s">
        <v>863</v>
      </c>
      <c r="L7" s="2196" t="s">
        <v>867</v>
      </c>
      <c r="M7" s="2192" t="s">
        <v>864</v>
      </c>
      <c r="N7" s="2198" t="s">
        <v>865</v>
      </c>
      <c r="O7" s="2187" t="s">
        <v>866</v>
      </c>
      <c r="P7" s="2187" t="s">
        <v>868</v>
      </c>
      <c r="Q7" s="2187"/>
      <c r="R7" s="2187"/>
      <c r="S7" s="2194" t="s">
        <v>869</v>
      </c>
      <c r="T7" s="2188" t="s">
        <v>870</v>
      </c>
      <c r="U7" s="2188"/>
      <c r="V7" s="2188"/>
      <c r="W7" s="2188" t="s">
        <v>871</v>
      </c>
      <c r="X7" s="2188"/>
      <c r="Y7" s="2188"/>
      <c r="Z7" s="2187" t="s">
        <v>872</v>
      </c>
      <c r="AA7" s="2189" t="s">
        <v>873</v>
      </c>
      <c r="AB7" s="2189"/>
      <c r="AC7" s="2190"/>
    </row>
    <row r="8" spans="1:29" ht="56.5" customHeight="1">
      <c r="A8" s="2206"/>
      <c r="B8" s="2208"/>
      <c r="C8" s="2210"/>
      <c r="D8" s="2212"/>
      <c r="E8" s="2208"/>
      <c r="F8" s="2214"/>
      <c r="G8" s="2210"/>
      <c r="H8" s="2191"/>
      <c r="I8" s="2193"/>
      <c r="J8" s="2191"/>
      <c r="K8" s="2195"/>
      <c r="L8" s="2197"/>
      <c r="M8" s="2193"/>
      <c r="N8" s="2199"/>
      <c r="O8" s="2191"/>
      <c r="P8" s="70" t="s">
        <v>874</v>
      </c>
      <c r="Q8" s="70" t="s">
        <v>875</v>
      </c>
      <c r="R8" s="70" t="s">
        <v>467</v>
      </c>
      <c r="S8" s="2195"/>
      <c r="T8" s="70" t="s">
        <v>874</v>
      </c>
      <c r="U8" s="70" t="s">
        <v>875</v>
      </c>
      <c r="V8" s="70" t="s">
        <v>467</v>
      </c>
      <c r="W8" s="70" t="s">
        <v>874</v>
      </c>
      <c r="X8" s="70" t="s">
        <v>875</v>
      </c>
      <c r="Y8" s="70" t="s">
        <v>467</v>
      </c>
      <c r="Z8" s="2191"/>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15">
        <v>2920</v>
      </c>
      <c r="H10" s="58"/>
      <c r="I10" s="58"/>
      <c r="J10" s="58"/>
      <c r="K10" s="75"/>
      <c r="L10" s="76"/>
      <c r="M10" s="54"/>
      <c r="N10" s="56">
        <v>345.19</v>
      </c>
      <c r="O10" s="2215">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15"/>
      <c r="H11" s="61">
        <v>2</v>
      </c>
      <c r="I11" s="60" t="s">
        <v>884</v>
      </c>
      <c r="J11" s="60" t="s">
        <v>885</v>
      </c>
      <c r="K11" s="75"/>
      <c r="L11" s="76"/>
      <c r="M11" s="54"/>
      <c r="N11" s="54"/>
      <c r="O11" s="221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15"/>
      <c r="H12" s="58"/>
      <c r="I12" s="58"/>
      <c r="J12" s="58"/>
      <c r="K12" s="75"/>
      <c r="L12" s="76"/>
      <c r="M12" s="54"/>
      <c r="N12" s="56">
        <v>332.38</v>
      </c>
      <c r="O12" s="2215"/>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15"/>
      <c r="H13" s="61">
        <v>3</v>
      </c>
      <c r="I13" s="60" t="s">
        <v>887</v>
      </c>
      <c r="J13" s="60" t="s">
        <v>885</v>
      </c>
      <c r="K13" s="75"/>
      <c r="L13" s="76"/>
      <c r="M13" s="54"/>
      <c r="N13" s="54"/>
      <c r="O13" s="221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15"/>
      <c r="H14" s="58"/>
      <c r="I14" s="58"/>
      <c r="J14" s="58"/>
      <c r="K14" s="75"/>
      <c r="L14" s="76"/>
      <c r="M14" s="54"/>
      <c r="N14" s="56">
        <v>393.62</v>
      </c>
      <c r="O14" s="2215"/>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15"/>
      <c r="H15" s="61">
        <v>4</v>
      </c>
      <c r="I15" s="60" t="s">
        <v>888</v>
      </c>
      <c r="J15" s="60" t="s">
        <v>889</v>
      </c>
      <c r="K15" s="75"/>
      <c r="L15" s="76"/>
      <c r="M15" s="54"/>
      <c r="N15" s="54"/>
      <c r="O15" s="221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15"/>
      <c r="H16" s="58"/>
      <c r="I16" s="58"/>
      <c r="J16" s="58"/>
      <c r="K16" s="75"/>
      <c r="L16" s="76"/>
      <c r="M16" s="54"/>
      <c r="N16" s="56">
        <v>387.95</v>
      </c>
      <c r="O16" s="2215"/>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15"/>
      <c r="H17" s="61">
        <v>5</v>
      </c>
      <c r="I17" s="60" t="s">
        <v>891</v>
      </c>
      <c r="J17" s="60" t="s">
        <v>885</v>
      </c>
      <c r="K17" s="75"/>
      <c r="L17" s="76"/>
      <c r="M17" s="54"/>
      <c r="N17" s="54"/>
      <c r="O17" s="221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15"/>
      <c r="H18" s="58"/>
      <c r="I18" s="58"/>
      <c r="J18" s="58"/>
      <c r="K18" s="75"/>
      <c r="L18" s="76"/>
      <c r="M18" s="54"/>
      <c r="N18" s="56">
        <v>340.35</v>
      </c>
      <c r="O18" s="2215"/>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15"/>
      <c r="H19" s="61">
        <v>6</v>
      </c>
      <c r="I19" s="60" t="s">
        <v>893</v>
      </c>
      <c r="J19" s="60" t="s">
        <v>885</v>
      </c>
      <c r="K19" s="75"/>
      <c r="L19" s="76"/>
      <c r="M19" s="54"/>
      <c r="N19" s="54"/>
      <c r="O19" s="221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15"/>
      <c r="H20" s="58"/>
      <c r="I20" s="58"/>
      <c r="J20" s="58"/>
      <c r="K20" s="75"/>
      <c r="L20" s="76"/>
      <c r="M20" s="54"/>
      <c r="N20" s="56">
        <v>393.12</v>
      </c>
      <c r="O20" s="2215"/>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15"/>
      <c r="H21" s="61">
        <v>7</v>
      </c>
      <c r="I21" s="60" t="s">
        <v>894</v>
      </c>
      <c r="J21" s="60" t="s">
        <v>885</v>
      </c>
      <c r="K21" s="75"/>
      <c r="L21" s="76"/>
      <c r="M21" s="54"/>
      <c r="N21" s="54"/>
      <c r="O21" s="221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15"/>
      <c r="H22" s="58"/>
      <c r="I22" s="58"/>
      <c r="J22" s="58"/>
      <c r="K22" s="75"/>
      <c r="L22" s="76"/>
      <c r="M22" s="54"/>
      <c r="N22" s="56">
        <v>328.54</v>
      </c>
      <c r="O22" s="2215"/>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15"/>
      <c r="H23" s="61">
        <v>8</v>
      </c>
      <c r="I23" s="60" t="s">
        <v>895</v>
      </c>
      <c r="J23" s="60" t="s">
        <v>885</v>
      </c>
      <c r="K23" s="75"/>
      <c r="L23" s="76"/>
      <c r="M23" s="54"/>
      <c r="N23" s="54"/>
      <c r="O23" s="221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15"/>
      <c r="H24" s="58"/>
      <c r="I24" s="58"/>
      <c r="J24" s="58"/>
      <c r="K24" s="75"/>
      <c r="L24" s="76"/>
      <c r="M24" s="54"/>
      <c r="N24" s="56">
        <v>398.52</v>
      </c>
      <c r="O24" s="2215"/>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15">
        <v>835</v>
      </c>
      <c r="H26" s="58"/>
      <c r="I26" s="58"/>
      <c r="J26" s="58"/>
      <c r="K26" s="75"/>
      <c r="L26" s="76"/>
      <c r="M26" s="54"/>
      <c r="N26" s="56">
        <v>425.85</v>
      </c>
      <c r="O26" s="2215">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15"/>
      <c r="H27" s="61">
        <v>10</v>
      </c>
      <c r="I27" s="60" t="s">
        <v>898</v>
      </c>
      <c r="J27" s="60" t="s">
        <v>899</v>
      </c>
      <c r="K27" s="75"/>
      <c r="L27" s="76"/>
      <c r="M27" s="54"/>
      <c r="N27" s="54"/>
      <c r="O27" s="221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15"/>
      <c r="H28" s="58"/>
      <c r="I28" s="58"/>
      <c r="J28" s="58"/>
      <c r="K28" s="75"/>
      <c r="L28" s="76"/>
      <c r="M28" s="54"/>
      <c r="N28" s="56">
        <v>409.37</v>
      </c>
      <c r="O28" s="2215"/>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15">
        <v>2306</v>
      </c>
      <c r="H30" s="58"/>
      <c r="I30" s="58"/>
      <c r="J30" s="58"/>
      <c r="K30" s="75"/>
      <c r="L30" s="76"/>
      <c r="M30" s="54"/>
      <c r="N30" s="56">
        <v>388.46</v>
      </c>
      <c r="O30" s="2215">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15"/>
      <c r="H31" s="61">
        <v>12</v>
      </c>
      <c r="I31" s="60" t="s">
        <v>903</v>
      </c>
      <c r="J31" s="60" t="s">
        <v>885</v>
      </c>
      <c r="K31" s="75"/>
      <c r="L31" s="76"/>
      <c r="M31" s="54"/>
      <c r="N31" s="54"/>
      <c r="O31" s="221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15"/>
      <c r="H32" s="58"/>
      <c r="I32" s="58"/>
      <c r="J32" s="58"/>
      <c r="K32" s="75"/>
      <c r="L32" s="76"/>
      <c r="M32" s="54"/>
      <c r="N32" s="56">
        <v>380.96</v>
      </c>
      <c r="O32" s="2215"/>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15"/>
      <c r="H33" s="61">
        <v>13</v>
      </c>
      <c r="I33" s="60" t="s">
        <v>905</v>
      </c>
      <c r="J33" s="60" t="s">
        <v>889</v>
      </c>
      <c r="K33" s="75"/>
      <c r="L33" s="81" t="s">
        <v>318</v>
      </c>
      <c r="M33" s="54"/>
      <c r="N33" s="54"/>
      <c r="O33" s="221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15"/>
      <c r="H34" s="58"/>
      <c r="I34" s="58"/>
      <c r="J34" s="58"/>
      <c r="K34" s="75"/>
      <c r="L34" s="76"/>
      <c r="M34" s="54"/>
      <c r="N34" s="56">
        <v>381.39</v>
      </c>
      <c r="O34" s="2215"/>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15"/>
      <c r="H35" s="61">
        <v>14</v>
      </c>
      <c r="I35" s="60" t="s">
        <v>906</v>
      </c>
      <c r="J35" s="60" t="s">
        <v>885</v>
      </c>
      <c r="K35" s="75"/>
      <c r="L35" s="76"/>
      <c r="M35" s="54"/>
      <c r="N35" s="54"/>
      <c r="O35" s="221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15"/>
      <c r="H36" s="58"/>
      <c r="I36" s="58"/>
      <c r="J36" s="58"/>
      <c r="K36" s="75"/>
      <c r="L36" s="76"/>
      <c r="M36" s="54"/>
      <c r="N36" s="56">
        <v>344.6</v>
      </c>
      <c r="O36" s="2215"/>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15"/>
      <c r="H37" s="61">
        <v>15</v>
      </c>
      <c r="I37" s="60" t="s">
        <v>908</v>
      </c>
      <c r="J37" s="60" t="s">
        <v>889</v>
      </c>
      <c r="K37" s="75"/>
      <c r="L37" s="76"/>
      <c r="M37" s="54"/>
      <c r="N37" s="54"/>
      <c r="O37" s="221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15"/>
      <c r="H38" s="58"/>
      <c r="I38" s="58"/>
      <c r="J38" s="58"/>
      <c r="K38" s="75"/>
      <c r="L38" s="76"/>
      <c r="M38" s="54"/>
      <c r="N38" s="56">
        <v>395.64</v>
      </c>
      <c r="O38" s="2215"/>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15"/>
      <c r="H39" s="61">
        <v>16</v>
      </c>
      <c r="I39" s="60" t="s">
        <v>909</v>
      </c>
      <c r="J39" s="60" t="s">
        <v>899</v>
      </c>
      <c r="K39" s="75"/>
      <c r="L39" s="76"/>
      <c r="M39" s="54"/>
      <c r="N39" s="54"/>
      <c r="O39" s="221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15"/>
      <c r="H40" s="58"/>
      <c r="I40" s="58"/>
      <c r="J40" s="58"/>
      <c r="K40" s="75"/>
      <c r="L40" s="76"/>
      <c r="M40" s="54"/>
      <c r="N40" s="56">
        <v>414.76</v>
      </c>
      <c r="O40" s="2215"/>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15">
        <v>757</v>
      </c>
      <c r="H42" s="58"/>
      <c r="I42" s="58"/>
      <c r="J42" s="58"/>
      <c r="K42" s="75"/>
      <c r="L42" s="76"/>
      <c r="M42" s="54"/>
      <c r="N42" s="56">
        <v>401.93</v>
      </c>
      <c r="O42" s="2215">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15"/>
      <c r="H43" s="61">
        <v>18</v>
      </c>
      <c r="I43" s="60" t="s">
        <v>913</v>
      </c>
      <c r="J43" s="60" t="s">
        <v>889</v>
      </c>
      <c r="K43" s="68">
        <v>1</v>
      </c>
      <c r="L43" s="76"/>
      <c r="M43" s="54"/>
      <c r="N43" s="54"/>
      <c r="O43" s="221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15"/>
      <c r="H44" s="58"/>
      <c r="I44" s="58"/>
      <c r="J44" s="58"/>
      <c r="K44" s="75"/>
      <c r="L44" s="76"/>
      <c r="M44" s="54"/>
      <c r="N44" s="56">
        <v>354.95</v>
      </c>
      <c r="O44" s="2215"/>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15">
        <v>1192</v>
      </c>
      <c r="H46" s="58"/>
      <c r="I46" s="58"/>
      <c r="J46" s="58"/>
      <c r="K46" s="75"/>
      <c r="L46" s="76"/>
      <c r="M46" s="54"/>
      <c r="N46" s="56">
        <v>425</v>
      </c>
      <c r="O46" s="2215">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15"/>
      <c r="H47" s="61">
        <v>20</v>
      </c>
      <c r="I47" s="60" t="s">
        <v>918</v>
      </c>
      <c r="J47" s="60" t="s">
        <v>919</v>
      </c>
      <c r="K47" s="75"/>
      <c r="L47" s="76"/>
      <c r="M47" s="54"/>
      <c r="N47" s="54"/>
      <c r="O47" s="221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15"/>
      <c r="H48" s="58"/>
      <c r="I48" s="58"/>
      <c r="J48" s="58"/>
      <c r="K48" s="75"/>
      <c r="L48" s="76"/>
      <c r="M48" s="54"/>
      <c r="N48" s="56">
        <v>414</v>
      </c>
      <c r="O48" s="2215"/>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15"/>
      <c r="H49" s="61">
        <v>21</v>
      </c>
      <c r="I49" s="60" t="s">
        <v>920</v>
      </c>
      <c r="J49" s="60" t="s">
        <v>885</v>
      </c>
      <c r="K49" s="68">
        <v>1</v>
      </c>
      <c r="L49" s="81" t="s">
        <v>318</v>
      </c>
      <c r="M49" s="54"/>
      <c r="N49" s="54"/>
      <c r="O49" s="221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15"/>
      <c r="H50" s="58"/>
      <c r="I50" s="58"/>
      <c r="J50" s="58"/>
      <c r="K50" s="75"/>
      <c r="L50" s="76"/>
      <c r="M50" s="54"/>
      <c r="N50" s="56">
        <v>353.05</v>
      </c>
      <c r="O50" s="2215"/>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15">
        <v>829</v>
      </c>
      <c r="H52" s="58"/>
      <c r="I52" s="58"/>
      <c r="J52" s="58"/>
      <c r="K52" s="75"/>
      <c r="L52" s="76"/>
      <c r="M52" s="54"/>
      <c r="N52" s="56">
        <v>441.06</v>
      </c>
      <c r="O52" s="2215">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15"/>
      <c r="H53" s="61">
        <v>23</v>
      </c>
      <c r="I53" s="60" t="s">
        <v>925</v>
      </c>
      <c r="J53" s="60" t="s">
        <v>919</v>
      </c>
      <c r="K53" s="75"/>
      <c r="L53" s="81" t="s">
        <v>318</v>
      </c>
      <c r="M53" s="54"/>
      <c r="N53" s="54"/>
      <c r="O53" s="221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15"/>
      <c r="H54" s="58"/>
      <c r="I54" s="58"/>
      <c r="J54" s="58"/>
      <c r="K54" s="75"/>
      <c r="L54" s="76"/>
      <c r="M54" s="54"/>
      <c r="N54" s="56">
        <v>387.5</v>
      </c>
      <c r="O54" s="2215"/>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15">
        <v>2400</v>
      </c>
      <c r="H56" s="58"/>
      <c r="I56" s="58"/>
      <c r="J56" s="58"/>
      <c r="K56" s="75"/>
      <c r="L56" s="76"/>
      <c r="M56" s="54"/>
      <c r="N56" s="56">
        <v>372.63</v>
      </c>
      <c r="O56" s="2215">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15"/>
      <c r="H57" s="61">
        <v>25</v>
      </c>
      <c r="I57" s="60" t="s">
        <v>930</v>
      </c>
      <c r="J57" s="60" t="s">
        <v>885</v>
      </c>
      <c r="K57" s="75"/>
      <c r="L57" s="81" t="s">
        <v>931</v>
      </c>
      <c r="M57" s="54"/>
      <c r="N57" s="54"/>
      <c r="O57" s="221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15"/>
      <c r="H58" s="58"/>
      <c r="I58" s="58"/>
      <c r="J58" s="58"/>
      <c r="K58" s="75"/>
      <c r="L58" s="76"/>
      <c r="M58" s="54"/>
      <c r="N58" s="56">
        <v>415.3</v>
      </c>
      <c r="O58" s="2215"/>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15"/>
      <c r="H59" s="61">
        <v>26</v>
      </c>
      <c r="I59" s="60" t="s">
        <v>933</v>
      </c>
      <c r="J59" s="60" t="s">
        <v>889</v>
      </c>
      <c r="K59" s="75"/>
      <c r="L59" s="76"/>
      <c r="M59" s="54"/>
      <c r="N59" s="54"/>
      <c r="O59" s="221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15"/>
      <c r="H60" s="58"/>
      <c r="I60" s="58"/>
      <c r="J60" s="58"/>
      <c r="K60" s="75"/>
      <c r="L60" s="76"/>
      <c r="M60" s="54"/>
      <c r="N60" s="56">
        <v>424.58</v>
      </c>
      <c r="O60" s="2215"/>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15"/>
      <c r="H61" s="61">
        <v>27</v>
      </c>
      <c r="I61" s="60" t="s">
        <v>934</v>
      </c>
      <c r="J61" s="60" t="s">
        <v>885</v>
      </c>
      <c r="K61" s="75"/>
      <c r="L61" s="76"/>
      <c r="M61" s="54"/>
      <c r="N61" s="54"/>
      <c r="O61" s="221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15"/>
      <c r="H62" s="58"/>
      <c r="I62" s="58"/>
      <c r="J62" s="58"/>
      <c r="K62" s="75"/>
      <c r="L62" s="76"/>
      <c r="M62" s="54"/>
      <c r="N62" s="56">
        <v>391.7</v>
      </c>
      <c r="O62" s="2215"/>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15"/>
      <c r="H63" s="61">
        <v>28</v>
      </c>
      <c r="I63" s="60" t="s">
        <v>935</v>
      </c>
      <c r="J63" s="60" t="s">
        <v>885</v>
      </c>
      <c r="K63" s="75"/>
      <c r="L63" s="76"/>
      <c r="M63" s="54"/>
      <c r="N63" s="54"/>
      <c r="O63" s="221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2215"/>
      <c r="H64" s="58"/>
      <c r="I64" s="58"/>
      <c r="J64" s="58"/>
      <c r="K64" s="75"/>
      <c r="L64" s="76"/>
      <c r="M64" s="54"/>
      <c r="N64" s="56">
        <v>410.47</v>
      </c>
      <c r="O64" s="2215"/>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15"/>
      <c r="H65" s="61">
        <v>29</v>
      </c>
      <c r="I65" s="60" t="s">
        <v>937</v>
      </c>
      <c r="J65" s="60" t="s">
        <v>899</v>
      </c>
      <c r="K65" s="75"/>
      <c r="L65" s="76"/>
      <c r="M65" s="54"/>
      <c r="N65" s="54"/>
      <c r="O65" s="221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15"/>
      <c r="H66" s="58"/>
      <c r="I66" s="58"/>
      <c r="J66" s="58"/>
      <c r="K66" s="75"/>
      <c r="L66" s="76"/>
      <c r="M66" s="54"/>
      <c r="N66" s="56">
        <v>385.54</v>
      </c>
      <c r="O66" s="2215"/>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15">
        <v>1242</v>
      </c>
      <c r="H68" s="58"/>
      <c r="I68" s="58"/>
      <c r="J68" s="58"/>
      <c r="K68" s="75"/>
      <c r="L68" s="76"/>
      <c r="M68" s="54"/>
      <c r="N68" s="56">
        <v>418.31</v>
      </c>
      <c r="O68" s="2215">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15"/>
      <c r="H69" s="61">
        <v>31</v>
      </c>
      <c r="I69" s="60" t="s">
        <v>941</v>
      </c>
      <c r="J69" s="60" t="s">
        <v>885</v>
      </c>
      <c r="K69" s="68">
        <v>1</v>
      </c>
      <c r="L69" s="76"/>
      <c r="M69" s="54"/>
      <c r="N69" s="54"/>
      <c r="O69" s="221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15"/>
      <c r="H70" s="58"/>
      <c r="I70" s="58"/>
      <c r="J70" s="58"/>
      <c r="K70" s="75"/>
      <c r="L70" s="76"/>
      <c r="M70" s="54"/>
      <c r="N70" s="56">
        <v>421.47</v>
      </c>
      <c r="O70" s="2215"/>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15"/>
      <c r="H71" s="61">
        <v>32</v>
      </c>
      <c r="I71" s="60" t="s">
        <v>942</v>
      </c>
      <c r="J71" s="60" t="s">
        <v>889</v>
      </c>
      <c r="K71" s="75"/>
      <c r="L71" s="76"/>
      <c r="M71" s="54"/>
      <c r="N71" s="54"/>
      <c r="O71" s="221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15"/>
      <c r="H72" s="58"/>
      <c r="I72" s="58"/>
      <c r="J72" s="58"/>
      <c r="K72" s="75"/>
      <c r="L72" s="76"/>
      <c r="M72" s="54"/>
      <c r="N72" s="56">
        <v>401.98</v>
      </c>
      <c r="O72" s="2215"/>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15">
        <v>833</v>
      </c>
      <c r="H74" s="58"/>
      <c r="I74" s="58"/>
      <c r="J74" s="58"/>
      <c r="K74" s="75"/>
      <c r="L74" s="76"/>
      <c r="M74" s="54"/>
      <c r="N74" s="56">
        <v>429.38</v>
      </c>
      <c r="O74" s="2215">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15"/>
      <c r="H75" s="61">
        <v>34</v>
      </c>
      <c r="I75" s="60" t="s">
        <v>946</v>
      </c>
      <c r="J75" s="60" t="s">
        <v>889</v>
      </c>
      <c r="K75" s="75"/>
      <c r="L75" s="76"/>
      <c r="M75" s="54"/>
      <c r="N75" s="54"/>
      <c r="O75" s="221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15"/>
      <c r="H76" s="58"/>
      <c r="I76" s="58"/>
      <c r="J76" s="58"/>
      <c r="K76" s="75"/>
      <c r="L76" s="76"/>
      <c r="M76" s="54"/>
      <c r="N76" s="56">
        <v>403.83</v>
      </c>
      <c r="O76" s="2215"/>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15">
        <v>735</v>
      </c>
      <c r="H80" s="58"/>
      <c r="I80" s="58"/>
      <c r="J80" s="58"/>
      <c r="K80" s="75"/>
      <c r="L80" s="76"/>
      <c r="M80" s="54"/>
      <c r="N80" s="56">
        <v>380.68</v>
      </c>
      <c r="O80" s="2215">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15"/>
      <c r="H81" s="61">
        <v>37</v>
      </c>
      <c r="I81" s="60" t="s">
        <v>952</v>
      </c>
      <c r="J81" s="60" t="s">
        <v>885</v>
      </c>
      <c r="K81" s="75"/>
      <c r="L81" s="76"/>
      <c r="M81" s="54"/>
      <c r="N81" s="54"/>
      <c r="O81" s="221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15"/>
      <c r="H82" s="58"/>
      <c r="I82" s="58"/>
      <c r="J82" s="58"/>
      <c r="K82" s="75"/>
      <c r="L82" s="76"/>
      <c r="M82" s="54"/>
      <c r="N82" s="56">
        <v>354.53</v>
      </c>
      <c r="O82" s="2215"/>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15">
        <v>1203</v>
      </c>
      <c r="H84" s="58"/>
      <c r="I84" s="58"/>
      <c r="J84" s="58"/>
      <c r="K84" s="75"/>
      <c r="L84" s="76"/>
      <c r="M84" s="54"/>
      <c r="N84" s="56">
        <v>405.57</v>
      </c>
      <c r="O84" s="2215">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15"/>
      <c r="H85" s="61">
        <v>39</v>
      </c>
      <c r="I85" s="60" t="s">
        <v>955</v>
      </c>
      <c r="J85" s="60" t="s">
        <v>899</v>
      </c>
      <c r="K85" s="75"/>
      <c r="L85" s="76"/>
      <c r="M85" s="54"/>
      <c r="N85" s="54"/>
      <c r="O85" s="221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15"/>
      <c r="H86" s="58"/>
      <c r="I86" s="58"/>
      <c r="J86" s="58"/>
      <c r="K86" s="75"/>
      <c r="L86" s="76"/>
      <c r="M86" s="54"/>
      <c r="N86" s="56">
        <v>416.87</v>
      </c>
      <c r="O86" s="2215"/>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15"/>
      <c r="H87" s="61">
        <v>40</v>
      </c>
      <c r="I87" s="60" t="s">
        <v>957</v>
      </c>
      <c r="J87" s="60" t="s">
        <v>885</v>
      </c>
      <c r="K87" s="75"/>
      <c r="L87" s="76"/>
      <c r="M87" s="54"/>
      <c r="N87" s="54"/>
      <c r="O87" s="221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15"/>
      <c r="H88" s="58"/>
      <c r="I88" s="58"/>
      <c r="J88" s="58"/>
      <c r="K88" s="75"/>
      <c r="L88" s="76"/>
      <c r="M88" s="54"/>
      <c r="N88" s="56">
        <v>380.77</v>
      </c>
      <c r="O88" s="2215"/>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15">
        <v>1101</v>
      </c>
      <c r="H90" s="58"/>
      <c r="I90" s="58"/>
      <c r="J90" s="58"/>
      <c r="K90" s="75"/>
      <c r="L90" s="76"/>
      <c r="M90" s="54"/>
      <c r="N90" s="56">
        <v>411.81</v>
      </c>
      <c r="O90" s="2215">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15"/>
      <c r="H91" s="61">
        <v>42</v>
      </c>
      <c r="I91" s="60" t="s">
        <v>960</v>
      </c>
      <c r="J91" s="60" t="s">
        <v>889</v>
      </c>
      <c r="K91" s="75"/>
      <c r="L91" s="76"/>
      <c r="M91" s="54"/>
      <c r="N91" s="54"/>
      <c r="O91" s="221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15"/>
      <c r="H92" s="58"/>
      <c r="I92" s="58"/>
      <c r="J92" s="58"/>
      <c r="K92" s="75"/>
      <c r="L92" s="76"/>
      <c r="M92" s="54"/>
      <c r="N92" s="56">
        <v>392.08</v>
      </c>
      <c r="O92" s="2215"/>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15"/>
      <c r="H93" s="61">
        <v>43</v>
      </c>
      <c r="I93" s="60" t="s">
        <v>961</v>
      </c>
      <c r="J93" s="60" t="s">
        <v>919</v>
      </c>
      <c r="K93" s="75"/>
      <c r="L93" s="76"/>
      <c r="M93" s="54"/>
      <c r="N93" s="54"/>
      <c r="O93" s="221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15"/>
      <c r="H94" s="58"/>
      <c r="I94" s="58"/>
      <c r="J94" s="58"/>
      <c r="K94" s="75"/>
      <c r="L94" s="76"/>
      <c r="M94" s="54"/>
      <c r="N94" s="56">
        <v>296.87</v>
      </c>
      <c r="O94" s="2215"/>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15">
        <v>835</v>
      </c>
      <c r="H98" s="58"/>
      <c r="I98" s="58"/>
      <c r="J98" s="58"/>
      <c r="K98" s="75"/>
      <c r="L98" s="76"/>
      <c r="M98" s="54"/>
      <c r="N98" s="56">
        <v>382.17</v>
      </c>
      <c r="O98" s="2215">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15"/>
      <c r="H99" s="61">
        <v>46</v>
      </c>
      <c r="I99" s="60" t="s">
        <v>968</v>
      </c>
      <c r="J99" s="60" t="s">
        <v>919</v>
      </c>
      <c r="K99" s="75"/>
      <c r="L99" s="76"/>
      <c r="M99" s="54"/>
      <c r="N99" s="54"/>
      <c r="O99" s="221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2215"/>
      <c r="H100" s="58"/>
      <c r="I100" s="58"/>
      <c r="J100" s="58"/>
      <c r="K100" s="75"/>
      <c r="L100" s="76"/>
      <c r="M100" s="54"/>
      <c r="N100" s="56">
        <v>452.74</v>
      </c>
      <c r="O100" s="2215"/>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15">
        <v>815</v>
      </c>
      <c r="H102" s="58"/>
      <c r="I102" s="58"/>
      <c r="J102" s="58"/>
      <c r="K102" s="75"/>
      <c r="L102" s="76"/>
      <c r="M102" s="54"/>
      <c r="N102" s="56">
        <v>420.21</v>
      </c>
      <c r="O102" s="2215">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15"/>
      <c r="H103" s="61">
        <v>48</v>
      </c>
      <c r="I103" s="60" t="s">
        <v>972</v>
      </c>
      <c r="J103" s="60" t="s">
        <v>919</v>
      </c>
      <c r="K103" s="75"/>
      <c r="L103" s="76"/>
      <c r="M103" s="54"/>
      <c r="N103" s="54"/>
      <c r="O103" s="221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15"/>
      <c r="H104" s="58"/>
      <c r="I104" s="58"/>
      <c r="J104" s="58"/>
      <c r="K104" s="75"/>
      <c r="L104" s="76"/>
      <c r="M104" s="54"/>
      <c r="N104" s="56">
        <v>395.01</v>
      </c>
      <c r="O104" s="2215"/>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15">
        <v>1473</v>
      </c>
      <c r="H106" s="58"/>
      <c r="I106" s="58"/>
      <c r="J106" s="58"/>
      <c r="K106" s="75"/>
      <c r="L106" s="76"/>
      <c r="M106" s="54"/>
      <c r="N106" s="56">
        <v>386.74</v>
      </c>
      <c r="O106" s="2215">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15"/>
      <c r="H107" s="61">
        <v>50</v>
      </c>
      <c r="I107" s="60" t="s">
        <v>976</v>
      </c>
      <c r="J107" s="60" t="s">
        <v>885</v>
      </c>
      <c r="K107" s="75"/>
      <c r="L107" s="76"/>
      <c r="M107" s="54"/>
      <c r="N107" s="54"/>
      <c r="O107" s="221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15"/>
      <c r="H108" s="58"/>
      <c r="I108" s="58"/>
      <c r="J108" s="58"/>
      <c r="K108" s="75"/>
      <c r="L108" s="76"/>
      <c r="M108" s="54"/>
      <c r="N108" s="56">
        <v>378.62</v>
      </c>
      <c r="O108" s="2215"/>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15"/>
      <c r="H109" s="61">
        <v>51</v>
      </c>
      <c r="I109" s="60" t="s">
        <v>977</v>
      </c>
      <c r="J109" s="60" t="s">
        <v>885</v>
      </c>
      <c r="K109" s="75"/>
      <c r="L109" s="76"/>
      <c r="M109" s="54"/>
      <c r="N109" s="54"/>
      <c r="O109" s="221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15"/>
      <c r="H110" s="58"/>
      <c r="I110" s="58"/>
      <c r="J110" s="58"/>
      <c r="K110" s="75"/>
      <c r="L110" s="76"/>
      <c r="M110" s="54"/>
      <c r="N110" s="56">
        <v>350.22</v>
      </c>
      <c r="O110" s="2215"/>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15"/>
      <c r="H111" s="61">
        <v>52</v>
      </c>
      <c r="I111" s="60" t="s">
        <v>979</v>
      </c>
      <c r="J111" s="60" t="s">
        <v>885</v>
      </c>
      <c r="K111" s="75"/>
      <c r="L111" s="76"/>
      <c r="M111" s="54"/>
      <c r="N111" s="54"/>
      <c r="O111" s="221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15"/>
      <c r="H112" s="58"/>
      <c r="I112" s="58"/>
      <c r="J112" s="58"/>
      <c r="K112" s="75"/>
      <c r="L112" s="76"/>
      <c r="M112" s="54"/>
      <c r="N112" s="56">
        <v>357.91</v>
      </c>
      <c r="O112" s="2215"/>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200" t="s">
        <v>984</v>
      </c>
      <c r="F116" s="2200"/>
      <c r="G116" s="2200"/>
      <c r="H116" s="114"/>
      <c r="I116" s="114"/>
      <c r="J116" s="2200" t="s">
        <v>985</v>
      </c>
      <c r="K116" s="2200"/>
      <c r="L116" s="2200"/>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201" t="s">
        <v>989</v>
      </c>
      <c r="B138" s="2202"/>
      <c r="C138" s="2202"/>
      <c r="D138" s="2202"/>
      <c r="E138" s="2202"/>
      <c r="F138" s="2202"/>
      <c r="G138" s="2202"/>
      <c r="H138" s="2202"/>
      <c r="I138" s="2202"/>
      <c r="J138" s="2202"/>
      <c r="K138" s="2202"/>
      <c r="L138" s="2202"/>
      <c r="M138" s="2202"/>
      <c r="N138" s="2202"/>
      <c r="O138" s="2203" t="s">
        <v>990</v>
      </c>
      <c r="P138" s="2203"/>
      <c r="Q138" s="2203"/>
      <c r="R138" s="2203"/>
      <c r="S138" s="2203"/>
      <c r="T138" s="2203"/>
      <c r="U138" s="2203"/>
      <c r="V138" s="2203"/>
      <c r="W138" s="2203"/>
      <c r="X138" s="2203"/>
      <c r="Y138" s="2203"/>
      <c r="Z138" s="2203"/>
      <c r="AA138" s="2203"/>
      <c r="AB138" s="2203"/>
      <c r="AC138" s="2204"/>
    </row>
    <row r="139" spans="1:29" ht="12.75" customHeight="1">
      <c r="A139" s="2217" t="s">
        <v>991</v>
      </c>
      <c r="B139" s="2217"/>
      <c r="C139" s="2217"/>
      <c r="D139" s="2217"/>
      <c r="E139" s="2217"/>
      <c r="F139" s="2216" t="s">
        <v>992</v>
      </c>
      <c r="G139" s="2216"/>
      <c r="H139" s="2216"/>
      <c r="I139" s="2216"/>
      <c r="J139" s="2217" t="s">
        <v>993</v>
      </c>
      <c r="K139" s="2217"/>
      <c r="L139" s="2217"/>
      <c r="M139" s="2217"/>
      <c r="N139" s="2217"/>
      <c r="O139" s="2216" t="s">
        <v>992</v>
      </c>
      <c r="P139" s="2216"/>
      <c r="Q139" s="2216"/>
      <c r="R139" s="2216"/>
      <c r="S139" s="2216"/>
      <c r="T139" s="2217" t="s">
        <v>994</v>
      </c>
      <c r="U139" s="2217"/>
      <c r="V139" s="2217"/>
      <c r="W139" s="2217"/>
      <c r="X139" s="2217"/>
      <c r="Y139" s="2217"/>
      <c r="Z139" s="2217" t="s">
        <v>995</v>
      </c>
      <c r="AA139" s="2217"/>
      <c r="AB139" s="2217"/>
      <c r="AC139" s="2217"/>
    </row>
    <row r="140" spans="1:29" ht="12.75" customHeight="1">
      <c r="A140" s="2217"/>
      <c r="B140" s="2217"/>
      <c r="C140" s="2217"/>
      <c r="D140" s="2217"/>
      <c r="E140" s="2217"/>
      <c r="F140" s="2216"/>
      <c r="G140" s="2216"/>
      <c r="H140" s="2216"/>
      <c r="I140" s="2216"/>
      <c r="J140" s="2217"/>
      <c r="K140" s="2217"/>
      <c r="L140" s="2217"/>
      <c r="M140" s="2217"/>
      <c r="N140" s="2217"/>
      <c r="O140" s="2216"/>
      <c r="P140" s="2216"/>
      <c r="Q140" s="2216"/>
      <c r="R140" s="2216"/>
      <c r="S140" s="2216"/>
      <c r="T140" s="2217"/>
      <c r="U140" s="2217"/>
      <c r="V140" s="2217"/>
      <c r="W140" s="2217"/>
      <c r="X140" s="2217"/>
      <c r="Y140" s="2217"/>
      <c r="Z140" s="2217"/>
      <c r="AA140" s="2217"/>
      <c r="AB140" s="2217"/>
      <c r="AC140" s="2217"/>
    </row>
    <row r="141" spans="1:29" ht="12.75" customHeight="1">
      <c r="A141" s="2217"/>
      <c r="B141" s="2217"/>
      <c r="C141" s="2217"/>
      <c r="D141" s="2217"/>
      <c r="E141" s="2217"/>
      <c r="F141" s="2216"/>
      <c r="G141" s="2216"/>
      <c r="H141" s="2216"/>
      <c r="I141" s="2216"/>
      <c r="J141" s="2217"/>
      <c r="K141" s="2217"/>
      <c r="L141" s="2217"/>
      <c r="M141" s="2217"/>
      <c r="N141" s="2217"/>
      <c r="O141" s="2216"/>
      <c r="P141" s="2216"/>
      <c r="Q141" s="2216"/>
      <c r="R141" s="2216"/>
      <c r="S141" s="2216"/>
      <c r="T141" s="2217"/>
      <c r="U141" s="2217"/>
      <c r="V141" s="2217"/>
      <c r="W141" s="2217"/>
      <c r="X141" s="2217"/>
      <c r="Y141" s="2217"/>
      <c r="Z141" s="2217"/>
      <c r="AA141" s="2217"/>
      <c r="AB141" s="2217"/>
      <c r="AC141" s="2217"/>
    </row>
    <row r="142" spans="1:29" ht="36.75" customHeight="1">
      <c r="A142" s="2217"/>
      <c r="B142" s="2217"/>
      <c r="C142" s="2217"/>
      <c r="D142" s="2217"/>
      <c r="E142" s="2217"/>
      <c r="F142" s="2216"/>
      <c r="G142" s="2216"/>
      <c r="H142" s="2216"/>
      <c r="I142" s="2216"/>
      <c r="J142" s="2217"/>
      <c r="K142" s="2217"/>
      <c r="L142" s="2217"/>
      <c r="M142" s="2217"/>
      <c r="N142" s="2217"/>
      <c r="O142" s="2216"/>
      <c r="P142" s="2216"/>
      <c r="Q142" s="2216"/>
      <c r="R142" s="2216"/>
      <c r="S142" s="2216"/>
      <c r="T142" s="2217"/>
      <c r="U142" s="2217"/>
      <c r="V142" s="2217"/>
      <c r="W142" s="2217"/>
      <c r="X142" s="2217"/>
      <c r="Y142" s="2217"/>
      <c r="Z142" s="2217"/>
      <c r="AA142" s="2217"/>
      <c r="AB142" s="2217"/>
      <c r="AC142" s="2217"/>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view="pageBreakPreview" zoomScale="40" zoomScaleNormal="40" zoomScaleSheetLayoutView="40" workbookViewId="0">
      <selection activeCell="AG26" sqref="AG26"/>
    </sheetView>
  </sheetViews>
  <sheetFormatPr defaultColWidth="8.81640625" defaultRowHeight="21"/>
  <cols>
    <col min="1" max="1" width="2.453125" style="1059" customWidth="1"/>
    <col min="2" max="2" width="0.453125" style="1059" customWidth="1"/>
    <col min="3" max="3" width="16.90625" style="1059" customWidth="1"/>
    <col min="4" max="4" width="10.81640625" style="1059" customWidth="1"/>
    <col min="5" max="5" width="17.81640625" style="1059" customWidth="1"/>
    <col min="6" max="6" width="10.81640625" style="1059" customWidth="1"/>
    <col min="7" max="7" width="19.1796875" style="1059" customWidth="1"/>
    <col min="8" max="8" width="10.81640625" style="1059" customWidth="1"/>
    <col min="9" max="9" width="18.81640625" style="1059" customWidth="1"/>
    <col min="10" max="10" width="10.81640625" style="1059" customWidth="1"/>
    <col min="11" max="11" width="18.36328125" style="1059" customWidth="1"/>
    <col min="12" max="12" width="10.81640625" style="1059" customWidth="1"/>
    <col min="13" max="13" width="17.90625" style="1059" customWidth="1"/>
    <col min="14" max="14" width="10.81640625" style="1059" customWidth="1"/>
    <col min="15" max="15" width="16.90625" style="1059" customWidth="1"/>
    <col min="16" max="16" width="10.81640625" style="1059" customWidth="1"/>
    <col min="17" max="17" width="17.6328125" style="1059" customWidth="1"/>
    <col min="18" max="18" width="10.81640625" style="1059" customWidth="1"/>
    <col min="19" max="19" width="17.1796875" style="1059" customWidth="1"/>
    <col min="20" max="20" width="10.81640625" style="1059" customWidth="1"/>
    <col min="21" max="21" width="17.90625" style="1059" customWidth="1"/>
    <col min="22" max="22" width="10.81640625" style="1059" customWidth="1"/>
    <col min="23" max="23" width="18.6328125" style="1059" customWidth="1"/>
    <col min="24" max="24" width="10.81640625" style="1059" customWidth="1"/>
    <col min="25" max="25" width="16.90625" style="1059" customWidth="1"/>
    <col min="26" max="26" width="10.81640625" style="1059" customWidth="1"/>
    <col min="27" max="27" width="8.81640625" style="1059"/>
    <col min="28" max="28" width="8.81640625" style="1059" customWidth="1"/>
    <col min="29" max="34" width="8.81640625" style="1059"/>
    <col min="35" max="35" width="14.1796875" style="1059" bestFit="1" customWidth="1"/>
    <col min="36" max="16384" width="8.81640625" style="1059"/>
  </cols>
  <sheetData>
    <row r="1" spans="1:35" s="1216" customFormat="1" ht="46.5" thickBot="1">
      <c r="A1" s="1776" t="s">
        <v>1488</v>
      </c>
      <c r="B1" s="1777"/>
      <c r="C1" s="1777"/>
      <c r="D1" s="1777"/>
      <c r="E1" s="1777"/>
      <c r="F1" s="1777"/>
      <c r="G1" s="1777"/>
      <c r="H1" s="1777"/>
      <c r="I1" s="1777"/>
      <c r="J1" s="1777"/>
      <c r="K1" s="1777"/>
      <c r="L1" s="1777"/>
      <c r="M1" s="1777"/>
      <c r="N1" s="1777"/>
      <c r="O1" s="1777"/>
      <c r="P1" s="1777"/>
      <c r="Q1" s="1777"/>
      <c r="R1" s="1777"/>
      <c r="S1" s="1777"/>
      <c r="T1" s="1777"/>
      <c r="U1" s="1777"/>
      <c r="V1" s="1777"/>
      <c r="W1" s="1777"/>
      <c r="X1" s="1777"/>
      <c r="Y1" s="1777"/>
      <c r="Z1" s="1778"/>
    </row>
    <row r="2" spans="1:35" s="1216" customFormat="1" ht="46.5" thickBot="1">
      <c r="A2" s="1773" t="s">
        <v>1960</v>
      </c>
      <c r="B2" s="1774"/>
      <c r="C2" s="1774"/>
      <c r="D2" s="1774"/>
      <c r="E2" s="1774"/>
      <c r="F2" s="1774"/>
      <c r="G2" s="1774"/>
      <c r="H2" s="1774"/>
      <c r="I2" s="1774"/>
      <c r="J2" s="1774"/>
      <c r="K2" s="1774"/>
      <c r="L2" s="1774"/>
      <c r="M2" s="1774"/>
      <c r="N2" s="1774"/>
      <c r="O2" s="1774"/>
      <c r="P2" s="1774"/>
      <c r="Q2" s="1774"/>
      <c r="R2" s="1774"/>
      <c r="S2" s="1774"/>
      <c r="T2" s="1774"/>
      <c r="U2" s="1774"/>
      <c r="V2" s="1775"/>
      <c r="W2" s="1791" t="s">
        <v>1489</v>
      </c>
      <c r="X2" s="1792"/>
      <c r="Y2" s="1794">
        <f ca="1">NOW()-1</f>
        <v>46101.467217708334</v>
      </c>
      <c r="Z2" s="1795"/>
    </row>
    <row r="3" spans="1:35" ht="30" customHeight="1">
      <c r="A3" s="1372"/>
      <c r="B3" s="1372"/>
      <c r="C3" s="1781" t="s">
        <v>1150</v>
      </c>
      <c r="D3" s="1782"/>
      <c r="E3" s="1782"/>
      <c r="F3" s="1782"/>
      <c r="G3" s="1782"/>
      <c r="H3" s="1782"/>
      <c r="I3" s="1782"/>
      <c r="J3" s="1782"/>
      <c r="K3" s="1782"/>
      <c r="L3" s="1782"/>
      <c r="M3" s="1782"/>
      <c r="N3" s="1782"/>
      <c r="O3" s="1782"/>
      <c r="P3" s="1782"/>
      <c r="Q3" s="1783"/>
      <c r="R3" s="1132"/>
      <c r="S3" s="1793"/>
      <c r="T3" s="1793"/>
      <c r="U3" s="1793"/>
      <c r="V3" s="1133"/>
      <c r="W3" s="1797"/>
      <c r="X3" s="1797"/>
      <c r="Y3" s="1797"/>
      <c r="Z3" s="1798"/>
    </row>
    <row r="4" spans="1:35" ht="30" customHeight="1">
      <c r="A4" s="1372"/>
      <c r="B4" s="1372"/>
      <c r="C4" s="1784"/>
      <c r="D4" s="1785"/>
      <c r="E4" s="1785"/>
      <c r="F4" s="1785"/>
      <c r="G4" s="1785"/>
      <c r="H4" s="1785"/>
      <c r="I4" s="1785"/>
      <c r="J4" s="1785"/>
      <c r="K4" s="1785"/>
      <c r="L4" s="1785"/>
      <c r="M4" s="1785"/>
      <c r="N4" s="1785"/>
      <c r="O4" s="1785"/>
      <c r="P4" s="1785"/>
      <c r="Q4" s="1786"/>
      <c r="R4" s="1427"/>
      <c r="S4" s="1799" t="s">
        <v>1151</v>
      </c>
      <c r="T4" s="1799"/>
      <c r="U4" s="1799"/>
      <c r="V4" s="1384"/>
      <c r="W4" s="1800" t="s">
        <v>1152</v>
      </c>
      <c r="X4" s="1800"/>
      <c r="Y4" s="1800"/>
      <c r="Z4" s="1801"/>
    </row>
    <row r="5" spans="1:35" ht="28">
      <c r="A5" s="1372"/>
      <c r="B5" s="1372"/>
      <c r="C5" s="1779" t="s">
        <v>998</v>
      </c>
      <c r="D5" s="1787" t="s">
        <v>13</v>
      </c>
      <c r="E5" s="1779"/>
      <c r="F5" s="1788"/>
      <c r="G5" s="1725" t="s">
        <v>1153</v>
      </c>
      <c r="H5" s="1725"/>
      <c r="I5" s="1725" t="s">
        <v>1154</v>
      </c>
      <c r="J5" s="1725"/>
      <c r="K5" s="1725"/>
      <c r="L5" s="1725" t="s">
        <v>1490</v>
      </c>
      <c r="M5" s="1725"/>
      <c r="N5" s="1725"/>
      <c r="O5" s="1725" t="s">
        <v>843</v>
      </c>
      <c r="P5" s="1725"/>
      <c r="Q5" s="1796"/>
      <c r="R5" s="1427"/>
      <c r="S5" s="1427"/>
      <c r="T5" s="1384"/>
      <c r="U5" s="1384"/>
      <c r="V5" s="1384"/>
      <c r="W5" s="1384"/>
      <c r="X5" s="1384"/>
      <c r="Y5" s="1384"/>
      <c r="Z5" s="1129"/>
    </row>
    <row r="6" spans="1:35" ht="28">
      <c r="A6" s="1372"/>
      <c r="B6" s="1372"/>
      <c r="C6" s="1780"/>
      <c r="D6" s="1789"/>
      <c r="E6" s="1780"/>
      <c r="F6" s="1790"/>
      <c r="G6" s="1725"/>
      <c r="H6" s="1725"/>
      <c r="I6" s="1725"/>
      <c r="J6" s="1725"/>
      <c r="K6" s="1725"/>
      <c r="L6" s="1725"/>
      <c r="M6" s="1725"/>
      <c r="N6" s="1725"/>
      <c r="O6" s="1725"/>
      <c r="P6" s="1725"/>
      <c r="Q6" s="1796"/>
      <c r="R6" s="1427"/>
      <c r="S6" s="1427"/>
      <c r="T6" s="1384"/>
      <c r="U6" s="1384"/>
      <c r="V6" s="1428" t="s">
        <v>1497</v>
      </c>
      <c r="W6" s="1429" t="s">
        <v>1496</v>
      </c>
      <c r="X6" s="1384"/>
      <c r="Y6" s="1384"/>
      <c r="Z6" s="1129"/>
    </row>
    <row r="7" spans="1:35" ht="31">
      <c r="A7" s="1372"/>
      <c r="B7" s="1372"/>
      <c r="C7" s="1370">
        <v>1</v>
      </c>
      <c r="D7" s="1724" t="s">
        <v>1156</v>
      </c>
      <c r="E7" s="1724"/>
      <c r="F7" s="1724"/>
      <c r="G7" s="1725" t="s">
        <v>1051</v>
      </c>
      <c r="H7" s="1725"/>
      <c r="I7" s="1723">
        <v>188.50299999999999</v>
      </c>
      <c r="J7" s="1723"/>
      <c r="K7" s="1723"/>
      <c r="L7" s="1723">
        <v>188.50299999999999</v>
      </c>
      <c r="M7" s="1723"/>
      <c r="N7" s="1723"/>
      <c r="O7" s="1723">
        <f>I7-L7</f>
        <v>0</v>
      </c>
      <c r="P7" s="1723"/>
      <c r="Q7" s="1754"/>
      <c r="R7" s="1430" t="s">
        <v>1492</v>
      </c>
      <c r="S7" s="1431"/>
      <c r="U7" s="1384"/>
      <c r="V7" s="1384"/>
      <c r="W7" s="1384"/>
      <c r="X7" s="1384"/>
      <c r="Y7" s="1384"/>
      <c r="Z7" s="1129"/>
    </row>
    <row r="8" spans="1:35" ht="31">
      <c r="A8" s="1372"/>
      <c r="B8" s="1372"/>
      <c r="C8" s="1370">
        <f>C7+1</f>
        <v>2</v>
      </c>
      <c r="D8" s="1724" t="s">
        <v>1157</v>
      </c>
      <c r="E8" s="1724"/>
      <c r="F8" s="1724"/>
      <c r="G8" s="1725" t="s">
        <v>1051</v>
      </c>
      <c r="H8" s="1725"/>
      <c r="I8" s="1723">
        <v>188.50299999999999</v>
      </c>
      <c r="J8" s="1723"/>
      <c r="K8" s="1723"/>
      <c r="L8" s="1723">
        <v>188.50299999999999</v>
      </c>
      <c r="M8" s="1723"/>
      <c r="N8" s="1723"/>
      <c r="O8" s="1723">
        <f t="shared" ref="O8:O14" si="0">I8-L8</f>
        <v>0</v>
      </c>
      <c r="P8" s="1723"/>
      <c r="Q8" s="1754"/>
      <c r="R8" s="1432"/>
      <c r="S8" s="1432"/>
      <c r="T8" s="1384"/>
      <c r="U8" s="1384"/>
      <c r="V8" s="1384"/>
      <c r="W8" s="1384"/>
      <c r="Y8" s="1433" t="s">
        <v>1160</v>
      </c>
      <c r="Z8" s="1195"/>
    </row>
    <row r="9" spans="1:35" ht="31">
      <c r="A9" s="1372"/>
      <c r="B9" s="1372"/>
      <c r="C9" s="1370">
        <f>C8+1</f>
        <v>3</v>
      </c>
      <c r="D9" s="1724" t="s">
        <v>1491</v>
      </c>
      <c r="E9" s="1724"/>
      <c r="F9" s="1724"/>
      <c r="G9" s="1725" t="s">
        <v>1051</v>
      </c>
      <c r="H9" s="1725"/>
      <c r="I9" s="1723">
        <v>188.50299999999999</v>
      </c>
      <c r="J9" s="1723"/>
      <c r="K9" s="1723"/>
      <c r="L9" s="1738">
        <v>184.88300000000001</v>
      </c>
      <c r="M9" s="1739"/>
      <c r="N9" s="1740"/>
      <c r="O9" s="1723">
        <f>I9-L9</f>
        <v>3.6199999999999761</v>
      </c>
      <c r="P9" s="1723"/>
      <c r="Q9" s="1754"/>
      <c r="R9" s="1384"/>
      <c r="S9" s="1384"/>
      <c r="T9" s="1384"/>
      <c r="U9" s="1384"/>
      <c r="V9" s="1384"/>
      <c r="W9" s="1384"/>
      <c r="X9" s="1384"/>
      <c r="Y9" s="1384"/>
      <c r="Z9" s="1196"/>
    </row>
    <row r="10" spans="1:35" ht="31">
      <c r="A10" s="1372"/>
      <c r="B10" s="1372"/>
      <c r="C10" s="1370">
        <f>C9+1</f>
        <v>4</v>
      </c>
      <c r="D10" s="1724" t="s">
        <v>1158</v>
      </c>
      <c r="E10" s="1724"/>
      <c r="F10" s="1724"/>
      <c r="G10" s="1729" t="s">
        <v>1159</v>
      </c>
      <c r="H10" s="1730"/>
      <c r="I10" s="1726">
        <v>73</v>
      </c>
      <c r="J10" s="1727"/>
      <c r="K10" s="1728"/>
      <c r="L10" s="1726">
        <v>73</v>
      </c>
      <c r="M10" s="1727"/>
      <c r="N10" s="1728"/>
      <c r="O10" s="1755">
        <f t="shared" si="0"/>
        <v>0</v>
      </c>
      <c r="P10" s="1755"/>
      <c r="Q10" s="1756"/>
      <c r="R10" s="1434" t="s">
        <v>50</v>
      </c>
      <c r="S10" s="1384"/>
      <c r="T10" s="1384"/>
      <c r="U10" s="1384"/>
      <c r="V10" s="1435" t="s">
        <v>205</v>
      </c>
      <c r="W10" s="1431"/>
      <c r="X10" s="1384"/>
      <c r="Y10" s="1060"/>
      <c r="Z10" s="1196"/>
    </row>
    <row r="11" spans="1:35" ht="31">
      <c r="A11" s="1372"/>
      <c r="B11" s="1372"/>
      <c r="C11" s="1370">
        <f>C10+1</f>
        <v>5</v>
      </c>
      <c r="D11" s="1724" t="s">
        <v>290</v>
      </c>
      <c r="E11" s="1724"/>
      <c r="F11" s="1724"/>
      <c r="G11" s="1729" t="s">
        <v>1159</v>
      </c>
      <c r="H11" s="1730"/>
      <c r="I11" s="1726">
        <v>513</v>
      </c>
      <c r="J11" s="1727"/>
      <c r="K11" s="1728"/>
      <c r="L11" s="1735">
        <v>271</v>
      </c>
      <c r="M11" s="1735"/>
      <c r="N11" s="1735"/>
      <c r="O11" s="1755">
        <f t="shared" si="0"/>
        <v>242</v>
      </c>
      <c r="P11" s="1755"/>
      <c r="Q11" s="1756"/>
      <c r="R11" s="1431"/>
      <c r="S11" s="1431"/>
      <c r="U11" s="1384"/>
      <c r="W11" s="1384"/>
      <c r="X11" s="1384"/>
      <c r="Y11" s="1384"/>
      <c r="Z11" s="1196"/>
    </row>
    <row r="12" spans="1:35" ht="31">
      <c r="A12" s="1372"/>
      <c r="B12" s="1372"/>
      <c r="C12" s="1370">
        <f t="shared" ref="C12:C16" si="1">C11+1</f>
        <v>6</v>
      </c>
      <c r="D12" s="1724" t="s">
        <v>291</v>
      </c>
      <c r="E12" s="1724"/>
      <c r="F12" s="1724"/>
      <c r="G12" s="1729" t="s">
        <v>1161</v>
      </c>
      <c r="H12" s="1730"/>
      <c r="I12" s="1726">
        <v>513</v>
      </c>
      <c r="J12" s="1727"/>
      <c r="K12" s="1728"/>
      <c r="L12" s="1735">
        <v>257</v>
      </c>
      <c r="M12" s="1735"/>
      <c r="N12" s="1735"/>
      <c r="O12" s="1755">
        <f t="shared" si="0"/>
        <v>256</v>
      </c>
      <c r="P12" s="1755"/>
      <c r="Q12" s="1756"/>
      <c r="R12" s="1427"/>
      <c r="S12" s="1382" t="s">
        <v>1162</v>
      </c>
      <c r="U12" s="1436"/>
      <c r="V12" s="1437"/>
      <c r="W12" s="1437"/>
      <c r="X12" s="1384"/>
      <c r="Y12" s="1384"/>
      <c r="Z12" s="1196"/>
    </row>
    <row r="13" spans="1:35" ht="31">
      <c r="A13" s="1372"/>
      <c r="B13" s="1372"/>
      <c r="C13" s="1370">
        <f t="shared" si="1"/>
        <v>7</v>
      </c>
      <c r="D13" s="1724" t="s">
        <v>1164</v>
      </c>
      <c r="E13" s="1724"/>
      <c r="F13" s="1724"/>
      <c r="G13" s="1729" t="s">
        <v>1159</v>
      </c>
      <c r="H13" s="1730"/>
      <c r="I13" s="1726">
        <v>513</v>
      </c>
      <c r="J13" s="1727"/>
      <c r="K13" s="1728"/>
      <c r="L13" s="1735">
        <v>186</v>
      </c>
      <c r="M13" s="1735"/>
      <c r="N13" s="1735"/>
      <c r="O13" s="1755">
        <f t="shared" si="0"/>
        <v>327</v>
      </c>
      <c r="P13" s="1755"/>
      <c r="Q13" s="1756"/>
      <c r="R13" s="1427"/>
      <c r="T13" s="1384" t="s">
        <v>291</v>
      </c>
      <c r="W13" s="1382" t="s">
        <v>1166</v>
      </c>
      <c r="X13" s="1736" t="s">
        <v>1498</v>
      </c>
      <c r="Y13" s="1736"/>
      <c r="Z13" s="1737"/>
    </row>
    <row r="14" spans="1:35" ht="31">
      <c r="A14" s="1372"/>
      <c r="B14" s="1372"/>
      <c r="C14" s="1370">
        <f t="shared" si="1"/>
        <v>8</v>
      </c>
      <c r="D14" s="1724" t="s">
        <v>503</v>
      </c>
      <c r="E14" s="1724"/>
      <c r="F14" s="1724"/>
      <c r="G14" s="1729" t="s">
        <v>1161</v>
      </c>
      <c r="H14" s="1730"/>
      <c r="I14" s="1726">
        <v>513</v>
      </c>
      <c r="J14" s="1727"/>
      <c r="K14" s="1728"/>
      <c r="L14" s="1735">
        <v>49</v>
      </c>
      <c r="M14" s="1735"/>
      <c r="N14" s="1735"/>
      <c r="O14" s="1755">
        <f t="shared" si="0"/>
        <v>464</v>
      </c>
      <c r="P14" s="1755"/>
      <c r="Q14" s="1756"/>
      <c r="R14" s="1427"/>
      <c r="T14" s="1384"/>
      <c r="U14" s="1384"/>
      <c r="V14" s="1384"/>
      <c r="Y14" s="1060"/>
      <c r="Z14" s="1060"/>
    </row>
    <row r="15" spans="1:35" ht="30" customHeight="1">
      <c r="A15" s="1372"/>
      <c r="B15" s="1372"/>
      <c r="C15" s="1370">
        <f t="shared" si="1"/>
        <v>9</v>
      </c>
      <c r="D15" s="1746" t="s">
        <v>1493</v>
      </c>
      <c r="E15" s="1746"/>
      <c r="F15" s="1746"/>
      <c r="G15" s="1725" t="s">
        <v>1051</v>
      </c>
      <c r="H15" s="1725"/>
      <c r="I15" s="1723">
        <v>188.50299999999999</v>
      </c>
      <c r="J15" s="1723"/>
      <c r="K15" s="1723"/>
      <c r="L15" s="1723">
        <v>8.56</v>
      </c>
      <c r="M15" s="1723"/>
      <c r="N15" s="1723"/>
      <c r="O15" s="1723">
        <f>I15-L15</f>
        <v>179.94299999999998</v>
      </c>
      <c r="P15" s="1723"/>
      <c r="Q15" s="1754"/>
      <c r="R15" s="1427"/>
      <c r="S15" s="1384" t="s">
        <v>1494</v>
      </c>
      <c r="T15" s="1384"/>
      <c r="U15" s="1384" t="s">
        <v>503</v>
      </c>
      <c r="V15" s="1384"/>
      <c r="X15" s="1384"/>
      <c r="Y15" s="1384" t="s">
        <v>1961</v>
      </c>
      <c r="Z15" s="1196"/>
      <c r="AI15" s="1544"/>
    </row>
    <row r="16" spans="1:35" ht="31.5" thickBot="1">
      <c r="A16" s="1372"/>
      <c r="B16" s="1372"/>
      <c r="C16" s="1371">
        <f t="shared" si="1"/>
        <v>10</v>
      </c>
      <c r="D16" s="1747" t="s">
        <v>1495</v>
      </c>
      <c r="E16" s="1747"/>
      <c r="F16" s="1747"/>
      <c r="G16" s="1748" t="s">
        <v>1051</v>
      </c>
      <c r="H16" s="1748"/>
      <c r="I16" s="1723">
        <v>188.50299999999999</v>
      </c>
      <c r="J16" s="1723"/>
      <c r="K16" s="1723"/>
      <c r="L16" s="1748">
        <v>7.3369999999999997</v>
      </c>
      <c r="M16" s="1748"/>
      <c r="N16" s="1748"/>
      <c r="O16" s="1723">
        <f>I16-L16</f>
        <v>181.166</v>
      </c>
      <c r="P16" s="1723"/>
      <c r="Q16" s="1754"/>
      <c r="R16" s="1130"/>
      <c r="S16" s="1188"/>
      <c r="T16" s="1131"/>
      <c r="U16" s="1131"/>
      <c r="V16" s="1131"/>
      <c r="W16" s="1131"/>
      <c r="X16" s="1188"/>
      <c r="Z16" s="1523"/>
    </row>
    <row r="17" spans="1:33" s="1060" customFormat="1" ht="10.25" customHeight="1" thickBot="1">
      <c r="A17" s="1373"/>
      <c r="B17" s="1373"/>
      <c r="C17" s="1769"/>
      <c r="D17" s="1770"/>
      <c r="E17" s="1770"/>
      <c r="F17" s="1770"/>
      <c r="G17" s="1770"/>
      <c r="H17" s="1770"/>
      <c r="I17" s="1770"/>
      <c r="J17" s="1770"/>
      <c r="K17" s="1770"/>
      <c r="L17" s="1770"/>
      <c r="M17" s="1770"/>
      <c r="N17" s="1770"/>
      <c r="O17" s="1770"/>
      <c r="P17" s="1770"/>
      <c r="Q17" s="1770"/>
      <c r="R17" s="1770"/>
      <c r="S17" s="1770"/>
      <c r="T17" s="1770"/>
      <c r="U17" s="1770"/>
      <c r="V17" s="1770"/>
      <c r="W17" s="1770"/>
      <c r="X17" s="1770"/>
      <c r="Y17" s="1770"/>
      <c r="Z17" s="1771"/>
    </row>
    <row r="18" spans="1:33" ht="7.75" customHeight="1">
      <c r="A18" s="1372"/>
      <c r="B18" s="1372"/>
      <c r="C18" s="1183"/>
      <c r="D18" s="1438"/>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2"/>
      <c r="B19" s="1372"/>
      <c r="C19" s="1438"/>
      <c r="D19" s="1438"/>
      <c r="E19" s="1510"/>
      <c r="F19" s="1510"/>
      <c r="G19" s="1510"/>
      <c r="H19" s="1438"/>
      <c r="I19" s="1438"/>
      <c r="J19" s="1511"/>
      <c r="K19" s="1772" t="s">
        <v>2034</v>
      </c>
      <c r="L19" s="1772"/>
      <c r="N19" s="1745" t="s">
        <v>2049</v>
      </c>
      <c r="O19" s="1745"/>
      <c r="P19" s="1438"/>
      <c r="Q19" s="1511"/>
      <c r="R19" s="1511"/>
      <c r="S19" s="1511"/>
      <c r="T19" s="1512"/>
      <c r="U19" s="1512"/>
      <c r="V19" s="1512"/>
      <c r="W19" s="1509"/>
      <c r="X19" s="1509"/>
      <c r="Y19" s="1509"/>
      <c r="Z19" s="1513"/>
    </row>
    <row r="20" spans="1:33" ht="28">
      <c r="A20" s="1372"/>
      <c r="B20" s="1372"/>
      <c r="C20" s="1198" t="s">
        <v>1499</v>
      </c>
      <c r="D20" s="1198"/>
      <c r="E20" s="1198" t="s">
        <v>506</v>
      </c>
      <c r="F20" s="1198"/>
      <c r="G20" s="1198" t="s">
        <v>1171</v>
      </c>
      <c r="H20" s="1198"/>
      <c r="I20" s="1198" t="s">
        <v>507</v>
      </c>
      <c r="J20" s="1198"/>
      <c r="K20" s="1198"/>
      <c r="L20" s="1439"/>
      <c r="M20" s="1391"/>
      <c r="N20" s="1391"/>
      <c r="O20" s="1391"/>
      <c r="P20" s="1198"/>
      <c r="Q20" s="1198" t="s">
        <v>1172</v>
      </c>
      <c r="R20" s="1198"/>
      <c r="S20" s="1198" t="s">
        <v>518</v>
      </c>
      <c r="T20" s="1198"/>
      <c r="U20" s="1198" t="s">
        <v>520</v>
      </c>
      <c r="V20" s="1198"/>
      <c r="W20" s="1440" t="s">
        <v>521</v>
      </c>
      <c r="Y20" s="1440" t="s">
        <v>522</v>
      </c>
      <c r="Z20" s="1192"/>
      <c r="AG20" s="1059" t="s">
        <v>1870</v>
      </c>
    </row>
    <row r="21" spans="1:33" ht="15.65" customHeight="1">
      <c r="A21" s="1372"/>
      <c r="B21" s="1372"/>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
      <c r="A22" s="1372"/>
      <c r="B22" s="1372"/>
      <c r="C22" s="1198"/>
      <c r="D22" s="1198">
        <v>98</v>
      </c>
      <c r="E22" s="1204"/>
      <c r="F22" s="1198">
        <v>115</v>
      </c>
      <c r="G22" s="1204"/>
      <c r="H22" s="1204">
        <v>264</v>
      </c>
      <c r="I22" s="1204"/>
      <c r="J22" s="1204">
        <v>104</v>
      </c>
      <c r="K22" s="1204"/>
      <c r="M22" s="1198">
        <v>140</v>
      </c>
      <c r="N22" s="1441"/>
      <c r="O22" s="1441"/>
      <c r="P22" s="1198">
        <v>202</v>
      </c>
      <c r="Q22" s="1204"/>
      <c r="R22" s="1198">
        <v>455</v>
      </c>
      <c r="S22" s="1204"/>
      <c r="T22" s="1204">
        <v>222</v>
      </c>
      <c r="U22" s="1204"/>
      <c r="V22" s="1198">
        <v>402</v>
      </c>
      <c r="W22" s="1204"/>
      <c r="X22" s="1198">
        <v>356</v>
      </c>
      <c r="Y22" s="1204"/>
      <c r="Z22" s="1192">
        <v>393</v>
      </c>
    </row>
    <row r="23" spans="1:33" ht="16.25" customHeight="1" thickBot="1">
      <c r="A23" s="1372"/>
      <c r="B23" s="1372"/>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2"/>
      <c r="C24" s="1204"/>
      <c r="D24" s="1198"/>
      <c r="E24" s="1557"/>
      <c r="F24" s="1198"/>
      <c r="G24" s="1557"/>
      <c r="H24" s="1198"/>
      <c r="I24" s="1557"/>
      <c r="J24" s="1198"/>
      <c r="K24" s="1134"/>
      <c r="L24" s="1204"/>
      <c r="M24" s="1479"/>
      <c r="N24" s="1198"/>
      <c r="O24" s="1134"/>
      <c r="P24" s="1198"/>
      <c r="Q24" s="1559"/>
      <c r="R24" s="1198"/>
      <c r="S24" s="1168"/>
      <c r="T24" s="1198"/>
      <c r="U24" s="1559"/>
      <c r="V24" s="1198"/>
      <c r="W24" s="1560"/>
      <c r="X24" s="1198"/>
      <c r="Y24" s="1557"/>
      <c r="Z24" s="1192"/>
    </row>
    <row r="25" spans="1:33" ht="17.399999999999999" customHeight="1" thickBot="1">
      <c r="A25" s="1372"/>
      <c r="B25" s="1372"/>
      <c r="C25" s="1198"/>
      <c r="D25" s="1198"/>
      <c r="E25" s="1558"/>
      <c r="F25" s="1198"/>
      <c r="G25" s="1558"/>
      <c r="H25" s="1206"/>
      <c r="I25" s="1558"/>
      <c r="J25" s="1206"/>
      <c r="K25" s="1206"/>
      <c r="L25" s="1198"/>
      <c r="M25" s="1198"/>
      <c r="N25" s="1198"/>
      <c r="O25" s="1198"/>
      <c r="P25" s="1198"/>
      <c r="Q25" s="1558"/>
      <c r="R25" s="1198"/>
      <c r="S25" s="1171"/>
      <c r="T25" s="1206"/>
      <c r="U25" s="1558"/>
      <c r="V25" s="1198"/>
      <c r="W25" s="1558"/>
      <c r="X25" s="1198"/>
      <c r="Y25" s="1558"/>
      <c r="Z25" s="1192"/>
    </row>
    <row r="26" spans="1:33" ht="28">
      <c r="A26" s="1372"/>
      <c r="B26" s="1372"/>
      <c r="C26" s="1744" t="s">
        <v>1499</v>
      </c>
      <c r="D26" s="1745"/>
      <c r="E26" s="1205" t="s">
        <v>1884</v>
      </c>
      <c r="F26" s="1327"/>
      <c r="G26" s="1205" t="s">
        <v>111</v>
      </c>
      <c r="H26" s="1327"/>
      <c r="I26" s="1205" t="s">
        <v>111</v>
      </c>
      <c r="J26" s="1327"/>
      <c r="K26" s="1386"/>
      <c r="L26" s="1442" t="s">
        <v>1817</v>
      </c>
      <c r="N26" s="1386"/>
      <c r="O26" s="1442" t="s">
        <v>1817</v>
      </c>
      <c r="P26" s="1198"/>
      <c r="Q26" s="1205" t="s">
        <v>129</v>
      </c>
      <c r="R26" s="1326"/>
      <c r="S26" s="1205" t="s">
        <v>103</v>
      </c>
      <c r="T26" s="1326"/>
      <c r="U26" s="1205" t="s">
        <v>133</v>
      </c>
      <c r="V26" s="1326"/>
      <c r="W26" s="1326" t="s">
        <v>168</v>
      </c>
      <c r="Y26" s="1326" t="s">
        <v>168</v>
      </c>
      <c r="Z26" s="1194"/>
    </row>
    <row r="27" spans="1:33" ht="24" customHeight="1">
      <c r="A27" s="1372"/>
      <c r="B27" s="1372"/>
      <c r="C27" s="1441"/>
      <c r="D27" s="1441"/>
      <c r="E27" s="1327"/>
      <c r="F27" s="1327"/>
      <c r="G27" s="1327"/>
      <c r="H27" s="1327"/>
      <c r="I27" s="1327"/>
      <c r="J27" s="1327"/>
      <c r="P27" s="1198"/>
      <c r="Q27" s="1388" t="s">
        <v>1978</v>
      </c>
      <c r="R27" s="1197"/>
      <c r="S27" s="1388" t="s">
        <v>440</v>
      </c>
      <c r="T27" s="1198"/>
      <c r="U27" s="1388" t="s">
        <v>452</v>
      </c>
      <c r="V27" s="1198"/>
      <c r="W27" s="1758"/>
      <c r="X27" s="1758"/>
      <c r="Y27" s="1388" t="s">
        <v>440</v>
      </c>
      <c r="Z27" s="1194"/>
    </row>
    <row r="28" spans="1:33" ht="32.5">
      <c r="A28" s="1372"/>
      <c r="B28" s="1372"/>
      <c r="C28" s="1564"/>
      <c r="D28" s="1565"/>
      <c r="E28" s="1565"/>
      <c r="F28" s="1565"/>
      <c r="G28" s="1565"/>
      <c r="H28" s="1565"/>
      <c r="I28" s="1565"/>
      <c r="J28" s="1565"/>
      <c r="K28" s="1565"/>
      <c r="L28" s="1565"/>
      <c r="M28" s="1565"/>
      <c r="N28" s="1565"/>
      <c r="O28" s="1565"/>
      <c r="P28" s="1565"/>
      <c r="Q28" s="1565"/>
      <c r="R28" s="1565"/>
      <c r="S28" s="1565"/>
      <c r="T28" s="1565"/>
      <c r="U28" s="1766" t="s">
        <v>1701</v>
      </c>
      <c r="V28" s="1766"/>
      <c r="W28" s="1766"/>
      <c r="X28" s="1766"/>
      <c r="Y28" s="1766"/>
      <c r="Z28" s="1767"/>
    </row>
    <row r="29" spans="1:33" ht="9" customHeight="1">
      <c r="A29" s="1372"/>
      <c r="B29" s="1372"/>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
      <c r="A30" s="1372"/>
      <c r="B30" s="1372"/>
      <c r="C30" s="1443" t="s">
        <v>1886</v>
      </c>
      <c r="D30" s="1198"/>
      <c r="E30" s="1443" t="s">
        <v>1887</v>
      </c>
      <c r="F30" s="1198"/>
      <c r="G30" s="1443" t="s">
        <v>1888</v>
      </c>
      <c r="H30" s="1198"/>
      <c r="I30" s="1443"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
      <c r="A31" s="1372"/>
      <c r="B31" s="1372"/>
      <c r="C31" s="1204"/>
      <c r="D31" s="1198"/>
      <c r="E31" s="1204"/>
      <c r="F31" s="1198"/>
      <c r="G31" s="1204"/>
      <c r="H31" s="1198"/>
      <c r="I31" s="1204"/>
      <c r="J31" s="1539" t="s">
        <v>1497</v>
      </c>
      <c r="K31" s="1204"/>
      <c r="L31" s="1204"/>
      <c r="M31" s="1204"/>
      <c r="N31" s="1198"/>
      <c r="O31" s="1204"/>
      <c r="P31" s="1198"/>
      <c r="Q31" s="1204"/>
      <c r="R31" s="1198"/>
      <c r="S31" s="1204"/>
      <c r="T31" s="1204"/>
      <c r="U31" s="1204"/>
      <c r="V31" s="1328" t="s">
        <v>1790</v>
      </c>
      <c r="W31" s="1204"/>
      <c r="X31" s="1198"/>
      <c r="Y31" s="1204"/>
      <c r="Z31" s="1192"/>
    </row>
    <row r="32" spans="1:33" ht="28">
      <c r="A32" s="1372"/>
      <c r="B32" s="1372"/>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2"/>
      <c r="B33" s="1372"/>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2"/>
      <c r="C34" s="1557"/>
      <c r="D34" s="1198"/>
      <c r="E34" s="1557"/>
      <c r="F34" s="1198"/>
      <c r="G34" s="1557"/>
      <c r="H34" s="1198"/>
      <c r="I34" s="1557"/>
      <c r="J34" s="1198"/>
      <c r="K34" s="1557"/>
      <c r="L34" s="1204"/>
      <c r="M34" s="1557"/>
      <c r="N34" s="1198"/>
      <c r="O34" s="1557"/>
      <c r="P34" s="1198"/>
      <c r="Q34" s="1559"/>
      <c r="R34" s="1198"/>
      <c r="S34" s="1559"/>
      <c r="T34" s="1198"/>
      <c r="U34" s="1559"/>
      <c r="V34" s="1198"/>
      <c r="W34" s="1560"/>
      <c r="X34" s="1198"/>
      <c r="Y34" s="1557"/>
      <c r="Z34" s="1192"/>
    </row>
    <row r="35" spans="1:27" ht="16.75" customHeight="1" thickBot="1">
      <c r="A35" s="1372"/>
      <c r="C35" s="1558"/>
      <c r="D35" s="1198"/>
      <c r="E35" s="1558"/>
      <c r="F35" s="1198"/>
      <c r="G35" s="1558"/>
      <c r="H35" s="1198"/>
      <c r="I35" s="1558"/>
      <c r="J35" s="1198"/>
      <c r="K35" s="1558"/>
      <c r="L35" s="1206"/>
      <c r="M35" s="1558"/>
      <c r="N35" s="1198"/>
      <c r="O35" s="1558"/>
      <c r="P35" s="1198"/>
      <c r="Q35" s="1558"/>
      <c r="R35" s="1198"/>
      <c r="S35" s="1558"/>
      <c r="T35" s="1206"/>
      <c r="U35" s="1558"/>
      <c r="V35" s="1198"/>
      <c r="W35" s="1558"/>
      <c r="X35" s="1198"/>
      <c r="Y35" s="1561"/>
      <c r="Z35" s="1192"/>
      <c r="AA35" s="1385"/>
    </row>
    <row r="36" spans="1:27" ht="24.65" customHeight="1">
      <c r="A36" s="1372"/>
      <c r="B36" s="1372"/>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8" customFormat="1" ht="34.75" customHeight="1" thickBot="1">
      <c r="A37" s="1453"/>
      <c r="B37" s="1453"/>
      <c r="C37" s="1466"/>
      <c r="D37" s="1342"/>
      <c r="E37" s="1548" t="s">
        <v>440</v>
      </c>
      <c r="F37" s="1342"/>
      <c r="G37" s="1548" t="s">
        <v>440</v>
      </c>
      <c r="H37" s="1341"/>
      <c r="I37" s="1749">
        <v>2780</v>
      </c>
      <c r="J37" s="1749"/>
      <c r="K37" s="1341"/>
      <c r="L37" s="1341"/>
      <c r="M37" s="1749">
        <v>664</v>
      </c>
      <c r="N37" s="1749"/>
      <c r="O37" s="1341"/>
      <c r="P37" s="1341"/>
      <c r="Q37" s="1548" t="s">
        <v>440</v>
      </c>
      <c r="R37" s="1341"/>
      <c r="S37" s="1341"/>
      <c r="T37" s="1341"/>
      <c r="U37" s="1341"/>
      <c r="V37" s="1341"/>
      <c r="W37" s="1341"/>
      <c r="X37" s="1341"/>
      <c r="Y37" s="1341"/>
      <c r="Z37" s="1457"/>
    </row>
    <row r="38" spans="1:27" s="1458" customFormat="1" ht="34.75" customHeight="1">
      <c r="A38" s="1453"/>
      <c r="C38" s="1750" t="s">
        <v>1701</v>
      </c>
      <c r="D38" s="1751"/>
      <c r="E38" s="1751"/>
      <c r="F38" s="1751"/>
      <c r="G38" s="1751"/>
      <c r="H38" s="1751"/>
      <c r="I38" s="1751"/>
      <c r="J38" s="1751"/>
      <c r="K38" s="1751"/>
      <c r="L38" s="1751"/>
      <c r="M38" s="1751"/>
      <c r="N38" s="1751"/>
      <c r="O38" s="1751"/>
      <c r="P38" s="1565"/>
      <c r="Q38" s="1565"/>
      <c r="R38" s="1565"/>
      <c r="S38" s="1565"/>
      <c r="T38" s="1565"/>
      <c r="U38" s="1565"/>
      <c r="V38" s="1565"/>
      <c r="W38" s="1565"/>
      <c r="X38" s="1565"/>
      <c r="Y38" s="1565"/>
      <c r="Z38" s="1566"/>
    </row>
    <row r="39" spans="1:27" ht="13.75" customHeight="1">
      <c r="A39" s="1372"/>
      <c r="C39" s="1752"/>
      <c r="D39" s="1752"/>
      <c r="E39" s="1752"/>
      <c r="F39" s="1752"/>
      <c r="G39" s="1752"/>
      <c r="H39" s="1752"/>
      <c r="I39" s="1752"/>
      <c r="J39" s="1752"/>
      <c r="K39" s="1752"/>
      <c r="L39" s="1752"/>
      <c r="M39" s="1752"/>
      <c r="N39" s="1752"/>
      <c r="O39" s="1752"/>
      <c r="P39" s="1752"/>
      <c r="Q39" s="1752"/>
      <c r="R39" s="1752"/>
      <c r="S39" s="1752"/>
      <c r="T39" s="1752"/>
      <c r="U39" s="1752"/>
      <c r="V39" s="1752"/>
      <c r="W39" s="1752"/>
      <c r="X39" s="1752"/>
      <c r="Y39" s="1752"/>
      <c r="Z39" s="1752"/>
    </row>
    <row r="40" spans="1:27" ht="28">
      <c r="A40" s="1372"/>
      <c r="B40" s="1372"/>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40" t="s">
        <v>524</v>
      </c>
      <c r="X40" s="1198"/>
      <c r="Y40" s="1443" t="s">
        <v>525</v>
      </c>
      <c r="Z40" s="1192"/>
    </row>
    <row r="41" spans="1:27" ht="28">
      <c r="A41" s="1372"/>
      <c r="B41" s="1372"/>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
      <c r="A42" s="1372"/>
      <c r="B42" s="1372"/>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2"/>
      <c r="B43" s="1372"/>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2"/>
      <c r="C44" s="1557"/>
      <c r="D44" s="1198"/>
      <c r="E44" s="1557"/>
      <c r="F44" s="1198"/>
      <c r="G44" s="1557"/>
      <c r="H44" s="1198"/>
      <c r="I44" s="1557"/>
      <c r="J44" s="1198"/>
      <c r="K44" s="1562"/>
      <c r="L44" s="1204"/>
      <c r="M44" s="1557"/>
      <c r="N44" s="1198"/>
      <c r="O44" s="1557"/>
      <c r="P44" s="1198"/>
      <c r="Q44" s="1559"/>
      <c r="R44" s="1198"/>
      <c r="S44" s="1559"/>
      <c r="T44" s="1198"/>
      <c r="U44" s="1559"/>
      <c r="V44" s="1198"/>
      <c r="W44" s="1560"/>
      <c r="X44" s="1198"/>
      <c r="Y44" s="1557"/>
      <c r="Z44" s="1192"/>
    </row>
    <row r="45" spans="1:27" ht="18" customHeight="1" thickBot="1">
      <c r="A45" s="1372"/>
      <c r="C45" s="1558"/>
      <c r="D45" s="1198"/>
      <c r="E45" s="1558"/>
      <c r="F45" s="1198"/>
      <c r="G45" s="1558"/>
      <c r="H45" s="1198"/>
      <c r="I45" s="1558"/>
      <c r="J45" s="1198"/>
      <c r="K45" s="1558"/>
      <c r="L45" s="1206"/>
      <c r="M45" s="1558"/>
      <c r="N45" s="1198"/>
      <c r="O45" s="1558"/>
      <c r="P45" s="1198"/>
      <c r="Q45" s="1558"/>
      <c r="R45" s="1198"/>
      <c r="S45" s="1558"/>
      <c r="T45" s="1206"/>
      <c r="U45" s="1558"/>
      <c r="V45" s="1198"/>
      <c r="W45" s="1558"/>
      <c r="X45" s="1198"/>
      <c r="Y45" s="1561"/>
      <c r="Z45" s="1192"/>
    </row>
    <row r="46" spans="1:27" ht="28.75" customHeight="1">
      <c r="A46" s="1372"/>
      <c r="B46" s="1372"/>
      <c r="C46" s="1205" t="s">
        <v>101</v>
      </c>
      <c r="D46" s="1326"/>
      <c r="E46" s="1205" t="s">
        <v>118</v>
      </c>
      <c r="F46" s="1198"/>
      <c r="G46" s="1205" t="s">
        <v>118</v>
      </c>
      <c r="H46" s="1326"/>
      <c r="I46" s="1205" t="s">
        <v>178</v>
      </c>
      <c r="J46" s="1326"/>
      <c r="K46" s="1205" t="s">
        <v>114</v>
      </c>
      <c r="L46" s="1326"/>
      <c r="M46" s="1329" t="s">
        <v>234</v>
      </c>
      <c r="N46" s="1198"/>
      <c r="O46" s="1406" t="s">
        <v>168</v>
      </c>
      <c r="P46" s="1326"/>
      <c r="Q46" s="1406" t="s">
        <v>168</v>
      </c>
      <c r="R46" s="1326"/>
      <c r="S46" s="1406" t="s">
        <v>168</v>
      </c>
      <c r="T46" s="1326"/>
      <c r="U46" s="1205" t="s">
        <v>103</v>
      </c>
      <c r="V46" s="1326"/>
      <c r="W46" s="1205" t="s">
        <v>109</v>
      </c>
      <c r="X46" s="1326"/>
      <c r="Y46" s="1406" t="s">
        <v>168</v>
      </c>
      <c r="Z46" s="1194"/>
    </row>
    <row r="47" spans="1:27" ht="31.75" customHeight="1">
      <c r="A47" s="1372"/>
      <c r="B47" s="1372"/>
      <c r="C47" s="1326"/>
      <c r="D47" s="1326"/>
      <c r="E47" s="1326"/>
      <c r="F47" s="1198"/>
      <c r="G47" s="1743"/>
      <c r="H47" s="1743"/>
      <c r="I47" s="1326"/>
      <c r="J47" s="1326"/>
      <c r="K47" s="1326"/>
      <c r="L47" s="1326"/>
      <c r="M47" s="1329"/>
      <c r="N47" s="1198"/>
      <c r="O47" s="1553" t="s">
        <v>440</v>
      </c>
      <c r="P47" s="1326"/>
      <c r="Q47" s="1406"/>
      <c r="R47" s="1326"/>
      <c r="S47" s="1768">
        <v>2000</v>
      </c>
      <c r="T47" s="1768"/>
      <c r="U47" s="1406"/>
      <c r="W47" s="1406"/>
      <c r="X47" s="1326"/>
      <c r="Y47" s="1406"/>
      <c r="Z47" s="1194"/>
    </row>
    <row r="48" spans="1:27" s="1343" customFormat="1" ht="6" hidden="1" customHeight="1">
      <c r="A48" s="1375"/>
      <c r="B48" s="1375"/>
      <c r="C48" s="1732"/>
      <c r="D48" s="1732"/>
      <c r="E48" s="1732"/>
      <c r="F48" s="1732"/>
      <c r="G48" s="1733"/>
      <c r="H48" s="1733"/>
      <c r="I48" s="1732"/>
      <c r="J48" s="1732"/>
      <c r="K48" s="1732"/>
      <c r="L48" s="1732"/>
      <c r="M48" s="1732"/>
      <c r="N48" s="1732"/>
      <c r="O48" s="1732"/>
      <c r="P48" s="1732"/>
      <c r="Q48" s="1732"/>
      <c r="R48" s="1732"/>
      <c r="S48" s="1732"/>
      <c r="T48" s="1732"/>
      <c r="U48" s="1732"/>
      <c r="V48" s="1732"/>
      <c r="W48" s="1732"/>
      <c r="X48" s="1732"/>
      <c r="Y48" s="1732"/>
      <c r="Z48" s="1734"/>
    </row>
    <row r="49" spans="1:26" ht="11.4" customHeight="1">
      <c r="A49" s="1372"/>
      <c r="B49" s="1372"/>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
      <c r="A50" s="1372"/>
      <c r="B50" s="1372"/>
      <c r="C50" s="1443" t="s">
        <v>528</v>
      </c>
      <c r="D50" s="1198"/>
      <c r="E50" s="1440" t="s">
        <v>529</v>
      </c>
      <c r="F50" s="1198"/>
      <c r="G50" s="1443" t="s">
        <v>530</v>
      </c>
      <c r="H50" s="1198"/>
      <c r="I50" s="1443" t="s">
        <v>531</v>
      </c>
      <c r="J50" s="1198"/>
      <c r="K50" s="1443" t="s">
        <v>532</v>
      </c>
      <c r="L50" s="1198"/>
      <c r="M50" s="1440" t="s">
        <v>1192</v>
      </c>
      <c r="N50" s="1198"/>
      <c r="O50" s="1443" t="s">
        <v>1193</v>
      </c>
      <c r="P50" s="1198"/>
      <c r="Q50" s="1440" t="s">
        <v>1194</v>
      </c>
      <c r="R50" s="1198"/>
      <c r="S50" s="1443" t="s">
        <v>1195</v>
      </c>
      <c r="T50" s="1198"/>
      <c r="U50" s="1198" t="s">
        <v>534</v>
      </c>
      <c r="V50" s="1198"/>
      <c r="W50" s="1440" t="s">
        <v>1196</v>
      </c>
      <c r="X50" s="1198"/>
      <c r="Y50" s="1443" t="s">
        <v>1197</v>
      </c>
      <c r="Z50" s="1192"/>
    </row>
    <row r="51" spans="1:26" ht="28">
      <c r="A51" s="1372"/>
      <c r="B51" s="1372"/>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
      <c r="A52" s="1372"/>
      <c r="B52" s="1372"/>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 customHeight="1" thickBot="1">
      <c r="A53" s="1372"/>
      <c r="B53" s="1372"/>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2"/>
      <c r="C54" s="1557"/>
      <c r="D54" s="1198"/>
      <c r="E54" s="1557"/>
      <c r="F54" s="1198"/>
      <c r="G54" s="1557"/>
      <c r="H54" s="1198"/>
      <c r="I54" s="1557"/>
      <c r="J54" s="1198"/>
      <c r="K54" s="1557"/>
      <c r="L54" s="1204"/>
      <c r="M54" s="1168"/>
      <c r="N54" s="1198"/>
      <c r="O54" s="1557"/>
      <c r="P54" s="1198"/>
      <c r="Q54" s="1168"/>
      <c r="R54" s="1198"/>
      <c r="S54" s="1559"/>
      <c r="T54" s="1198"/>
      <c r="U54" s="1559"/>
      <c r="V54" s="1198"/>
      <c r="W54" s="1559"/>
      <c r="X54" s="1198"/>
      <c r="Y54" s="1560" t="s">
        <v>2048</v>
      </c>
      <c r="Z54" s="1192"/>
    </row>
    <row r="55" spans="1:26" ht="15" customHeight="1" thickBot="1">
      <c r="A55" s="1372"/>
      <c r="C55" s="1558"/>
      <c r="D55" s="1198"/>
      <c r="E55" s="1558"/>
      <c r="F55" s="1198"/>
      <c r="G55" s="1558"/>
      <c r="H55" s="1198"/>
      <c r="I55" s="1558"/>
      <c r="J55" s="1198"/>
      <c r="K55" s="1558"/>
      <c r="L55" s="1206"/>
      <c r="M55" s="1135"/>
      <c r="N55" s="1198"/>
      <c r="O55" s="1558"/>
      <c r="P55" s="1198"/>
      <c r="Q55" s="1135"/>
      <c r="R55" s="1198"/>
      <c r="S55" s="1559"/>
      <c r="T55" s="1198"/>
      <c r="U55" s="1558"/>
      <c r="V55" s="1206"/>
      <c r="W55" s="1558"/>
      <c r="X55" s="1198"/>
      <c r="Y55" s="1558"/>
      <c r="Z55" s="1192"/>
    </row>
    <row r="56" spans="1:26" ht="28">
      <c r="A56" s="1372"/>
      <c r="B56" s="1372"/>
      <c r="C56" s="1406" t="s">
        <v>168</v>
      </c>
      <c r="D56" s="1326"/>
      <c r="E56" s="1406" t="s">
        <v>168</v>
      </c>
      <c r="F56" s="1326"/>
      <c r="G56" s="1406" t="s">
        <v>168</v>
      </c>
      <c r="H56" s="1406"/>
      <c r="I56" s="1406" t="s">
        <v>168</v>
      </c>
      <c r="J56" s="1326"/>
      <c r="K56" s="1406" t="s">
        <v>168</v>
      </c>
      <c r="L56" s="1326"/>
      <c r="M56" s="1406" t="s">
        <v>171</v>
      </c>
      <c r="N56" s="1326"/>
      <c r="O56" s="1406" t="s">
        <v>171</v>
      </c>
      <c r="P56" s="1198"/>
      <c r="Q56" s="1326" t="s">
        <v>168</v>
      </c>
      <c r="R56" s="1326"/>
      <c r="S56" s="1326" t="s">
        <v>171</v>
      </c>
      <c r="T56" s="1326"/>
      <c r="U56" s="1205" t="s">
        <v>105</v>
      </c>
      <c r="V56" s="1326"/>
      <c r="W56" s="1406" t="s">
        <v>168</v>
      </c>
      <c r="X56" s="1326"/>
      <c r="Y56" s="1406" t="s">
        <v>168</v>
      </c>
      <c r="Z56" s="1194"/>
    </row>
    <row r="57" spans="1:26" ht="32.5">
      <c r="A57" s="1372"/>
      <c r="B57" s="1372"/>
      <c r="C57" s="1406"/>
      <c r="D57" s="1326"/>
      <c r="E57" s="1406"/>
      <c r="F57" s="1326"/>
      <c r="G57" s="1406"/>
      <c r="H57" s="1406"/>
      <c r="I57" s="1406"/>
      <c r="J57" s="1326"/>
      <c r="K57" s="1406"/>
      <c r="L57" s="1326"/>
      <c r="M57" s="1406"/>
      <c r="N57" s="1326"/>
      <c r="O57" s="1406"/>
      <c r="P57" s="1198"/>
      <c r="Q57" s="1553" t="s">
        <v>440</v>
      </c>
      <c r="R57" s="1326"/>
      <c r="S57" s="1701">
        <v>4239</v>
      </c>
      <c r="T57" s="1701"/>
      <c r="U57" s="1326"/>
      <c r="V57" s="1326"/>
      <c r="W57" s="1406"/>
      <c r="X57" s="1326"/>
      <c r="Y57" s="1406"/>
      <c r="Z57" s="1194"/>
    </row>
    <row r="58" spans="1:26" s="1343" customFormat="1" ht="4.75" customHeight="1" thickBot="1">
      <c r="A58" s="1375"/>
      <c r="C58" s="1465"/>
      <c r="D58" s="1465"/>
      <c r="E58" s="1465"/>
      <c r="F58" s="1465"/>
      <c r="G58" s="1465"/>
      <c r="H58" s="1465"/>
      <c r="I58" s="1465"/>
      <c r="J58" s="1465"/>
      <c r="K58" s="1465"/>
      <c r="L58" s="1465"/>
      <c r="M58" s="1465"/>
      <c r="N58" s="1465"/>
      <c r="O58" s="1465"/>
      <c r="P58" s="1465"/>
      <c r="Q58" s="1465"/>
      <c r="R58" s="1465"/>
      <c r="S58" s="1465"/>
      <c r="T58" s="1465"/>
      <c r="U58" s="1465"/>
      <c r="V58" s="1465"/>
      <c r="W58" s="1465"/>
      <c r="X58" s="1465"/>
      <c r="Y58" s="1465"/>
      <c r="Z58" s="1465"/>
    </row>
    <row r="59" spans="1:26" ht="10.25" customHeight="1">
      <c r="A59" s="1372"/>
      <c r="B59" s="1372"/>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
      <c r="A60" s="1372"/>
      <c r="B60" s="1372"/>
      <c r="C60" s="1440" t="s">
        <v>1198</v>
      </c>
      <c r="D60" s="1198"/>
      <c r="E60" s="1443" t="s">
        <v>1199</v>
      </c>
      <c r="F60" s="1198"/>
      <c r="G60" s="1198" t="s">
        <v>542</v>
      </c>
      <c r="H60" s="1198"/>
      <c r="I60" s="1440" t="s">
        <v>2041</v>
      </c>
      <c r="J60" s="1198"/>
      <c r="K60" s="1443" t="s">
        <v>1201</v>
      </c>
      <c r="L60" s="1198"/>
      <c r="M60" s="1443" t="s">
        <v>1202</v>
      </c>
      <c r="N60" s="1198"/>
      <c r="O60" s="1443" t="s">
        <v>1203</v>
      </c>
      <c r="P60" s="1198"/>
      <c r="Q60" s="1440" t="s">
        <v>1204</v>
      </c>
      <c r="R60" s="1198"/>
      <c r="S60" s="1198" t="s">
        <v>549</v>
      </c>
      <c r="T60" s="1198"/>
      <c r="U60" s="1443" t="s">
        <v>1205</v>
      </c>
      <c r="V60" s="1198"/>
      <c r="W60" s="1443" t="s">
        <v>1206</v>
      </c>
      <c r="X60" s="1198"/>
      <c r="Y60" s="1440" t="s">
        <v>1207</v>
      </c>
      <c r="Z60" s="1192"/>
    </row>
    <row r="61" spans="1:26" ht="28">
      <c r="A61" s="1372"/>
      <c r="B61" s="1372"/>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
      <c r="A62" s="1372"/>
      <c r="B62" s="1372"/>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 customHeight="1" thickBot="1">
      <c r="A63" s="1372"/>
      <c r="B63" s="1372"/>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2"/>
      <c r="C64" s="1557"/>
      <c r="D64" s="1198"/>
      <c r="E64" s="1557"/>
      <c r="F64" s="1198"/>
      <c r="G64" s="1557"/>
      <c r="H64" s="1198"/>
      <c r="I64" s="1557"/>
      <c r="J64" s="1198"/>
      <c r="K64" s="1557"/>
      <c r="L64" s="1198"/>
      <c r="M64" s="1557"/>
      <c r="N64" s="1204"/>
      <c r="O64" s="1557"/>
      <c r="P64" s="1198"/>
      <c r="Q64" s="1557"/>
      <c r="R64" s="1198"/>
      <c r="S64" s="1559"/>
      <c r="T64" s="1198"/>
      <c r="U64" s="1559"/>
      <c r="V64" s="1198"/>
      <c r="W64" s="1559"/>
      <c r="X64" s="1198"/>
      <c r="Y64" s="1168"/>
      <c r="Z64" s="1192"/>
    </row>
    <row r="65" spans="1:26" ht="17.399999999999999" customHeight="1" thickBot="1">
      <c r="A65" s="1372"/>
      <c r="C65" s="1561"/>
      <c r="D65" s="1198"/>
      <c r="E65" s="1558"/>
      <c r="G65" s="1558"/>
      <c r="H65" s="1198"/>
      <c r="I65" s="1558"/>
      <c r="J65" s="1198"/>
      <c r="K65" s="1558"/>
      <c r="L65" s="1198"/>
      <c r="M65" s="1558"/>
      <c r="N65" s="1206"/>
      <c r="O65" s="1558"/>
      <c r="P65" s="1198"/>
      <c r="Q65" s="1558"/>
      <c r="R65" s="1731"/>
      <c r="S65" s="1559"/>
      <c r="T65" s="1198"/>
      <c r="U65" s="1559"/>
      <c r="V65" s="1198"/>
      <c r="W65" s="1559"/>
      <c r="X65" s="1198"/>
      <c r="Y65" s="1160"/>
      <c r="Z65" s="1192"/>
    </row>
    <row r="66" spans="1:26" ht="28">
      <c r="A66" s="1372"/>
      <c r="B66" s="1372"/>
      <c r="C66" s="1406" t="s">
        <v>168</v>
      </c>
      <c r="D66" s="1326"/>
      <c r="E66" s="1326" t="s">
        <v>171</v>
      </c>
      <c r="G66" s="1205" t="s">
        <v>101</v>
      </c>
      <c r="H66" s="1198"/>
      <c r="I66" s="1205" t="s">
        <v>118</v>
      </c>
      <c r="J66" s="1326"/>
      <c r="K66" s="1329" t="s">
        <v>168</v>
      </c>
      <c r="L66" s="1326"/>
      <c r="M66" s="1326" t="s">
        <v>171</v>
      </c>
      <c r="N66" s="1326"/>
      <c r="O66" s="1326" t="s">
        <v>228</v>
      </c>
      <c r="Q66" s="1205" t="s">
        <v>153</v>
      </c>
      <c r="R66" s="1731"/>
      <c r="S66" s="1205" t="s">
        <v>123</v>
      </c>
      <c r="T66" s="1326"/>
      <c r="U66" s="1326" t="s">
        <v>171</v>
      </c>
      <c r="V66" s="1326"/>
      <c r="W66" s="1326" t="s">
        <v>168</v>
      </c>
      <c r="X66" s="1326"/>
      <c r="Y66" s="1326" t="s">
        <v>171</v>
      </c>
      <c r="Z66" s="1194"/>
    </row>
    <row r="67" spans="1:26" s="1357" customFormat="1" ht="31.25" customHeight="1" thickBot="1">
      <c r="A67" s="1376"/>
      <c r="B67" s="1376"/>
      <c r="C67" s="1383"/>
      <c r="D67" s="1201"/>
      <c r="E67" s="1701">
        <v>1915</v>
      </c>
      <c r="F67" s="1701"/>
      <c r="G67" s="1367"/>
      <c r="H67" s="1367"/>
      <c r="I67" s="1367"/>
      <c r="J67" s="1367"/>
      <c r="K67" s="1367"/>
      <c r="L67" s="1367"/>
      <c r="M67" s="1367"/>
      <c r="N67" s="1367"/>
      <c r="O67" s="1701">
        <v>1688</v>
      </c>
      <c r="P67" s="1701"/>
      <c r="Q67" s="1367"/>
      <c r="R67" s="1444"/>
      <c r="S67" s="1444"/>
      <c r="T67" s="1444"/>
      <c r="U67" s="1444"/>
      <c r="V67" s="1444"/>
      <c r="W67" s="1444"/>
      <c r="X67" s="1444"/>
      <c r="Y67" s="1445"/>
      <c r="Z67" s="1446"/>
    </row>
    <row r="68" spans="1:26" ht="10.25" customHeight="1">
      <c r="A68" s="1372"/>
      <c r="B68" s="1372"/>
      <c r="C68" s="1343"/>
      <c r="D68" s="1343"/>
      <c r="F68" s="1590"/>
      <c r="Q68" s="1151"/>
      <c r="R68" s="1151"/>
      <c r="S68" s="1151"/>
      <c r="T68" s="1151"/>
      <c r="U68" s="1151"/>
      <c r="V68" s="1151"/>
      <c r="W68" s="1151"/>
      <c r="X68" s="1151"/>
      <c r="Y68" s="1151"/>
      <c r="Z68" s="1400"/>
    </row>
    <row r="69" spans="1:26" ht="28">
      <c r="A69" s="1372"/>
      <c r="B69" s="1372"/>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26" ht="11.4" customHeight="1">
      <c r="A70" s="1372"/>
      <c r="B70" s="1372"/>
      <c r="D70" s="1198"/>
      <c r="L70" s="1198"/>
      <c r="P70" s="1198"/>
      <c r="Q70" s="1198"/>
      <c r="R70" s="1198"/>
      <c r="S70" s="1198"/>
      <c r="T70" s="1198"/>
      <c r="U70" s="1198"/>
      <c r="V70" s="1198"/>
      <c r="W70" s="1198"/>
      <c r="X70" s="1198"/>
      <c r="Y70" s="1198"/>
      <c r="Z70" s="1192"/>
    </row>
    <row r="71" spans="1:26" ht="28">
      <c r="A71" s="1372"/>
      <c r="B71" s="1372"/>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26" s="1170" customFormat="1" ht="28">
      <c r="A72" s="1377"/>
      <c r="B72" s="1377"/>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26" ht="16.5" customHeight="1" thickBot="1">
      <c r="A73" s="1372"/>
      <c r="B73" s="1372"/>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26" ht="48.65" customHeight="1" thickBot="1">
      <c r="A74" s="1372"/>
      <c r="B74" s="1372"/>
      <c r="C74" s="1557"/>
      <c r="D74" s="1198"/>
      <c r="E74" s="1168"/>
      <c r="F74" s="1204"/>
      <c r="G74" s="1168"/>
      <c r="H74" s="1198"/>
      <c r="I74" s="1168"/>
      <c r="J74" s="1198"/>
      <c r="K74" s="1557" t="s">
        <v>2048</v>
      </c>
      <c r="L74" s="1198"/>
      <c r="M74" s="1557"/>
      <c r="N74" s="1198"/>
      <c r="O74" s="1557"/>
      <c r="P74" s="1198"/>
      <c r="Q74" s="1557"/>
      <c r="R74" s="1198"/>
      <c r="S74" s="1563"/>
      <c r="T74" s="1198"/>
      <c r="U74" s="1557"/>
      <c r="V74" s="1204"/>
      <c r="W74" s="1557"/>
      <c r="X74" s="1198"/>
      <c r="Y74" s="1557"/>
      <c r="Z74" s="1192"/>
    </row>
    <row r="75" spans="1:26" ht="17.399999999999999" customHeight="1" thickBot="1">
      <c r="A75" s="1372"/>
      <c r="B75" s="1372"/>
      <c r="C75" s="1558"/>
      <c r="D75" s="1198"/>
      <c r="E75" s="1135"/>
      <c r="F75" s="1206"/>
      <c r="G75" s="1135"/>
      <c r="H75" s="1198"/>
      <c r="I75" s="1135"/>
      <c r="J75" s="1198"/>
      <c r="K75" s="1561"/>
      <c r="L75" s="1198"/>
      <c r="M75" s="1558"/>
      <c r="N75" s="1198"/>
      <c r="O75" s="1558"/>
      <c r="P75" s="1198"/>
      <c r="Q75" s="1558"/>
      <c r="R75" s="1198"/>
      <c r="S75" s="1558"/>
      <c r="T75" s="1198"/>
      <c r="U75" s="1558"/>
      <c r="V75" s="1206"/>
      <c r="W75" s="1558"/>
      <c r="X75" s="1198"/>
      <c r="Y75" s="1558"/>
      <c r="Z75" s="1192"/>
    </row>
    <row r="76" spans="1:26" ht="28">
      <c r="A76" s="1372"/>
      <c r="B76" s="1372"/>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26" s="1357" customFormat="1" ht="31.75" customHeight="1" thickBot="1">
      <c r="A77" s="1376"/>
      <c r="B77" s="1376"/>
      <c r="C77" s="1444"/>
      <c r="D77" s="1351"/>
      <c r="E77" s="1344"/>
      <c r="F77" s="1344"/>
      <c r="G77" s="1358"/>
      <c r="H77" s="1344"/>
      <c r="I77" s="1548" t="s">
        <v>1978</v>
      </c>
      <c r="J77" s="1344"/>
      <c r="K77" s="1715">
        <v>3582</v>
      </c>
      <c r="L77" s="1715"/>
      <c r="M77" s="1344"/>
      <c r="N77" s="1344"/>
      <c r="O77" s="1548" t="s">
        <v>1978</v>
      </c>
      <c r="P77" s="1344"/>
      <c r="Q77" s="1350"/>
      <c r="R77" s="1351"/>
      <c r="S77" s="1350"/>
      <c r="T77" s="1350"/>
      <c r="U77" s="1350"/>
      <c r="V77" s="1350"/>
      <c r="W77" s="1350"/>
      <c r="X77" s="1350"/>
      <c r="Y77" s="1759">
        <v>2724</v>
      </c>
      <c r="Z77" s="1760"/>
    </row>
    <row r="78" spans="1:26" ht="10.25" customHeight="1">
      <c r="A78" s="1372"/>
      <c r="B78" s="1372"/>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26" ht="28">
      <c r="A79" s="1372"/>
      <c r="B79" s="1372"/>
      <c r="C79" s="1198" t="s">
        <v>559</v>
      </c>
      <c r="D79" s="1198"/>
      <c r="E79" s="1198" t="s">
        <v>1220</v>
      </c>
      <c r="F79" s="1198"/>
      <c r="G79" s="1198" t="s">
        <v>1221</v>
      </c>
      <c r="H79" s="1198"/>
      <c r="I79" s="1198" t="s">
        <v>1222</v>
      </c>
      <c r="J79" s="1198"/>
      <c r="K79" s="1198" t="s">
        <v>1223</v>
      </c>
      <c r="L79" s="1198"/>
      <c r="M79" s="1443" t="s">
        <v>1224</v>
      </c>
      <c r="O79" s="1443" t="s">
        <v>1225</v>
      </c>
      <c r="Q79" s="1198" t="s">
        <v>561</v>
      </c>
      <c r="R79" s="1198"/>
      <c r="S79" s="1198" t="s">
        <v>1226</v>
      </c>
      <c r="T79" s="1198"/>
      <c r="U79" s="1198" t="s">
        <v>1227</v>
      </c>
      <c r="V79" s="1198"/>
      <c r="W79" s="1198" t="s">
        <v>570</v>
      </c>
      <c r="X79" s="1198"/>
      <c r="Y79" s="1198" t="s">
        <v>1228</v>
      </c>
      <c r="Z79" s="1192"/>
    </row>
    <row r="80" spans="1:26" ht="28">
      <c r="A80" s="1372"/>
      <c r="B80" s="1372"/>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
      <c r="A81" s="1372"/>
      <c r="B81" s="1372"/>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
      <c r="A82" s="1372"/>
      <c r="B82" s="1372"/>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2"/>
      <c r="B83" s="1372"/>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5" customHeight="1" thickBot="1">
      <c r="A84" s="1372"/>
      <c r="B84" s="1372"/>
      <c r="C84" s="1557"/>
      <c r="D84" s="1198"/>
      <c r="E84" s="1557"/>
      <c r="F84" s="1204"/>
      <c r="G84" s="1557"/>
      <c r="H84" s="1198"/>
      <c r="I84" s="1557"/>
      <c r="J84" s="1198"/>
      <c r="K84" s="1557"/>
      <c r="L84" s="1198"/>
      <c r="M84" s="1557"/>
      <c r="N84" s="1198"/>
      <c r="O84" s="1557"/>
      <c r="P84" s="1198"/>
      <c r="Q84" s="1557"/>
      <c r="R84" s="1198"/>
      <c r="S84" s="1557"/>
      <c r="T84" s="1198"/>
      <c r="U84" s="1557"/>
      <c r="V84" s="1204"/>
      <c r="W84" s="1557"/>
      <c r="X84" s="1198"/>
      <c r="Y84" s="1557"/>
      <c r="Z84" s="1192"/>
    </row>
    <row r="85" spans="1:26" ht="18.649999999999999" customHeight="1" thickBot="1">
      <c r="A85" s="1372"/>
      <c r="B85" s="1372"/>
      <c r="C85" s="1558"/>
      <c r="D85" s="1198"/>
      <c r="E85" s="1558"/>
      <c r="F85" s="1206"/>
      <c r="G85" s="1558"/>
      <c r="H85" s="1198"/>
      <c r="I85" s="1558"/>
      <c r="J85" s="1198"/>
      <c r="K85" s="1561"/>
      <c r="L85" s="1198"/>
      <c r="M85" s="1558"/>
      <c r="N85" s="1198"/>
      <c r="O85" s="1558"/>
      <c r="P85" s="1198"/>
      <c r="Q85" s="1558"/>
      <c r="R85" s="1198"/>
      <c r="S85" s="1558"/>
      <c r="T85" s="1198"/>
      <c r="U85" s="1558"/>
      <c r="V85" s="1761">
        <v>1147</v>
      </c>
      <c r="W85" s="1558"/>
      <c r="X85" s="1198"/>
      <c r="Y85" s="1558"/>
      <c r="Z85" s="1192"/>
    </row>
    <row r="86" spans="1:26" ht="28">
      <c r="A86" s="1372"/>
      <c r="B86" s="1372"/>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1761"/>
      <c r="W86" s="1205" t="s">
        <v>101</v>
      </c>
      <c r="X86" s="1326"/>
      <c r="Y86" s="1326" t="s">
        <v>234</v>
      </c>
      <c r="Z86" s="1194"/>
    </row>
    <row r="87" spans="1:26" s="1345" customFormat="1" ht="30" customHeight="1" thickBot="1">
      <c r="A87" s="1374"/>
      <c r="B87" s="1374"/>
      <c r="C87" s="1356"/>
      <c r="D87" s="1350"/>
      <c r="E87" s="1352"/>
      <c r="F87" s="1352"/>
      <c r="G87" s="1352"/>
      <c r="H87" s="1352"/>
      <c r="I87" s="1352"/>
      <c r="J87" s="1353"/>
      <c r="K87" s="1352"/>
      <c r="L87" s="1352"/>
      <c r="M87" s="1352"/>
      <c r="N87" s="1352"/>
      <c r="O87" s="1715">
        <v>2669</v>
      </c>
      <c r="P87" s="1715"/>
      <c r="Q87" s="1346"/>
      <c r="R87" s="1765" t="s">
        <v>2059</v>
      </c>
      <c r="S87" s="1765"/>
      <c r="T87" s="1348"/>
      <c r="U87" s="1587" t="s">
        <v>1791</v>
      </c>
      <c r="V87" s="1587"/>
      <c r="W87" s="1346"/>
      <c r="X87" s="1346"/>
      <c r="Y87" s="1346"/>
      <c r="Z87" s="1407"/>
    </row>
    <row r="88" spans="1:26" ht="8.4" customHeight="1">
      <c r="A88" s="1372"/>
      <c r="B88" s="1372"/>
      <c r="C88" s="1198"/>
      <c r="D88" s="1198"/>
      <c r="Q88" s="1198"/>
      <c r="R88" s="1198"/>
      <c r="S88" s="1198"/>
      <c r="T88" s="1198"/>
      <c r="U88" s="1198"/>
      <c r="V88" s="1198"/>
      <c r="W88" s="1198"/>
      <c r="X88" s="1198"/>
      <c r="Y88" s="1198"/>
      <c r="Z88" s="1192"/>
    </row>
    <row r="89" spans="1:26" ht="28">
      <c r="A89" s="1372"/>
      <c r="B89" s="1372"/>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
      <c r="A90" s="1372"/>
      <c r="B90" s="1372"/>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
      <c r="A91" s="1372"/>
      <c r="B91" s="1372"/>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
      <c r="A92" s="1372"/>
      <c r="B92" s="1372"/>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2"/>
      <c r="B93" s="1372"/>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5" customHeight="1" thickBot="1">
      <c r="A94" s="1372"/>
      <c r="C94" s="1557"/>
      <c r="D94" s="1198"/>
      <c r="E94" s="1557"/>
      <c r="F94" s="1204"/>
      <c r="G94" s="1557"/>
      <c r="H94" s="1198"/>
      <c r="I94" s="1557"/>
      <c r="J94" s="1198"/>
      <c r="K94" s="1557"/>
      <c r="L94" s="1198"/>
      <c r="M94" s="1557"/>
      <c r="N94" s="1198"/>
      <c r="O94" s="1557"/>
      <c r="P94" s="1198"/>
      <c r="Q94" s="1557"/>
      <c r="R94" s="1198"/>
      <c r="S94" s="1557"/>
      <c r="T94" s="1198"/>
      <c r="U94" s="1557"/>
      <c r="V94" s="1204"/>
      <c r="W94" s="1557"/>
      <c r="X94" s="1198"/>
      <c r="Y94" s="1557"/>
      <c r="Z94" s="1192"/>
    </row>
    <row r="95" spans="1:26" ht="16.75" customHeight="1" thickBot="1">
      <c r="A95" s="1372"/>
      <c r="C95" s="1558"/>
      <c r="D95" s="1198"/>
      <c r="E95" s="1558"/>
      <c r="F95" s="1206"/>
      <c r="G95" s="1558"/>
      <c r="H95" s="1198"/>
      <c r="I95" s="1558"/>
      <c r="J95" s="1198"/>
      <c r="K95" s="1561"/>
      <c r="L95" s="1198"/>
      <c r="M95" s="1557"/>
      <c r="N95" s="1198"/>
      <c r="O95" s="1558"/>
      <c r="P95" s="1198"/>
      <c r="Q95" s="1558"/>
      <c r="R95" s="1198"/>
      <c r="S95" s="1558"/>
      <c r="T95" s="1198"/>
      <c r="U95" s="1558"/>
      <c r="V95" s="1206"/>
      <c r="W95" s="1558"/>
      <c r="X95" s="1198"/>
      <c r="Y95" s="1558"/>
      <c r="Z95" s="1192"/>
    </row>
    <row r="96" spans="1:26" ht="28">
      <c r="A96" s="1372"/>
      <c r="B96" s="1372"/>
      <c r="C96" s="1326" t="s">
        <v>228</v>
      </c>
      <c r="D96" s="1326"/>
      <c r="E96" s="1326" t="s">
        <v>171</v>
      </c>
      <c r="G96" s="1205" t="s">
        <v>105</v>
      </c>
      <c r="H96" s="1326"/>
      <c r="I96" s="1205" t="s">
        <v>118</v>
      </c>
      <c r="J96" s="1763"/>
      <c r="K96" s="1205" t="s">
        <v>109</v>
      </c>
      <c r="L96" s="1326"/>
      <c r="M96" s="1326" t="s">
        <v>228</v>
      </c>
      <c r="O96" s="1205" t="s">
        <v>111</v>
      </c>
      <c r="P96" s="1198"/>
      <c r="Q96" s="1326" t="s">
        <v>168</v>
      </c>
      <c r="S96" s="1205" t="s">
        <v>105</v>
      </c>
      <c r="T96" s="1326"/>
      <c r="U96" s="1326" t="s">
        <v>168</v>
      </c>
      <c r="W96" s="1205" t="s">
        <v>101</v>
      </c>
      <c r="Y96" s="1326" t="s">
        <v>228</v>
      </c>
    </row>
    <row r="97" spans="1:28" s="1345" customFormat="1" ht="31.75" customHeight="1" thickBot="1">
      <c r="A97" s="1374"/>
      <c r="B97" s="1374"/>
      <c r="C97" s="1460"/>
      <c r="D97" s="1346"/>
      <c r="E97" s="1701">
        <v>1658</v>
      </c>
      <c r="F97" s="1701"/>
      <c r="G97" s="1585" t="s">
        <v>2058</v>
      </c>
      <c r="H97" s="1586"/>
      <c r="I97" s="1346"/>
      <c r="J97" s="1764"/>
      <c r="K97" s="1461"/>
      <c r="L97" s="1461"/>
      <c r="M97" s="1704">
        <v>835</v>
      </c>
      <c r="N97" s="1704"/>
      <c r="O97" s="1348"/>
      <c r="P97" s="1348"/>
      <c r="Q97" s="1701">
        <v>555</v>
      </c>
      <c r="R97" s="1701"/>
      <c r="S97" s="1346"/>
      <c r="T97" s="1346"/>
      <c r="U97" s="1715">
        <v>579</v>
      </c>
      <c r="V97" s="1715"/>
      <c r="W97" s="1346"/>
      <c r="X97" s="1346"/>
      <c r="Y97" s="1701">
        <v>824</v>
      </c>
      <c r="Z97" s="1762"/>
    </row>
    <row r="98" spans="1:28" s="1060" customFormat="1" ht="1.25" customHeight="1" thickBot="1">
      <c r="A98" s="1373"/>
      <c r="B98" s="1373"/>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8"/>
    </row>
    <row r="99" spans="1:28" ht="17.5" customHeight="1">
      <c r="A99" s="1372"/>
      <c r="B99" s="1214"/>
      <c r="E99" s="1198"/>
      <c r="F99" s="1198"/>
      <c r="G99" s="1198"/>
      <c r="H99" s="1198"/>
      <c r="I99" s="1198"/>
      <c r="J99" s="1198"/>
      <c r="K99" s="1198"/>
      <c r="L99" s="1198"/>
      <c r="Q99" s="1151"/>
      <c r="R99" s="1151"/>
      <c r="S99" s="1151"/>
      <c r="T99" s="1151"/>
      <c r="U99" s="1151"/>
      <c r="V99" s="1151"/>
      <c r="W99" s="1151"/>
      <c r="X99" s="1151"/>
      <c r="Y99" s="1151"/>
      <c r="Z99" s="1400"/>
    </row>
    <row r="100" spans="1:28" ht="28">
      <c r="A100" s="1372"/>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
      <c r="A101" s="1372"/>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
      <c r="A102" s="1372"/>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
      <c r="A103" s="1372"/>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 customHeight="1" thickBot="1">
      <c r="A104" s="1372"/>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5" customHeight="1" thickBot="1">
      <c r="A105" s="1372"/>
      <c r="B105" s="1387"/>
      <c r="C105" s="1557"/>
      <c r="D105" s="1198"/>
      <c r="E105" s="1557"/>
      <c r="F105" s="1204"/>
      <c r="G105" s="1557"/>
      <c r="H105" s="1198"/>
      <c r="I105" s="1557"/>
      <c r="J105" s="1198"/>
      <c r="K105" s="1557"/>
      <c r="L105" s="1198"/>
      <c r="M105" s="1557"/>
      <c r="N105" s="1198"/>
      <c r="O105" s="1557"/>
      <c r="P105" s="1198"/>
      <c r="Q105" s="1557"/>
      <c r="R105" s="1198"/>
      <c r="S105" s="1557"/>
      <c r="T105" s="1198"/>
      <c r="U105" s="1557"/>
      <c r="V105" s="1204"/>
      <c r="W105" s="1557"/>
      <c r="X105" s="1198"/>
      <c r="Y105" s="1557"/>
      <c r="Z105" s="1192"/>
    </row>
    <row r="106" spans="1:28" ht="16.75" customHeight="1" thickBot="1">
      <c r="A106" s="1372"/>
      <c r="B106" s="1387"/>
      <c r="C106" s="1558"/>
      <c r="D106" s="1198"/>
      <c r="E106" s="1558"/>
      <c r="F106" s="1206"/>
      <c r="G106" s="1558"/>
      <c r="H106" s="1198"/>
      <c r="I106" s="1558"/>
      <c r="J106" s="1198"/>
      <c r="K106" s="1561"/>
      <c r="L106" s="1198"/>
      <c r="M106" s="1558"/>
      <c r="N106" s="1198"/>
      <c r="O106" s="1558"/>
      <c r="P106" s="1198"/>
      <c r="Q106" s="1559"/>
      <c r="R106" s="1198"/>
      <c r="S106" s="1559"/>
      <c r="T106" s="1198"/>
      <c r="U106" s="1559"/>
      <c r="V106" s="1198"/>
      <c r="W106" s="1559"/>
      <c r="X106" s="1198"/>
      <c r="Y106" s="1559"/>
      <c r="Z106" s="1192"/>
    </row>
    <row r="107" spans="1:28" ht="28.25" customHeight="1">
      <c r="A107" s="1372"/>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8" customFormat="1" ht="25.75" customHeight="1">
      <c r="C108" s="1584" t="s">
        <v>2060</v>
      </c>
      <c r="D108" s="1552"/>
      <c r="E108" s="1459"/>
      <c r="F108" s="1459"/>
      <c r="G108" s="1459"/>
      <c r="H108" s="1459"/>
      <c r="I108" s="1701">
        <v>1542</v>
      </c>
      <c r="J108" s="1701"/>
      <c r="K108" s="1459"/>
      <c r="L108" s="1459"/>
      <c r="M108" s="1757" t="s">
        <v>2057</v>
      </c>
      <c r="N108" s="1757"/>
      <c r="O108" s="1459"/>
      <c r="P108" s="1459"/>
      <c r="Q108" s="1459"/>
      <c r="R108" s="1459"/>
      <c r="S108" s="1459"/>
      <c r="T108" s="1459"/>
      <c r="U108" s="1459"/>
      <c r="V108" s="1459"/>
      <c r="W108" s="1545" t="s">
        <v>1508</v>
      </c>
      <c r="X108" s="1701">
        <v>2556</v>
      </c>
      <c r="Y108" s="1701"/>
      <c r="Z108" s="1459"/>
    </row>
    <row r="109" spans="1:28" ht="5.4" customHeight="1" thickBot="1">
      <c r="A109" s="1372"/>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2"/>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
      <c r="A111" s="1372"/>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4" t="s">
        <v>1789</v>
      </c>
      <c r="W111" s="1808" t="s">
        <v>2040</v>
      </c>
      <c r="X111" s="1808"/>
      <c r="Y111" s="1802" t="s">
        <v>2035</v>
      </c>
      <c r="Z111" s="1802"/>
      <c r="AA111" s="1802"/>
    </row>
    <row r="112" spans="1:28" ht="28">
      <c r="A112" s="1372"/>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7"/>
    </row>
    <row r="113" spans="1:28" ht="28.5">
      <c r="A113" s="1372"/>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219</v>
      </c>
      <c r="AA113" s="1387"/>
    </row>
    <row r="114" spans="1:28" ht="28.5">
      <c r="A114" s="1372"/>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7"/>
    </row>
    <row r="115" spans="1:28" ht="13.5" customHeight="1" thickBot="1">
      <c r="A115" s="1372"/>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7"/>
    </row>
    <row r="116" spans="1:28" ht="47.4" customHeight="1" thickBot="1">
      <c r="A116" s="1372"/>
      <c r="B116" s="1387"/>
      <c r="C116" s="1557"/>
      <c r="D116" s="1198"/>
      <c r="E116" s="1557"/>
      <c r="F116" s="1204"/>
      <c r="G116" s="1557"/>
      <c r="H116" s="1198"/>
      <c r="I116" s="1557"/>
      <c r="J116" s="1198"/>
      <c r="K116" s="1557"/>
      <c r="L116" s="1198"/>
      <c r="M116" s="1557"/>
      <c r="N116" s="1198"/>
      <c r="O116" s="1557"/>
      <c r="P116" s="1198"/>
      <c r="Q116" s="1557"/>
      <c r="R116" s="1198"/>
      <c r="S116" s="1557"/>
      <c r="T116" s="1198"/>
      <c r="U116" s="1557"/>
      <c r="V116" s="1204"/>
      <c r="AA116" s="1387"/>
    </row>
    <row r="117" spans="1:28" ht="15" customHeight="1" thickBot="1">
      <c r="A117" s="1372"/>
      <c r="B117" s="1387"/>
      <c r="C117" s="1559"/>
      <c r="D117" s="1326"/>
      <c r="E117" s="1559"/>
      <c r="G117" s="1559"/>
      <c r="H117" s="1198"/>
      <c r="I117" s="1559"/>
      <c r="J117" s="1198"/>
      <c r="K117" s="1559"/>
      <c r="L117" s="1198"/>
      <c r="M117" s="1557"/>
      <c r="N117" s="1198"/>
      <c r="O117" s="1559"/>
      <c r="Q117" s="1558"/>
      <c r="R117" s="1198"/>
      <c r="S117" s="1558"/>
      <c r="U117" s="1558"/>
      <c r="V117" s="1206"/>
      <c r="AA117" s="1387"/>
    </row>
    <row r="118" spans="1:28" ht="28">
      <c r="A118" s="1372"/>
      <c r="B118" s="1214"/>
      <c r="C118" s="1326" t="s">
        <v>168</v>
      </c>
      <c r="D118" s="1349"/>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8" t="s">
        <v>178</v>
      </c>
      <c r="V118" s="1198"/>
      <c r="W118" s="1807" t="s">
        <v>1817</v>
      </c>
      <c r="X118" s="1807"/>
      <c r="Y118" s="1807"/>
      <c r="Z118" s="1381"/>
      <c r="AA118" s="1380"/>
    </row>
    <row r="119" spans="1:28" s="1060" customFormat="1" ht="31.75" customHeight="1" thickBot="1">
      <c r="A119" s="1373"/>
      <c r="B119" s="1380"/>
      <c r="E119" s="1701">
        <v>1165</v>
      </c>
      <c r="F119" s="1701"/>
      <c r="G119" s="1198"/>
      <c r="H119" s="1198"/>
      <c r="I119" s="1198"/>
      <c r="J119" s="1198"/>
      <c r="K119" s="1198"/>
      <c r="L119" s="1198"/>
      <c r="O119" s="1704">
        <v>991</v>
      </c>
      <c r="P119" s="1704"/>
      <c r="Q119" s="1327"/>
      <c r="R119" s="1329"/>
      <c r="S119" s="1701">
        <v>689</v>
      </c>
      <c r="T119" s="1701"/>
      <c r="U119" s="1327"/>
      <c r="V119" s="1197"/>
    </row>
    <row r="120" spans="1:28" s="1060" customFormat="1" ht="2.4" customHeight="1" thickBot="1">
      <c r="A120" s="1373"/>
      <c r="B120" s="1660"/>
      <c r="C120" s="1189"/>
      <c r="D120" s="1189"/>
      <c r="E120" s="1703"/>
      <c r="F120" s="1703"/>
      <c r="G120" s="1189"/>
      <c r="H120" s="1189"/>
      <c r="I120" s="1189"/>
      <c r="J120" s="1189"/>
      <c r="K120" s="1189"/>
      <c r="L120" s="1189"/>
      <c r="M120" s="1162"/>
      <c r="N120" s="1162"/>
      <c r="O120" s="1702"/>
      <c r="P120" s="1702"/>
      <c r="Q120" s="1162"/>
      <c r="R120" s="1162"/>
      <c r="S120" s="1703"/>
      <c r="T120" s="1703"/>
      <c r="U120" s="1162"/>
      <c r="V120" s="1162"/>
      <c r="W120" s="1162"/>
      <c r="X120" s="1162"/>
      <c r="Y120" s="1162"/>
      <c r="Z120" s="1162"/>
      <c r="AA120" s="1198"/>
      <c r="AB120" s="1198"/>
    </row>
    <row r="121" spans="1:28" s="1060" customFormat="1" ht="9" customHeight="1">
      <c r="A121" s="1373"/>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
      <c r="A122" s="1373"/>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40" t="s">
        <v>624</v>
      </c>
      <c r="X122" s="1198"/>
      <c r="Y122" s="1198" t="s">
        <v>124</v>
      </c>
      <c r="Z122" s="1192"/>
    </row>
    <row r="123" spans="1:28" ht="28">
      <c r="A123" s="1372"/>
      <c r="B123" s="1214"/>
      <c r="C123" s="1198"/>
      <c r="D123" s="1198"/>
      <c r="E123" s="1198"/>
      <c r="F123" s="1394" t="s">
        <v>1793</v>
      </c>
      <c r="G123" s="1198"/>
      <c r="H123" s="1198"/>
      <c r="J123" s="1198"/>
      <c r="Z123" s="1395" t="s">
        <v>1799</v>
      </c>
    </row>
    <row r="124" spans="1:28" s="1060" customFormat="1" ht="28">
      <c r="A124" s="1373"/>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
      <c r="A125" s="1373"/>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6">
        <v>428</v>
      </c>
    </row>
    <row r="126" spans="1:28" ht="28.5" thickBot="1">
      <c r="A126" s="1372"/>
      <c r="B126" s="1214"/>
      <c r="C126" s="1204"/>
      <c r="D126" s="1198"/>
      <c r="E126" s="1204"/>
      <c r="F126" s="1198"/>
      <c r="G126" s="1204"/>
      <c r="H126" s="1198"/>
      <c r="I126" s="1204"/>
      <c r="K126" s="1204"/>
      <c r="Z126" s="1195"/>
    </row>
    <row r="127" spans="1:28" s="1060" customFormat="1" ht="60" customHeight="1" thickBot="1">
      <c r="A127" s="1373"/>
      <c r="B127" s="1380"/>
      <c r="C127" s="1557"/>
      <c r="D127" s="1198"/>
      <c r="E127" s="1557"/>
      <c r="F127" s="1198"/>
      <c r="G127" s="1557"/>
      <c r="H127" s="1198"/>
      <c r="I127" s="1557"/>
      <c r="J127" s="1204"/>
      <c r="K127" s="1557"/>
      <c r="L127" s="1198"/>
      <c r="M127" s="1557"/>
      <c r="N127" s="1198"/>
      <c r="O127" s="1557"/>
      <c r="P127" s="1198"/>
      <c r="Q127" s="1557"/>
      <c r="R127" s="1198"/>
      <c r="S127" s="1557"/>
      <c r="T127" s="1198"/>
      <c r="U127" s="1557"/>
      <c r="V127" s="1198"/>
      <c r="W127" s="1557"/>
      <c r="X127" s="1198"/>
      <c r="Y127" s="1557"/>
      <c r="Z127" s="1396"/>
    </row>
    <row r="128" spans="1:28" s="1060" customFormat="1" ht="16.75" customHeight="1" thickBot="1">
      <c r="A128" s="1373"/>
      <c r="B128" s="1380"/>
      <c r="C128" s="1558"/>
      <c r="D128" s="1198"/>
      <c r="E128" s="1558"/>
      <c r="F128" s="1198"/>
      <c r="G128" s="1558"/>
      <c r="H128" s="1198"/>
      <c r="I128" s="1559"/>
      <c r="J128" s="1198"/>
      <c r="K128" s="1559"/>
      <c r="L128" s="1198"/>
      <c r="M128" s="1559"/>
      <c r="N128" s="1198"/>
      <c r="O128" s="1559"/>
      <c r="P128" s="1198"/>
      <c r="Q128" s="1559"/>
      <c r="R128" s="1198"/>
      <c r="S128" s="1559"/>
      <c r="T128" s="1198"/>
      <c r="U128" s="1558"/>
      <c r="V128" s="1198"/>
      <c r="W128" s="1558"/>
      <c r="X128" s="1198"/>
      <c r="Y128" s="1558"/>
      <c r="Z128" s="1397"/>
    </row>
    <row r="129" spans="1:26" s="1060" customFormat="1" ht="28">
      <c r="A129" s="1373"/>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3"/>
      <c r="B130" s="1215"/>
      <c r="C130" s="1153"/>
      <c r="D130" s="1152"/>
      <c r="E130" s="1153"/>
      <c r="F130" s="1152"/>
      <c r="G130" s="1153"/>
      <c r="H130" s="1152"/>
      <c r="I130" s="1152"/>
      <c r="J130" s="1152"/>
      <c r="K130" s="1710">
        <v>1049</v>
      </c>
      <c r="L130" s="1710"/>
      <c r="M130" s="1153"/>
      <c r="N130" s="1152"/>
      <c r="O130" s="1152"/>
      <c r="P130" s="1152"/>
      <c r="Q130" s="1152"/>
      <c r="R130" s="1152"/>
      <c r="S130" s="1704">
        <v>1627</v>
      </c>
      <c r="T130" s="1704"/>
      <c r="U130" s="1153"/>
      <c r="V130" s="1152"/>
      <c r="W130" s="1701">
        <v>803</v>
      </c>
      <c r="X130" s="1701"/>
      <c r="Y130" s="1153"/>
      <c r="Z130" s="1398"/>
    </row>
    <row r="131" spans="1:26" s="1060" customFormat="1" ht="16.75" customHeight="1">
      <c r="A131" s="1373"/>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5" customHeight="1">
      <c r="A132" s="1372"/>
      <c r="B132" s="1214"/>
      <c r="C132" s="1393" t="s">
        <v>1795</v>
      </c>
      <c r="D132" s="1198"/>
      <c r="E132" s="1198" t="s">
        <v>630</v>
      </c>
      <c r="F132" s="1198"/>
      <c r="G132" s="1393" t="s">
        <v>1796</v>
      </c>
      <c r="H132" s="1198"/>
      <c r="I132" s="1198" t="s">
        <v>1797</v>
      </c>
      <c r="J132" s="1198"/>
      <c r="K132" s="1440" t="s">
        <v>632</v>
      </c>
      <c r="L132" s="1198"/>
      <c r="M132" s="1198" t="s">
        <v>633</v>
      </c>
      <c r="N132" s="1198"/>
      <c r="O132" s="1440" t="s">
        <v>634</v>
      </c>
      <c r="P132" s="1198"/>
      <c r="Q132" s="1198" t="s">
        <v>125</v>
      </c>
      <c r="R132" s="1198"/>
      <c r="S132" s="1198" t="s">
        <v>1798</v>
      </c>
      <c r="T132" s="1198"/>
      <c r="U132" s="1198" t="s">
        <v>637</v>
      </c>
      <c r="V132" s="1198"/>
      <c r="W132" s="1198" t="s">
        <v>638</v>
      </c>
      <c r="X132" s="1198"/>
      <c r="Y132" s="1198" t="s">
        <v>639</v>
      </c>
      <c r="Z132" s="1192"/>
    </row>
    <row r="133" spans="1:26" ht="28">
      <c r="A133" s="1372"/>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6"/>
    </row>
    <row r="134" spans="1:26" ht="28">
      <c r="A134" s="1372"/>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6">
        <v>410</v>
      </c>
    </row>
    <row r="135" spans="1:26" ht="28.5" thickBot="1">
      <c r="A135" s="1372"/>
      <c r="B135" s="1214"/>
      <c r="I135" s="1204"/>
      <c r="K135" s="1204"/>
      <c r="L135" s="1198"/>
      <c r="M135" s="1204"/>
      <c r="O135" s="1204"/>
      <c r="Q135" s="1204"/>
      <c r="S135" s="1204"/>
      <c r="U135" s="1204"/>
      <c r="V135" s="1198"/>
      <c r="W135" s="1204"/>
      <c r="X135" s="1198"/>
      <c r="Y135" s="1204"/>
      <c r="Z135" s="1396"/>
    </row>
    <row r="136" spans="1:26" ht="52.75" customHeight="1" thickBot="1">
      <c r="A136" s="1372"/>
      <c r="B136" s="1387"/>
      <c r="C136" s="1557"/>
      <c r="D136" s="1198"/>
      <c r="E136" s="1557"/>
      <c r="F136" s="1198"/>
      <c r="G136" s="1557"/>
      <c r="H136" s="1198"/>
      <c r="I136" s="1558"/>
      <c r="J136" s="1204"/>
      <c r="K136" s="1558"/>
      <c r="L136" s="1198"/>
      <c r="M136" s="1557"/>
      <c r="N136" s="1198"/>
      <c r="O136" s="1557"/>
      <c r="P136" s="1198"/>
      <c r="Q136" s="1557"/>
      <c r="R136" s="1198"/>
      <c r="S136" s="1557"/>
      <c r="T136" s="1198"/>
      <c r="U136" s="1557"/>
      <c r="V136" s="1198"/>
      <c r="W136" s="1557"/>
      <c r="X136" s="1198"/>
      <c r="Y136" s="1557"/>
      <c r="Z136" s="1396"/>
    </row>
    <row r="137" spans="1:26" ht="16.75" customHeight="1" thickBot="1">
      <c r="A137" s="1372"/>
      <c r="B137" s="1387"/>
      <c r="C137" s="1558"/>
      <c r="D137" s="1198"/>
      <c r="E137" s="1558"/>
      <c r="F137" s="1198"/>
      <c r="G137" s="1558"/>
      <c r="H137" s="1198"/>
      <c r="I137" s="1559"/>
      <c r="J137" s="1206"/>
      <c r="K137" s="1559"/>
      <c r="L137" s="1198"/>
      <c r="M137" s="1558"/>
      <c r="N137" s="1198"/>
      <c r="O137" s="1561"/>
      <c r="P137" s="1198"/>
      <c r="Q137" s="1558"/>
      <c r="R137" s="1198"/>
      <c r="S137" s="1558"/>
      <c r="T137" s="1198"/>
      <c r="U137" s="1558"/>
      <c r="V137" s="1198"/>
      <c r="W137" s="1558"/>
      <c r="X137" s="1198"/>
      <c r="Y137" s="1558"/>
      <c r="Z137" s="1397"/>
    </row>
    <row r="138" spans="1:26" ht="8.4" customHeight="1">
      <c r="A138" s="1372"/>
      <c r="B138" s="1214"/>
      <c r="L138" s="1326"/>
      <c r="M138" s="1198"/>
      <c r="N138" s="1198"/>
      <c r="O138" s="1198"/>
      <c r="P138" s="1198"/>
      <c r="Q138" s="1198"/>
      <c r="R138" s="1198"/>
      <c r="S138" s="1198"/>
      <c r="T138" s="1198"/>
      <c r="Z138" s="1195"/>
    </row>
    <row r="139" spans="1:26" ht="34.25" customHeight="1">
      <c r="A139" s="1372"/>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3"/>
      <c r="B140" s="1215"/>
      <c r="C140" s="1189"/>
      <c r="D140" s="1189"/>
      <c r="E140" s="1703">
        <v>1219</v>
      </c>
      <c r="F140" s="1703"/>
      <c r="G140" s="1600"/>
      <c r="H140" s="1189"/>
      <c r="I140" s="1189"/>
      <c r="J140" s="1189"/>
      <c r="K140" s="1152"/>
      <c r="L140" s="1152"/>
      <c r="M140" s="1327"/>
      <c r="N140" s="1329"/>
      <c r="O140" s="1703">
        <v>1164</v>
      </c>
      <c r="P140" s="1703"/>
      <c r="Q140" s="1327"/>
      <c r="R140" s="1197"/>
      <c r="S140" s="1329"/>
      <c r="T140" s="1329"/>
      <c r="U140" s="1329"/>
      <c r="V140" s="1329"/>
      <c r="W140" s="1329"/>
      <c r="X140" s="1329"/>
      <c r="Y140" s="1703">
        <v>1658</v>
      </c>
      <c r="Z140" s="1703"/>
    </row>
    <row r="141" spans="1:26" ht="13.25" customHeight="1">
      <c r="A141" s="1373"/>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400"/>
    </row>
    <row r="142" spans="1:26" ht="34.25" customHeight="1">
      <c r="A142" s="1372"/>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2054</v>
      </c>
      <c r="T142" s="1198"/>
      <c r="U142" s="1198" t="s">
        <v>1804</v>
      </c>
      <c r="V142" s="1198"/>
      <c r="W142" s="1198" t="s">
        <v>127</v>
      </c>
      <c r="X142" s="1198"/>
      <c r="Y142" s="1198" t="s">
        <v>651</v>
      </c>
      <c r="Z142" s="1192"/>
    </row>
    <row r="143" spans="1:26" ht="21" customHeight="1">
      <c r="A143" s="1372"/>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
      <c r="A144" s="1372"/>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6"/>
    </row>
    <row r="145" spans="1:26" ht="28">
      <c r="A145" s="1372"/>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6">
        <v>415</v>
      </c>
    </row>
    <row r="146" spans="1:26" ht="0.65" customHeight="1">
      <c r="A146" s="1372"/>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6"/>
    </row>
    <row r="147" spans="1:26" ht="59.4" customHeight="1">
      <c r="A147" s="1372"/>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6"/>
    </row>
    <row r="148" spans="1:26" ht="13.75" customHeight="1">
      <c r="A148" s="1372"/>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7"/>
    </row>
    <row r="149" spans="1:26" ht="31.25" customHeight="1">
      <c r="A149" s="1372"/>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3"/>
      <c r="B150" s="1215"/>
      <c r="C150" s="1329"/>
      <c r="D150" s="1329"/>
      <c r="E150" s="1329"/>
      <c r="F150" s="1329"/>
      <c r="G150" s="1706">
        <v>840</v>
      </c>
      <c r="H150" s="1706"/>
      <c r="I150" s="1327"/>
      <c r="J150" s="1327"/>
      <c r="K150" s="1703">
        <v>836</v>
      </c>
      <c r="L150" s="1703"/>
      <c r="M150" s="1152"/>
      <c r="N150" s="1152"/>
      <c r="O150" s="1152"/>
      <c r="P150" s="1152"/>
      <c r="Q150" s="1703">
        <v>1024</v>
      </c>
      <c r="R150" s="1703"/>
      <c r="S150" s="1153"/>
      <c r="T150" s="1153"/>
      <c r="U150" s="1153"/>
      <c r="V150" s="1152"/>
      <c r="W150" s="1152"/>
      <c r="X150" s="1197"/>
      <c r="Y150" s="1327"/>
      <c r="Z150" s="1399"/>
    </row>
    <row r="151" spans="1:26" ht="12" customHeight="1">
      <c r="A151" s="1372"/>
      <c r="B151" s="1214"/>
      <c r="C151" s="1151"/>
      <c r="D151" s="1151"/>
      <c r="E151" s="1151"/>
      <c r="F151" s="1151"/>
      <c r="G151" s="1151"/>
      <c r="H151" s="1151"/>
      <c r="I151" s="1151"/>
      <c r="J151" s="1151"/>
      <c r="K151" s="1198"/>
      <c r="X151" s="1151"/>
      <c r="Y151" s="1151"/>
      <c r="Z151" s="1400"/>
    </row>
    <row r="152" spans="1:26" ht="28">
      <c r="A152" s="1372"/>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5" customHeight="1">
      <c r="A153" s="1372"/>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
      <c r="A154" s="1372"/>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6"/>
    </row>
    <row r="155" spans="1:26" ht="28">
      <c r="A155" s="1372"/>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6">
        <v>398</v>
      </c>
    </row>
    <row r="156" spans="1:26" ht="14.5" customHeight="1">
      <c r="A156" s="1372"/>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6"/>
    </row>
    <row r="157" spans="1:26" ht="48.65" customHeight="1">
      <c r="A157" s="1372"/>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6"/>
    </row>
    <row r="158" spans="1:26" ht="20.399999999999999" customHeight="1">
      <c r="A158" s="1372"/>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7"/>
    </row>
    <row r="159" spans="1:26" ht="28">
      <c r="A159" s="1372"/>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5" customHeight="1" thickBot="1">
      <c r="A160" s="1373"/>
      <c r="B160" s="1215"/>
      <c r="C160" s="1329"/>
      <c r="D160" s="1329"/>
      <c r="E160" s="1327"/>
      <c r="F160" s="1329"/>
      <c r="G160" s="1329"/>
      <c r="H160" s="1329"/>
      <c r="I160" s="1703">
        <v>2070</v>
      </c>
      <c r="J160" s="1703"/>
      <c r="K160" s="1329"/>
      <c r="L160" s="1197"/>
      <c r="M160" s="1327"/>
      <c r="N160" s="1329"/>
      <c r="O160" s="1327"/>
      <c r="P160" s="1329"/>
      <c r="Q160" s="1329"/>
      <c r="R160" s="1329"/>
      <c r="S160" s="1702">
        <v>1803</v>
      </c>
      <c r="T160" s="1702"/>
      <c r="U160" s="1329"/>
      <c r="V160" s="1329"/>
      <c r="W160" s="1329"/>
      <c r="X160" s="1329"/>
      <c r="Y160" s="1702">
        <v>835</v>
      </c>
      <c r="Z160" s="1803"/>
    </row>
    <row r="161" spans="1:26" ht="10.25" customHeight="1">
      <c r="A161" s="1372"/>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400"/>
    </row>
    <row r="162" spans="1:26" ht="32.5">
      <c r="A162" s="1372"/>
      <c r="B162" s="1214"/>
      <c r="C162" s="1198" t="s">
        <v>663</v>
      </c>
      <c r="D162" s="1198"/>
      <c r="E162" s="1198" t="s">
        <v>664</v>
      </c>
      <c r="F162" s="1198"/>
      <c r="G162" s="1198" t="s">
        <v>665</v>
      </c>
      <c r="I162" s="1198" t="s">
        <v>666</v>
      </c>
      <c r="J162" s="1198"/>
      <c r="K162" s="1198" t="s">
        <v>667</v>
      </c>
      <c r="L162" s="1198"/>
      <c r="M162" s="1198" t="s">
        <v>668</v>
      </c>
      <c r="N162" s="1198"/>
      <c r="O162" s="1535" t="s">
        <v>669</v>
      </c>
      <c r="P162" s="1198"/>
      <c r="Q162" s="1198" t="s">
        <v>670</v>
      </c>
      <c r="R162" s="1198"/>
      <c r="S162" s="1198" t="s">
        <v>671</v>
      </c>
      <c r="T162" s="1198"/>
      <c r="U162" s="1198" t="s">
        <v>672</v>
      </c>
      <c r="V162" s="1198"/>
      <c r="W162" s="1198" t="s">
        <v>673</v>
      </c>
      <c r="X162" s="1198"/>
      <c r="Y162" s="1198" t="s">
        <v>674</v>
      </c>
      <c r="Z162" s="1192"/>
    </row>
    <row r="163" spans="1:26" ht="28">
      <c r="A163" s="1372"/>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
      <c r="A164" s="1372"/>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6"/>
    </row>
    <row r="165" spans="1:26" ht="28">
      <c r="A165" s="1372"/>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6">
        <v>196</v>
      </c>
    </row>
    <row r="166" spans="1:26" ht="13.5" customHeight="1">
      <c r="A166" s="1372"/>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6"/>
    </row>
    <row r="167" spans="1:26" ht="55" customHeight="1">
      <c r="A167" s="1372"/>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6"/>
    </row>
    <row r="168" spans="1:26" ht="16.25" customHeight="1">
      <c r="A168" s="1372"/>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7"/>
    </row>
    <row r="169" spans="1:26" ht="28">
      <c r="A169" s="1372"/>
      <c r="B169" s="1214"/>
      <c r="C169" s="1205" t="s">
        <v>105</v>
      </c>
      <c r="D169" s="1198"/>
      <c r="E169" s="1326" t="s">
        <v>234</v>
      </c>
      <c r="F169" s="1326"/>
      <c r="G169" s="1326" t="s">
        <v>168</v>
      </c>
      <c r="I169" s="1326" t="s">
        <v>234</v>
      </c>
      <c r="K169" s="1205" t="s">
        <v>123</v>
      </c>
      <c r="L169" s="1326"/>
      <c r="M169" s="1326" t="s">
        <v>234</v>
      </c>
      <c r="N169" s="1326"/>
      <c r="O169" s="1536" t="s">
        <v>1259</v>
      </c>
      <c r="P169" s="1326"/>
      <c r="Q169" s="1326" t="s">
        <v>234</v>
      </c>
      <c r="R169" s="1198"/>
      <c r="S169" s="1326" t="s">
        <v>234</v>
      </c>
      <c r="T169" s="1198"/>
      <c r="U169" s="1326" t="s">
        <v>168</v>
      </c>
      <c r="V169" s="1326"/>
      <c r="W169" s="1326" t="s">
        <v>171</v>
      </c>
      <c r="X169" s="1326"/>
      <c r="Y169" s="1326" t="s">
        <v>168</v>
      </c>
      <c r="Z169" s="1804">
        <v>1906</v>
      </c>
    </row>
    <row r="170" spans="1:26" s="1345" customFormat="1" ht="28.75" customHeight="1" thickBot="1">
      <c r="A170" s="1374"/>
      <c r="B170" s="1451"/>
      <c r="C170" s="1354"/>
      <c r="D170" s="1352"/>
      <c r="E170" s="1352"/>
      <c r="F170" s="1352"/>
      <c r="G170" s="1352"/>
      <c r="H170" s="1353"/>
      <c r="I170" s="1701">
        <v>1668</v>
      </c>
      <c r="J170" s="1701"/>
      <c r="K170" s="1401"/>
      <c r="L170" s="1402"/>
      <c r="M170" s="1702">
        <v>825</v>
      </c>
      <c r="N170" s="1702"/>
      <c r="O170" s="1349"/>
      <c r="P170" s="1349"/>
      <c r="Q170" s="1553" t="s">
        <v>1508</v>
      </c>
      <c r="R170" s="1349"/>
      <c r="S170" s="1545" t="s">
        <v>1508</v>
      </c>
      <c r="T170" s="1349"/>
      <c r="U170" s="1545" t="s">
        <v>352</v>
      </c>
      <c r="V170" s="1403"/>
      <c r="W170" s="1390" t="s">
        <v>440</v>
      </c>
      <c r="X170" s="1403"/>
      <c r="Y170" s="1545" t="s">
        <v>352</v>
      </c>
      <c r="Z170" s="1804"/>
    </row>
    <row r="171" spans="1:26" ht="2.4" customHeight="1" thickBot="1">
      <c r="A171" s="1372"/>
      <c r="B171" s="1214"/>
      <c r="C171" s="1198"/>
      <c r="D171" s="1198"/>
      <c r="E171" s="1198"/>
      <c r="F171" s="1198"/>
      <c r="G171" s="1198"/>
      <c r="H171" s="1198"/>
      <c r="I171" s="1198"/>
      <c r="J171" s="1198"/>
      <c r="M171" s="1198"/>
      <c r="N171" s="1198"/>
      <c r="O171" s="1198"/>
      <c r="P171" s="1198"/>
      <c r="Q171" s="1404"/>
      <c r="R171" s="1198"/>
      <c r="S171" s="1331"/>
      <c r="T171" s="1198"/>
      <c r="Z171" s="1194"/>
    </row>
    <row r="172" spans="1:26" ht="28.75" hidden="1" customHeight="1" thickBot="1">
      <c r="A172" s="1372"/>
      <c r="B172" s="1214"/>
      <c r="C172" s="1188"/>
      <c r="D172" s="1188"/>
      <c r="E172" s="1188"/>
      <c r="F172" s="1188"/>
      <c r="G172" s="1188"/>
      <c r="H172" s="1188"/>
      <c r="I172" s="1188"/>
      <c r="J172" s="1188"/>
      <c r="M172" s="1198"/>
      <c r="N172" s="1198"/>
      <c r="O172" s="1198"/>
      <c r="P172" s="1198"/>
      <c r="Q172" s="1198"/>
      <c r="R172" s="1198"/>
      <c r="S172" s="1198"/>
      <c r="T172" s="1198"/>
      <c r="U172" s="1404"/>
      <c r="V172" s="1198"/>
      <c r="W172" s="1331"/>
      <c r="X172" s="1198"/>
      <c r="Y172" s="1331"/>
      <c r="Z172" s="1194"/>
    </row>
    <row r="173" spans="1:26" ht="5.4" customHeight="1">
      <c r="A173" s="1372"/>
      <c r="B173" s="1214"/>
      <c r="K173" s="1151"/>
      <c r="L173" s="1151"/>
      <c r="M173" s="1151"/>
      <c r="N173" s="1151"/>
      <c r="O173" s="1151"/>
      <c r="P173" s="1151"/>
      <c r="Q173" s="1151"/>
      <c r="R173" s="1151"/>
      <c r="S173" s="1151"/>
      <c r="T173" s="1151"/>
      <c r="U173" s="1151"/>
      <c r="V173" s="1151"/>
      <c r="W173" s="1151"/>
      <c r="X173" s="1151"/>
      <c r="Y173" s="1151"/>
      <c r="Z173" s="1400"/>
    </row>
    <row r="174" spans="1:26" ht="28">
      <c r="A174" s="1372"/>
      <c r="B174" s="1214"/>
      <c r="C174" s="1198" t="s">
        <v>675</v>
      </c>
      <c r="D174" s="1404"/>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5" thickBot="1">
      <c r="A175" s="1372"/>
      <c r="B175" s="1214"/>
      <c r="C175" s="1198"/>
      <c r="D175" s="1538"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
      <c r="A176" s="1372"/>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6"/>
    </row>
    <row r="177" spans="1:26" ht="28">
      <c r="A177" s="1372"/>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6">
        <v>403</v>
      </c>
    </row>
    <row r="178" spans="1:26" ht="17" customHeight="1">
      <c r="A178" s="1372"/>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6"/>
    </row>
    <row r="179" spans="1:26" ht="55" customHeight="1">
      <c r="A179" s="1372"/>
      <c r="B179" s="1214"/>
      <c r="C179" s="1176"/>
      <c r="D179" s="1198"/>
      <c r="E179" s="1134"/>
      <c r="F179" s="1198"/>
      <c r="G179" s="1134"/>
      <c r="I179" s="1134"/>
      <c r="J179" s="1204"/>
      <c r="K179" s="1134" t="s">
        <v>2048</v>
      </c>
      <c r="L179" s="1198"/>
      <c r="M179" s="1472" t="s">
        <v>1684</v>
      </c>
      <c r="N179" s="1198"/>
      <c r="O179" s="1134"/>
      <c r="P179" s="1198"/>
      <c r="Q179" s="1134"/>
      <c r="R179" s="1198"/>
      <c r="S179" s="1134"/>
      <c r="T179" s="1198"/>
      <c r="U179" s="1135"/>
      <c r="V179" s="1198"/>
      <c r="W179" s="1135"/>
      <c r="X179" s="1198"/>
      <c r="Y179" s="1145" t="s">
        <v>2048</v>
      </c>
      <c r="Z179" s="1397"/>
    </row>
    <row r="180" spans="1:26" ht="18" customHeight="1">
      <c r="A180" s="1372"/>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5" customHeight="1">
      <c r="A181" s="1372"/>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5"/>
      <c r="U181" s="1205" t="s">
        <v>133</v>
      </c>
      <c r="V181" s="1198"/>
      <c r="W181" s="1406" t="s">
        <v>234</v>
      </c>
      <c r="X181" s="1326"/>
      <c r="Y181" s="1406" t="s">
        <v>234</v>
      </c>
      <c r="Z181" s="1805">
        <v>1232</v>
      </c>
    </row>
    <row r="182" spans="1:26" s="1345" customFormat="1" ht="28.25" customHeight="1" thickBot="1">
      <c r="A182" s="1374"/>
      <c r="B182" s="1451"/>
      <c r="C182" s="1368"/>
      <c r="D182" s="1355"/>
      <c r="E182" s="1551" t="s">
        <v>1508</v>
      </c>
      <c r="F182" s="1355"/>
      <c r="G182" s="1551" t="s">
        <v>1508</v>
      </c>
      <c r="H182" s="1704">
        <v>804</v>
      </c>
      <c r="I182" s="1704"/>
      <c r="J182" s="1348"/>
      <c r="K182" s="1347"/>
      <c r="L182" s="1348"/>
      <c r="M182" s="1348"/>
      <c r="N182" s="1348"/>
      <c r="O182" s="1348"/>
      <c r="P182" s="1348"/>
      <c r="Q182" s="1709">
        <v>1731</v>
      </c>
      <c r="R182" s="1709"/>
      <c r="S182" s="1348"/>
      <c r="T182" s="1346"/>
      <c r="U182" s="1346"/>
      <c r="V182" s="1346"/>
      <c r="W182" s="1346"/>
      <c r="X182" s="1346"/>
      <c r="Y182" s="1467" t="s">
        <v>214</v>
      </c>
      <c r="Z182" s="1806"/>
    </row>
    <row r="183" spans="1:26" ht="1.75" customHeight="1">
      <c r="A183" s="1372"/>
      <c r="B183" s="1214"/>
      <c r="X183" s="1198"/>
      <c r="Y183" s="1198"/>
      <c r="Z183" s="1400"/>
    </row>
    <row r="184" spans="1:26" ht="7.25" customHeight="1">
      <c r="A184" s="1372"/>
      <c r="B184" s="1214"/>
      <c r="C184" s="1331"/>
      <c r="D184" s="1326"/>
      <c r="E184" s="1331"/>
      <c r="F184" s="1326"/>
      <c r="G184" s="1406"/>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
      <c r="A185" s="1372"/>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
      <c r="A186" s="1372"/>
      <c r="B186" s="1214"/>
      <c r="C186" s="1198"/>
      <c r="D186" s="1198"/>
      <c r="E186" s="1198"/>
      <c r="F186" s="1198"/>
      <c r="G186" s="1198"/>
      <c r="H186" s="1408" t="s">
        <v>1793</v>
      </c>
      <c r="I186" s="1198"/>
      <c r="J186" s="1198"/>
      <c r="K186" s="1198"/>
      <c r="L186" s="1198"/>
      <c r="M186" s="1198"/>
      <c r="N186" s="1198"/>
      <c r="O186" s="1198"/>
      <c r="P186" s="1198"/>
      <c r="Q186" s="1198"/>
      <c r="R186" s="1198"/>
      <c r="S186" s="1198"/>
      <c r="T186" s="1198"/>
      <c r="U186" s="1198"/>
      <c r="V186" s="1537" t="s">
        <v>1807</v>
      </c>
      <c r="W186" s="1198"/>
      <c r="X186" s="1198"/>
      <c r="Y186" s="1198"/>
      <c r="Z186" s="1192"/>
    </row>
    <row r="187" spans="1:26" ht="28">
      <c r="A187" s="1372"/>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6"/>
    </row>
    <row r="188" spans="1:26" ht="28">
      <c r="A188" s="1372"/>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6">
        <v>331</v>
      </c>
    </row>
    <row r="189" spans="1:26" ht="14.5" customHeight="1">
      <c r="A189" s="1372"/>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6"/>
    </row>
    <row r="190" spans="1:26" ht="55" customHeight="1">
      <c r="A190" s="1372"/>
      <c r="B190" s="1214"/>
      <c r="C190" s="1447"/>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7"/>
    </row>
    <row r="191" spans="1:26" ht="13.25" customHeight="1">
      <c r="A191" s="1372"/>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7"/>
    </row>
    <row r="192" spans="1:26" ht="28.25" customHeight="1">
      <c r="A192" s="1372"/>
      <c r="B192" s="1214"/>
      <c r="C192" s="1205" t="s">
        <v>129</v>
      </c>
      <c r="D192" s="1326"/>
      <c r="E192" s="1205" t="s">
        <v>129</v>
      </c>
      <c r="F192" s="1326"/>
      <c r="G192" s="1205" t="s">
        <v>133</v>
      </c>
      <c r="H192" s="1326"/>
      <c r="I192" s="1205" t="s">
        <v>103</v>
      </c>
      <c r="J192" s="1326"/>
      <c r="K192" s="1406" t="s">
        <v>171</v>
      </c>
      <c r="L192" s="1326"/>
      <c r="M192" s="1406" t="s">
        <v>168</v>
      </c>
      <c r="N192" s="1326"/>
      <c r="O192" s="1406" t="s">
        <v>171</v>
      </c>
      <c r="Q192" s="1205" t="s">
        <v>174</v>
      </c>
      <c r="R192" s="1326"/>
      <c r="S192" s="1406" t="s">
        <v>228</v>
      </c>
      <c r="U192" s="1411" t="s">
        <v>111</v>
      </c>
      <c r="V192" s="1197"/>
      <c r="W192" s="1411" t="s">
        <v>101</v>
      </c>
      <c r="X192" s="1197"/>
      <c r="Y192" s="1409" t="s">
        <v>171</v>
      </c>
      <c r="Z192" s="1410"/>
    </row>
    <row r="193" spans="1:26" s="1345" customFormat="1" ht="29.4" customHeight="1" thickBot="1">
      <c r="A193" s="1374"/>
      <c r="B193" s="1451"/>
      <c r="C193" s="1346"/>
      <c r="D193" s="1346"/>
      <c r="E193" s="1346"/>
      <c r="F193" s="1346"/>
      <c r="G193" s="1550" t="s">
        <v>1508</v>
      </c>
      <c r="H193" s="1348"/>
      <c r="I193" s="1348"/>
      <c r="J193" s="1348"/>
      <c r="K193" s="1348"/>
      <c r="L193" s="1348"/>
      <c r="M193" s="1353"/>
      <c r="N193" s="1353"/>
      <c r="O193" s="1711">
        <v>1637</v>
      </c>
      <c r="P193" s="1711"/>
      <c r="Q193" s="1354"/>
      <c r="R193" s="1355"/>
      <c r="S193" s="1550" t="s">
        <v>440</v>
      </c>
      <c r="T193" s="1702">
        <v>767</v>
      </c>
      <c r="U193" s="1702"/>
      <c r="V193" s="1346"/>
      <c r="W193" s="1346"/>
      <c r="X193" s="1346"/>
      <c r="Y193" s="1346"/>
      <c r="Z193" s="1407"/>
    </row>
    <row r="194" spans="1:26" ht="7.25" customHeight="1">
      <c r="A194" s="1372"/>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400"/>
    </row>
    <row r="195" spans="1:26" ht="28">
      <c r="A195" s="1372"/>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
      <c r="A196" s="1372"/>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8" t="s">
        <v>1790</v>
      </c>
      <c r="Y196" s="1198"/>
      <c r="Z196" s="1192"/>
    </row>
    <row r="197" spans="1:26" ht="21" customHeight="1">
      <c r="A197" s="1372"/>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6"/>
    </row>
    <row r="198" spans="1:26" ht="21" customHeight="1">
      <c r="A198" s="1372"/>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6">
        <v>206</v>
      </c>
      <c r="Y198" s="1204"/>
      <c r="Z198" s="1396">
        <v>417</v>
      </c>
    </row>
    <row r="199" spans="1:26" ht="14.5" customHeight="1">
      <c r="A199" s="1372"/>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6"/>
    </row>
    <row r="200" spans="1:26" ht="55" customHeight="1">
      <c r="A200" s="1372"/>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7"/>
    </row>
    <row r="201" spans="1:26" s="1060" customFormat="1" ht="17.399999999999999" customHeight="1">
      <c r="A201" s="1373"/>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5" customHeight="1">
      <c r="A202" s="1373"/>
      <c r="B202" s="1215"/>
      <c r="C202" s="1206" t="s">
        <v>228</v>
      </c>
      <c r="D202" s="1197"/>
      <c r="E202" s="1206" t="s">
        <v>171</v>
      </c>
      <c r="F202" s="1697">
        <v>1355</v>
      </c>
      <c r="G202" s="1411" t="s">
        <v>103</v>
      </c>
      <c r="H202" s="1197"/>
      <c r="I202" s="1411" t="s">
        <v>118</v>
      </c>
      <c r="J202" s="1409"/>
      <c r="K202" s="1549" t="s">
        <v>118</v>
      </c>
      <c r="L202" s="1197"/>
      <c r="M202" s="1412" t="s">
        <v>168</v>
      </c>
      <c r="N202" s="1197"/>
      <c r="O202" s="1411" t="s">
        <v>118</v>
      </c>
      <c r="P202" s="1197"/>
      <c r="Q202" s="1412" t="s">
        <v>228</v>
      </c>
      <c r="R202" s="1197"/>
      <c r="S202" s="1412" t="s">
        <v>228</v>
      </c>
      <c r="T202" s="1697">
        <v>1145</v>
      </c>
      <c r="U202" s="1205" t="s">
        <v>118</v>
      </c>
      <c r="V202" s="1326"/>
      <c r="W202" s="1205" t="s">
        <v>118</v>
      </c>
      <c r="X202" s="1326"/>
      <c r="Y202" s="1205" t="s">
        <v>109</v>
      </c>
      <c r="Z202" s="1194"/>
    </row>
    <row r="203" spans="1:26" s="1458" customFormat="1" ht="30" customHeight="1" thickBot="1">
      <c r="A203" s="1453"/>
      <c r="B203" s="1454"/>
      <c r="C203" s="1455"/>
      <c r="D203" s="1456"/>
      <c r="E203" s="1550" t="s">
        <v>440</v>
      </c>
      <c r="F203" s="1698"/>
      <c r="G203" s="1550" t="s">
        <v>1508</v>
      </c>
      <c r="H203" s="1556"/>
      <c r="I203" s="1550" t="s">
        <v>2038</v>
      </c>
      <c r="J203" s="1555"/>
      <c r="K203" s="1341"/>
      <c r="L203" s="1341"/>
      <c r="M203" s="1705">
        <v>713</v>
      </c>
      <c r="N203" s="1705"/>
      <c r="O203" s="1341"/>
      <c r="P203" s="1341"/>
      <c r="Q203" s="1341"/>
      <c r="R203" s="1699" t="s">
        <v>2061</v>
      </c>
      <c r="S203" s="1699"/>
      <c r="T203" s="1698"/>
      <c r="U203" s="1765" t="s">
        <v>2062</v>
      </c>
      <c r="V203" s="1765"/>
      <c r="W203" s="1341"/>
      <c r="X203" s="1341"/>
      <c r="Y203" s="1341"/>
      <c r="Z203" s="1457"/>
    </row>
    <row r="204" spans="1:26" ht="18.5" customHeight="1">
      <c r="A204" s="1372"/>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2"/>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2"/>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
      <c r="A207" s="1372"/>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6"/>
    </row>
    <row r="208" spans="1:26" ht="28">
      <c r="A208" s="1372"/>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6">
        <v>399</v>
      </c>
    </row>
    <row r="209" spans="1:26" ht="17" customHeight="1">
      <c r="A209" s="1372"/>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6"/>
    </row>
    <row r="210" spans="1:26" ht="55" customHeight="1">
      <c r="A210" s="1372"/>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7"/>
    </row>
    <row r="211" spans="1:26" ht="16.25" customHeight="1">
      <c r="A211" s="1372"/>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7"/>
    </row>
    <row r="212" spans="1:26" ht="28.25" customHeight="1">
      <c r="A212" s="1372"/>
      <c r="B212" s="1214"/>
      <c r="C212" s="1369" t="s">
        <v>168</v>
      </c>
      <c r="E212" s="1205" t="s">
        <v>111</v>
      </c>
      <c r="F212" s="1198"/>
      <c r="G212" s="1406" t="s">
        <v>234</v>
      </c>
      <c r="H212" s="1326"/>
      <c r="I212" s="1406" t="s">
        <v>171</v>
      </c>
      <c r="J212" s="1326"/>
      <c r="K212" s="1406" t="s">
        <v>234</v>
      </c>
      <c r="M212" s="1205" t="s">
        <v>101</v>
      </c>
      <c r="N212" s="1326"/>
      <c r="O212" s="1406" t="s">
        <v>234</v>
      </c>
      <c r="P212" s="1568">
        <v>744</v>
      </c>
      <c r="Q212" s="1205" t="s">
        <v>105</v>
      </c>
      <c r="R212" s="1326"/>
      <c r="S212" s="1406" t="s">
        <v>168</v>
      </c>
      <c r="T212" s="1198"/>
      <c r="U212" s="1406" t="s">
        <v>168</v>
      </c>
      <c r="V212" s="1326"/>
      <c r="W212" s="1406" t="s">
        <v>234</v>
      </c>
      <c r="X212" s="1326"/>
      <c r="Y212" s="1406" t="s">
        <v>228</v>
      </c>
      <c r="Z212" s="1194"/>
    </row>
    <row r="213" spans="1:26" ht="32.4" customHeight="1">
      <c r="A213" s="1372"/>
      <c r="B213" s="1214"/>
      <c r="C213" s="1205" t="s">
        <v>352</v>
      </c>
      <c r="D213" s="1710">
        <v>722</v>
      </c>
      <c r="E213" s="1710"/>
      <c r="F213" s="1198"/>
      <c r="G213" s="1205" t="s">
        <v>1508</v>
      </c>
      <c r="H213" s="1326"/>
      <c r="K213" s="1709">
        <v>1650</v>
      </c>
      <c r="L213" s="1709"/>
      <c r="M213" s="1406"/>
      <c r="N213" s="1700" t="s">
        <v>2056</v>
      </c>
      <c r="O213" s="1700"/>
      <c r="P213" s="1700"/>
      <c r="Q213" s="1406"/>
      <c r="R213" s="1753" t="s">
        <v>2056</v>
      </c>
      <c r="S213" s="1753"/>
      <c r="T213" s="1753"/>
      <c r="U213" s="1198"/>
      <c r="V213" s="1700" t="s">
        <v>2056</v>
      </c>
      <c r="W213" s="1700"/>
      <c r="X213" s="1700"/>
      <c r="Y213" s="1700"/>
      <c r="Z213" s="1192"/>
    </row>
    <row r="214" spans="1:26" s="1060" customFormat="1" ht="5.4" customHeight="1" thickBot="1">
      <c r="A214" s="1373"/>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3"/>
    </row>
    <row r="215" spans="1:26" ht="8.4" customHeight="1">
      <c r="A215" s="1372"/>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2"/>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2"/>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2"/>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6"/>
    </row>
    <row r="219" spans="1:26" ht="21" customHeight="1">
      <c r="A219" s="1372"/>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6">
        <v>432</v>
      </c>
    </row>
    <row r="220" spans="1:26" ht="14.5" customHeight="1">
      <c r="A220" s="1372"/>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6"/>
    </row>
    <row r="221" spans="1:26" ht="55" customHeight="1">
      <c r="A221" s="1372"/>
      <c r="B221" s="1214"/>
      <c r="C221" s="1448"/>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7"/>
    </row>
    <row r="222" spans="1:26" s="1060" customFormat="1" ht="18" customHeight="1">
      <c r="A222" s="1373"/>
      <c r="B222" s="1215"/>
      <c r="C222" s="1449"/>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7"/>
    </row>
    <row r="223" spans="1:26" ht="21" customHeight="1">
      <c r="A223" s="1372"/>
      <c r="B223" s="1214"/>
      <c r="C223" s="1406" t="s">
        <v>228</v>
      </c>
      <c r="E223" s="1205" t="s">
        <v>101</v>
      </c>
      <c r="F223" s="1326"/>
      <c r="G223" s="1406"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8" customFormat="1" ht="30" customHeight="1" thickBot="1">
      <c r="A224" s="1453"/>
      <c r="B224" s="1454"/>
      <c r="C224" s="1708">
        <v>2118</v>
      </c>
      <c r="D224" s="1704"/>
      <c r="E224" s="1462"/>
      <c r="F224" s="1459"/>
      <c r="G224" s="1705">
        <v>740</v>
      </c>
      <c r="H224" s="1705"/>
      <c r="J224" s="1459"/>
      <c r="K224" s="1583" t="s">
        <v>1508</v>
      </c>
      <c r="L224" s="1463"/>
      <c r="M224" s="1545" t="s">
        <v>440</v>
      </c>
      <c r="N224" s="1459"/>
      <c r="O224" s="1459"/>
      <c r="P224" s="1459"/>
      <c r="Q224" s="1459"/>
      <c r="R224" s="1459"/>
      <c r="S224" s="1459"/>
      <c r="T224" s="1459"/>
      <c r="U224" s="1459"/>
      <c r="V224" s="1459"/>
      <c r="W224" s="1704">
        <v>3277</v>
      </c>
      <c r="X224" s="1704"/>
      <c r="Y224" s="1464"/>
      <c r="Z224" s="1414"/>
    </row>
    <row r="225" spans="1:26" s="1060" customFormat="1" ht="1.75" customHeight="1" thickBot="1">
      <c r="A225" s="1373"/>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8"/>
    </row>
    <row r="226" spans="1:26" ht="10.25" customHeight="1">
      <c r="A226" s="1372"/>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
      <c r="A227" s="1372"/>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
      <c r="A228" s="1372"/>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2"/>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6"/>
    </row>
    <row r="230" spans="1:26" ht="28">
      <c r="A230" s="1372"/>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6">
        <v>397</v>
      </c>
    </row>
    <row r="231" spans="1:26" ht="15" customHeight="1">
      <c r="A231" s="1372"/>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6"/>
    </row>
    <row r="232" spans="1:26" ht="55" customHeight="1">
      <c r="A232" s="1372"/>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7"/>
    </row>
    <row r="233" spans="1:26" s="1060" customFormat="1" ht="13.75" customHeight="1">
      <c r="A233" s="1373"/>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7"/>
    </row>
    <row r="234" spans="1:26" ht="28">
      <c r="A234" s="1372"/>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5" customHeight="1" thickBot="1">
      <c r="A235" s="1374"/>
      <c r="B235" s="1451"/>
      <c r="C235" s="1346"/>
      <c r="D235" s="1346"/>
      <c r="E235" s="1551" t="s">
        <v>440</v>
      </c>
      <c r="F235" s="1346"/>
      <c r="G235" s="1346"/>
      <c r="H235" s="1346"/>
      <c r="I235" s="1348"/>
      <c r="J235" s="1348"/>
      <c r="K235" s="1348"/>
      <c r="L235" s="1348"/>
      <c r="M235" s="1702">
        <v>2069</v>
      </c>
      <c r="N235" s="1702"/>
      <c r="O235" s="1582" t="s">
        <v>440</v>
      </c>
      <c r="P235" s="1346"/>
      <c r="Q235" s="1702">
        <v>815</v>
      </c>
      <c r="R235" s="1702"/>
      <c r="S235" s="1346"/>
      <c r="T235" s="1159"/>
      <c r="U235" s="1346"/>
      <c r="V235" s="1346"/>
      <c r="W235" s="1346"/>
      <c r="X235" s="1346"/>
      <c r="Y235" s="1346"/>
      <c r="Z235" s="1407"/>
    </row>
    <row r="236" spans="1:26" ht="12" customHeight="1">
      <c r="A236" s="1372"/>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5" customHeight="1">
      <c r="A237" s="1372"/>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2"/>
      <c r="B238" s="1214"/>
      <c r="C238" s="1198"/>
      <c r="D238" s="1198"/>
      <c r="E238" s="1198"/>
      <c r="F238" s="1198"/>
      <c r="G238" s="1198"/>
      <c r="H238" s="1198"/>
      <c r="I238" s="1198"/>
      <c r="J238" s="1538" t="s">
        <v>1497</v>
      </c>
      <c r="K238" s="1198"/>
      <c r="L238" s="1198"/>
      <c r="M238" s="1198"/>
      <c r="N238" s="1198"/>
      <c r="O238" s="1198"/>
      <c r="P238" s="1198"/>
      <c r="Q238" s="1198"/>
      <c r="R238" s="1198"/>
      <c r="S238" s="1198"/>
      <c r="T238" s="1198"/>
      <c r="U238" s="1198"/>
      <c r="V238" s="1198"/>
      <c r="W238" s="1198"/>
      <c r="X238" s="1198"/>
      <c r="Y238" s="1198"/>
      <c r="Z238" s="1192"/>
    </row>
    <row r="239" spans="1:26" ht="28">
      <c r="A239" s="1372"/>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6"/>
    </row>
    <row r="240" spans="1:26" ht="21" customHeight="1">
      <c r="A240" s="1372"/>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6">
        <v>454</v>
      </c>
    </row>
    <row r="241" spans="1:26" ht="13.5" customHeight="1">
      <c r="A241" s="1372"/>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6"/>
    </row>
    <row r="242" spans="1:26" ht="55" customHeight="1">
      <c r="A242" s="1372"/>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7"/>
    </row>
    <row r="243" spans="1:26" s="1060" customFormat="1" ht="16.75" customHeight="1">
      <c r="A243" s="1373"/>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7"/>
    </row>
    <row r="244" spans="1:26" ht="28">
      <c r="A244" s="1372"/>
      <c r="B244" s="1214"/>
      <c r="C244" s="1326" t="s">
        <v>168</v>
      </c>
      <c r="D244" s="1326"/>
      <c r="E244" s="1326" t="s">
        <v>168</v>
      </c>
      <c r="G244" s="1205" t="s">
        <v>111</v>
      </c>
      <c r="H244" s="1326"/>
      <c r="I244" s="1205" t="s">
        <v>105</v>
      </c>
      <c r="J244" s="1326"/>
      <c r="K244" s="1326" t="s">
        <v>234</v>
      </c>
      <c r="L244" s="1326"/>
      <c r="M244" s="1326" t="s">
        <v>168</v>
      </c>
      <c r="N244" s="1326"/>
      <c r="O244" s="1326" t="s">
        <v>168</v>
      </c>
      <c r="P244" s="1577">
        <v>1194</v>
      </c>
      <c r="Q244" s="1205" t="s">
        <v>111</v>
      </c>
      <c r="R244" s="1198"/>
      <c r="S244" s="1326" t="s">
        <v>171</v>
      </c>
      <c r="T244" s="1198"/>
      <c r="U244" s="1326" t="s">
        <v>171</v>
      </c>
      <c r="W244" s="1205" t="s">
        <v>105</v>
      </c>
      <c r="X244" s="1326"/>
      <c r="Y244" s="1326" t="s">
        <v>168</v>
      </c>
      <c r="Z244" s="1194"/>
    </row>
    <row r="245" spans="1:26" ht="30.65" customHeight="1" thickBot="1">
      <c r="A245" s="1372"/>
      <c r="B245" s="1214"/>
      <c r="C245" s="1341"/>
      <c r="D245" s="1341"/>
      <c r="E245" s="1548" t="s">
        <v>1263</v>
      </c>
      <c r="F245" s="1722">
        <v>1545</v>
      </c>
      <c r="G245" s="1722"/>
      <c r="H245" s="1340"/>
      <c r="I245" s="1342"/>
      <c r="J245" s="1342"/>
      <c r="K245" s="1342"/>
      <c r="L245" s="1342"/>
      <c r="M245" s="1340"/>
      <c r="N245" s="1340"/>
      <c r="O245" s="1548" t="s">
        <v>1263</v>
      </c>
      <c r="P245" s="1188"/>
      <c r="Q245" s="1548" t="s">
        <v>1264</v>
      </c>
      <c r="R245" s="1340"/>
      <c r="S245" s="1548" t="s">
        <v>1264</v>
      </c>
      <c r="T245" s="1340"/>
      <c r="U245" s="1704">
        <v>954</v>
      </c>
      <c r="V245" s="1704"/>
      <c r="W245" s="1341"/>
      <c r="X245" s="1341"/>
      <c r="Y245" s="1548" t="s">
        <v>1553</v>
      </c>
      <c r="Z245" s="1457"/>
    </row>
    <row r="246" spans="1:26" ht="9" customHeight="1">
      <c r="A246" s="1372"/>
      <c r="B246" s="1214"/>
      <c r="C246" s="1151"/>
      <c r="D246" s="1198"/>
      <c r="E246" s="1404"/>
      <c r="F246" s="1404"/>
      <c r="G246" s="1404"/>
      <c r="H246" s="1404"/>
      <c r="M246" s="1404"/>
      <c r="N246" s="1404"/>
      <c r="O246" s="1581"/>
      <c r="P246" s="1404"/>
      <c r="Q246" s="1404"/>
      <c r="R246" s="1404"/>
      <c r="S246" s="1404"/>
      <c r="T246" s="1404"/>
      <c r="U246" s="1198"/>
      <c r="V246" s="1198"/>
      <c r="W246" s="1198"/>
      <c r="X246" s="1198"/>
      <c r="Y246" s="1404"/>
      <c r="Z246" s="1192"/>
    </row>
    <row r="247" spans="1:26" ht="9.65" hidden="1" customHeight="1">
      <c r="A247" s="1372"/>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2"/>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
      <c r="A249" s="1372"/>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2"/>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6"/>
    </row>
    <row r="251" spans="1:26" ht="21" customHeight="1">
      <c r="A251" s="1372"/>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6">
        <v>399</v>
      </c>
    </row>
    <row r="252" spans="1:26" ht="16.5" customHeight="1">
      <c r="A252" s="1372"/>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6"/>
    </row>
    <row r="253" spans="1:26" ht="54.65" customHeight="1">
      <c r="A253" s="1372"/>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7"/>
    </row>
    <row r="254" spans="1:26" s="1060" customFormat="1" ht="16.75" customHeight="1">
      <c r="A254" s="1373"/>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2"/>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5" customHeight="1" thickBot="1">
      <c r="A256" s="1372"/>
      <c r="B256" s="1214"/>
      <c r="C256" s="1188"/>
      <c r="D256" s="1188"/>
      <c r="E256" s="1701">
        <v>1574</v>
      </c>
      <c r="F256" s="1701"/>
      <c r="G256" s="1188"/>
      <c r="H256" s="1188"/>
      <c r="I256" s="1701">
        <v>795</v>
      </c>
      <c r="J256" s="1701"/>
      <c r="K256" s="1188"/>
      <c r="L256" s="1188"/>
      <c r="M256" s="1198"/>
      <c r="N256" s="1198"/>
      <c r="O256" s="1198"/>
      <c r="P256" s="1198"/>
      <c r="Q256" s="1404"/>
      <c r="R256" s="1198"/>
      <c r="S256" s="1198"/>
      <c r="T256" s="1198"/>
      <c r="U256" s="1198"/>
      <c r="V256" s="1198"/>
      <c r="W256" s="1198"/>
      <c r="X256" s="1198"/>
      <c r="Y256" s="1703">
        <v>2920</v>
      </c>
      <c r="Z256" s="1707"/>
    </row>
    <row r="257" spans="1:26" ht="12" customHeight="1">
      <c r="A257" s="1372"/>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
      <c r="A258" s="1372"/>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
      <c r="A259" s="1372"/>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6"/>
    </row>
    <row r="260" spans="1:26" ht="28">
      <c r="A260" s="1372"/>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2"/>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6">
        <v>414</v>
      </c>
    </row>
    <row r="262" spans="1:26" ht="16.5" customHeight="1">
      <c r="A262" s="1372"/>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7"/>
    </row>
    <row r="263" spans="1:26" ht="55" customHeight="1">
      <c r="A263" s="1372"/>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7"/>
    </row>
    <row r="264" spans="1:26" ht="13.75" customHeight="1">
      <c r="A264" s="1372"/>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5" customHeight="1">
      <c r="A265" s="1372"/>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5"/>
    </row>
    <row r="266" spans="1:26" ht="30.65" customHeight="1">
      <c r="A266" s="1372"/>
      <c r="B266" s="1214"/>
      <c r="C266" s="1198"/>
      <c r="D266" s="1198"/>
      <c r="E266" s="1704">
        <v>835</v>
      </c>
      <c r="F266" s="1704"/>
      <c r="G266" s="1198"/>
      <c r="H266" s="1198"/>
      <c r="I266" s="1198"/>
      <c r="J266" s="1198"/>
      <c r="K266" s="1198"/>
      <c r="L266" s="1198"/>
      <c r="M266" s="1198"/>
      <c r="N266" s="1198"/>
      <c r="O266" s="1198"/>
      <c r="P266" s="1198"/>
      <c r="Q266" s="1704">
        <v>2306</v>
      </c>
      <c r="R266" s="1704"/>
      <c r="S266" s="1198"/>
      <c r="T266" s="1198"/>
      <c r="U266" s="1388" t="s">
        <v>1263</v>
      </c>
      <c r="V266" s="1704">
        <v>757</v>
      </c>
      <c r="W266" s="1704"/>
      <c r="X266" s="1404"/>
      <c r="Z266" s="1195"/>
    </row>
    <row r="267" spans="1:26" ht="3.65" customHeight="1" thickBot="1">
      <c r="A267" s="1372"/>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2"/>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75" customHeight="1">
      <c r="A269" s="1372"/>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2"/>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2"/>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6"/>
    </row>
    <row r="272" spans="1:26" ht="21" customHeight="1">
      <c r="A272" s="1372"/>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6">
        <v>421</v>
      </c>
    </row>
    <row r="273" spans="1:26" ht="15.5" customHeight="1">
      <c r="A273" s="1372"/>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6"/>
    </row>
    <row r="274" spans="1:26" ht="55" customHeight="1">
      <c r="A274" s="1372"/>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7"/>
    </row>
    <row r="275" spans="1:26" s="1060" customFormat="1" ht="14.4" customHeight="1">
      <c r="A275" s="1373"/>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5" customHeight="1">
      <c r="A276" s="1372"/>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5" customHeight="1" thickBot="1">
      <c r="A277" s="1372"/>
      <c r="B277" s="1214"/>
      <c r="C277" s="1548" t="s">
        <v>1263</v>
      </c>
      <c r="D277" s="1704">
        <v>1192</v>
      </c>
      <c r="E277" s="1704"/>
      <c r="F277" s="1175"/>
      <c r="G277" s="1704">
        <v>829</v>
      </c>
      <c r="H277" s="1704"/>
      <c r="I277" s="1175"/>
      <c r="J277" s="1175"/>
      <c r="K277" s="1548" t="s">
        <v>1262</v>
      </c>
      <c r="L277" s="1162"/>
      <c r="M277" s="1188"/>
      <c r="N277" s="1188"/>
      <c r="O277" s="1188"/>
      <c r="P277" s="1188"/>
      <c r="Q277" s="1162"/>
      <c r="R277" s="1162"/>
      <c r="S277" s="1704">
        <v>2401</v>
      </c>
      <c r="T277" s="1704"/>
      <c r="U277" s="1162"/>
      <c r="V277" s="1162"/>
      <c r="W277" s="1162"/>
      <c r="X277" s="1162"/>
      <c r="Y277" s="1716">
        <v>1260</v>
      </c>
      <c r="Z277" s="1717"/>
    </row>
    <row r="278" spans="1:26" ht="9.65" customHeight="1">
      <c r="A278" s="1372"/>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2"/>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2"/>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6"/>
    </row>
    <row r="281" spans="1:26" ht="28">
      <c r="A281" s="1372"/>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c r="Z281" s="1396">
        <v>412</v>
      </c>
    </row>
    <row r="282" spans="1:26" ht="28">
      <c r="A282" s="1372"/>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6"/>
    </row>
    <row r="283" spans="1:26" ht="13.5" customHeight="1">
      <c r="A283" s="1372"/>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7"/>
    </row>
    <row r="284" spans="1:26" ht="55" customHeight="1">
      <c r="A284" s="1372"/>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7"/>
    </row>
    <row r="285" spans="1:26" ht="15.65" customHeight="1">
      <c r="A285" s="1372"/>
      <c r="B285" s="1214"/>
      <c r="C285" s="1177"/>
      <c r="D285" s="1198"/>
      <c r="E285" s="1160"/>
      <c r="G285" s="1160"/>
      <c r="H285" s="1198"/>
      <c r="I285" s="1160"/>
      <c r="J285" s="1198"/>
      <c r="K285" s="1177"/>
      <c r="L285" s="1198"/>
      <c r="M285" s="1593"/>
      <c r="N285" s="1198"/>
      <c r="O285" s="1593"/>
      <c r="P285" s="1198"/>
      <c r="Q285" s="1593"/>
      <c r="S285" s="1593"/>
      <c r="T285" s="1198"/>
      <c r="U285" s="1594"/>
      <c r="V285" s="1197"/>
      <c r="W285" s="1594"/>
      <c r="X285" s="1197"/>
      <c r="Y285" s="1142"/>
      <c r="Z285" s="1194"/>
    </row>
    <row r="286" spans="1:26" ht="28">
      <c r="A286" s="1372"/>
      <c r="B286" s="1214"/>
      <c r="C286" s="1205" t="s">
        <v>101</v>
      </c>
      <c r="D286" s="1326"/>
      <c r="E286" s="1326" t="s">
        <v>171</v>
      </c>
      <c r="F286" s="1591"/>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5" customHeight="1">
      <c r="A287" s="1372"/>
      <c r="B287" s="1214"/>
      <c r="E287" s="1705">
        <v>837</v>
      </c>
      <c r="F287" s="1705"/>
      <c r="K287" s="1715">
        <v>736</v>
      </c>
      <c r="L287" s="1715"/>
      <c r="M287" s="1198"/>
      <c r="N287" s="1198"/>
      <c r="O287" s="1198"/>
      <c r="P287" s="1198"/>
      <c r="Q287" s="1701">
        <v>1204</v>
      </c>
      <c r="R287" s="1701"/>
      <c r="S287" s="1198"/>
      <c r="T287" s="1198"/>
      <c r="U287" s="1198"/>
      <c r="V287" s="1198"/>
      <c r="W287" s="1701">
        <v>1101</v>
      </c>
      <c r="X287" s="1701"/>
    </row>
    <row r="288" spans="1:26" ht="7.25" customHeight="1" thickBot="1">
      <c r="A288" s="1372"/>
      <c r="B288" s="1214"/>
      <c r="C288" s="1404"/>
      <c r="D288" s="1198"/>
      <c r="E288" s="1198"/>
      <c r="F288" s="1198"/>
      <c r="G288" s="1198"/>
      <c r="H288" s="1198"/>
      <c r="I288" s="1198"/>
      <c r="J288" s="1198"/>
      <c r="K288" s="1198"/>
      <c r="L288" s="1198"/>
      <c r="M288" s="1162"/>
      <c r="N288" s="1162"/>
      <c r="O288" s="1162"/>
      <c r="P288" s="1162"/>
      <c r="Q288" s="1162"/>
      <c r="R288" s="1592"/>
      <c r="S288" s="1162"/>
      <c r="T288" s="1162"/>
      <c r="U288" s="1162"/>
      <c r="V288" s="1162"/>
      <c r="W288" s="1162"/>
      <c r="X288" s="1162"/>
      <c r="Y288" s="1162"/>
      <c r="Z288" s="1193"/>
    </row>
    <row r="289" spans="1:26" ht="9.65" customHeight="1">
      <c r="A289" s="1372"/>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
      <c r="A290" s="1372"/>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5" thickBot="1">
      <c r="A291" s="1372"/>
      <c r="B291" s="1214"/>
      <c r="C291" s="1198"/>
      <c r="D291" s="1198"/>
      <c r="E291" s="1198"/>
      <c r="F291" s="1198"/>
      <c r="G291" s="1198"/>
      <c r="H291" s="1198"/>
      <c r="I291" s="1198"/>
      <c r="J291" s="1198"/>
      <c r="K291" s="1198"/>
      <c r="L291" s="1198"/>
      <c r="M291" s="1198"/>
      <c r="N291" s="1198"/>
      <c r="O291" s="1198"/>
      <c r="P291" s="1198"/>
      <c r="Q291" s="1198"/>
      <c r="R291" s="1198"/>
      <c r="S291" s="1198"/>
      <c r="T291" s="1538" t="s">
        <v>1497</v>
      </c>
      <c r="U291" s="1198"/>
      <c r="V291" s="1198"/>
      <c r="W291" s="1198"/>
      <c r="X291" s="1198"/>
      <c r="Y291" s="1198"/>
      <c r="Z291" s="1192"/>
    </row>
    <row r="292" spans="1:26" ht="28">
      <c r="A292" s="1372"/>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6"/>
    </row>
    <row r="293" spans="1:26" ht="28">
      <c r="A293" s="1372"/>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6">
        <v>437</v>
      </c>
    </row>
    <row r="294" spans="1:26" ht="17.5" customHeight="1">
      <c r="A294" s="1372"/>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6"/>
    </row>
    <row r="295" spans="1:26" ht="55" customHeight="1">
      <c r="A295" s="1372"/>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7"/>
    </row>
    <row r="296" spans="1:26" s="1060" customFormat="1" ht="16.25" customHeight="1">
      <c r="A296" s="1373"/>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7"/>
    </row>
    <row r="297" spans="1:26" ht="28">
      <c r="A297" s="1372"/>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3"/>
      <c r="B298" s="1215"/>
      <c r="C298" s="1162"/>
      <c r="D298" s="1162"/>
      <c r="E298" s="1701">
        <v>835</v>
      </c>
      <c r="F298" s="1701"/>
      <c r="G298" s="1162"/>
      <c r="H298" s="1162"/>
      <c r="I298" s="1704">
        <v>815</v>
      </c>
      <c r="J298" s="1704"/>
      <c r="K298" s="1162"/>
      <c r="L298" s="1162"/>
      <c r="M298" s="1329"/>
      <c r="N298" s="1329"/>
      <c r="O298" s="1329"/>
      <c r="P298" s="1329"/>
      <c r="Q298" s="1703">
        <v>1474</v>
      </c>
      <c r="R298" s="1703"/>
      <c r="S298" s="1327"/>
      <c r="T298" s="1329"/>
      <c r="U298" s="1329"/>
      <c r="V298" s="1329"/>
      <c r="W298" s="1327"/>
      <c r="X298" s="1329"/>
      <c r="Y298" s="1189"/>
      <c r="Z298" s="1416"/>
    </row>
    <row r="299" spans="1:26" ht="10.75" customHeight="1">
      <c r="A299" s="1372"/>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400"/>
    </row>
    <row r="300" spans="1:26" ht="21.5" customHeight="1">
      <c r="A300" s="1372"/>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
      <c r="A301" s="1372"/>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
      <c r="A302" s="1372"/>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6"/>
    </row>
    <row r="303" spans="1:26" ht="28">
      <c r="A303" s="1372"/>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6">
        <v>308</v>
      </c>
    </row>
    <row r="304" spans="1:26" ht="12.5" customHeight="1">
      <c r="A304" s="1372"/>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6"/>
    </row>
    <row r="305" spans="1:26" ht="55" customHeight="1">
      <c r="A305" s="1372"/>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7"/>
    </row>
    <row r="306" spans="1:26" s="1060" customFormat="1" ht="17.399999999999999" customHeight="1">
      <c r="A306" s="1373"/>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7"/>
    </row>
    <row r="307" spans="1:26" ht="38.4" customHeight="1">
      <c r="A307" s="1372"/>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3"/>
      <c r="B308" s="1215"/>
      <c r="C308" s="1153"/>
      <c r="D308" s="1152"/>
      <c r="E308" s="1701">
        <v>839</v>
      </c>
      <c r="F308" s="1701"/>
      <c r="G308" s="1152"/>
      <c r="H308" s="1152"/>
      <c r="I308" s="1701">
        <v>626</v>
      </c>
      <c r="J308" s="1701"/>
      <c r="K308" s="1327"/>
      <c r="L308" s="1197"/>
      <c r="M308" s="1327"/>
      <c r="N308" s="1329"/>
      <c r="O308" s="1703">
        <v>1062</v>
      </c>
      <c r="P308" s="1703"/>
      <c r="Q308" s="1329"/>
      <c r="R308" s="1329"/>
      <c r="S308" s="1702">
        <v>795</v>
      </c>
      <c r="T308" s="1702"/>
      <c r="U308" s="1198"/>
      <c r="V308" s="1198"/>
      <c r="W308" s="1703">
        <v>663</v>
      </c>
      <c r="X308" s="1703"/>
      <c r="Y308" s="1059"/>
      <c r="Z308" s="1193"/>
    </row>
    <row r="309" spans="1:26" ht="12.65" customHeight="1">
      <c r="A309" s="1372"/>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400"/>
    </row>
    <row r="310" spans="1:26" ht="30">
      <c r="A310" s="1372"/>
      <c r="B310" s="1214"/>
      <c r="C310" s="1198" t="s">
        <v>275</v>
      </c>
      <c r="D310" s="1198"/>
      <c r="E310" s="1198" t="s">
        <v>1268</v>
      </c>
      <c r="F310" s="1198"/>
      <c r="G310" s="1198" t="s">
        <v>409</v>
      </c>
      <c r="I310" s="1540"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
      <c r="A311" s="1372"/>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7" t="s">
        <v>1799</v>
      </c>
      <c r="Y311" s="1198"/>
      <c r="Z311" s="1396"/>
    </row>
    <row r="312" spans="1:26" ht="28">
      <c r="A312" s="1372"/>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
      <c r="A313" s="1372"/>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6">
        <v>424</v>
      </c>
    </row>
    <row r="314" spans="1:26" ht="13.5" customHeight="1">
      <c r="A314" s="1372"/>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7"/>
    </row>
    <row r="315" spans="1:26" ht="55" customHeight="1">
      <c r="A315" s="1372"/>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7"/>
    </row>
    <row r="316" spans="1:26" s="1060" customFormat="1" ht="15" customHeight="1">
      <c r="A316" s="1373"/>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
      <c r="A317" s="1372"/>
      <c r="B317" s="1214"/>
      <c r="C317" s="1326" t="s">
        <v>168</v>
      </c>
      <c r="D317" s="1326"/>
      <c r="E317" s="1205" t="s">
        <v>111</v>
      </c>
      <c r="F317" s="1326"/>
      <c r="G317" s="1326" t="s">
        <v>168</v>
      </c>
      <c r="I317" s="1536"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9"/>
    </row>
    <row r="318" spans="1:26" ht="30" customHeight="1" thickBot="1">
      <c r="A318" s="1372"/>
      <c r="B318" s="1214"/>
      <c r="C318" s="1708">
        <v>633</v>
      </c>
      <c r="D318" s="1704"/>
      <c r="E318" s="1198"/>
      <c r="F318" s="1198"/>
      <c r="G318" s="1205" t="s">
        <v>440</v>
      </c>
      <c r="H318" s="1709">
        <v>625</v>
      </c>
      <c r="I318" s="1709"/>
      <c r="J318" s="1589"/>
      <c r="S318" s="1704">
        <v>2078</v>
      </c>
      <c r="T318" s="1704"/>
      <c r="U318" s="1329"/>
      <c r="V318" s="1329"/>
      <c r="W318" s="1152"/>
      <c r="X318" s="1159"/>
      <c r="Y318" s="1153"/>
      <c r="Z318" s="1418"/>
    </row>
    <row r="319" spans="1:26" ht="28.75" hidden="1" customHeight="1" thickBot="1">
      <c r="A319" s="1372"/>
      <c r="B319" s="1214"/>
      <c r="M319" s="1198"/>
      <c r="N319" s="1198"/>
      <c r="O319" s="1198"/>
      <c r="P319" s="1198"/>
      <c r="Q319" s="1198"/>
      <c r="R319" s="1198"/>
      <c r="S319" s="1198"/>
      <c r="T319" s="1198"/>
      <c r="U319" s="1198"/>
      <c r="V319" s="1198"/>
      <c r="W319" s="1175"/>
      <c r="X319" s="1159"/>
      <c r="Y319" s="1159"/>
      <c r="Z319" s="1192"/>
    </row>
    <row r="320" spans="1:26" ht="16.5" customHeight="1">
      <c r="A320" s="1372"/>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
      <c r="A321" s="1372"/>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
      <c r="A322" s="1372"/>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6"/>
    </row>
    <row r="323" spans="1:26" ht="28">
      <c r="A323" s="1372"/>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
      <c r="A324" s="1372"/>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6">
        <v>467</v>
      </c>
    </row>
    <row r="325" spans="1:26" ht="17" customHeight="1">
      <c r="A325" s="1372"/>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7"/>
    </row>
    <row r="326" spans="1:26" ht="55" customHeight="1">
      <c r="A326" s="1372"/>
      <c r="B326" s="1214"/>
      <c r="C326" s="1148"/>
      <c r="D326" s="1198"/>
      <c r="E326" s="1137"/>
      <c r="F326" s="1198"/>
      <c r="G326" s="1135"/>
      <c r="H326" s="1198"/>
      <c r="I326" s="1137"/>
      <c r="J326" s="1206"/>
      <c r="K326" s="1135"/>
      <c r="L326" s="1198"/>
      <c r="M326" s="1135"/>
      <c r="N326" s="1198"/>
      <c r="O326" s="1137"/>
      <c r="P326" s="1198"/>
      <c r="Q326" s="1137"/>
      <c r="R326" s="1198"/>
      <c r="S326" s="1137"/>
      <c r="T326" s="1198"/>
      <c r="U326" s="1336" t="s">
        <v>2037</v>
      </c>
      <c r="V326" s="1198"/>
      <c r="W326" s="1135"/>
      <c r="X326" s="1198"/>
      <c r="Y326" s="1141"/>
      <c r="Z326" s="1397"/>
    </row>
    <row r="327" spans="1:26" s="1060" customFormat="1" ht="21" customHeight="1">
      <c r="A327" s="1373"/>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
      <c r="A328" s="1372"/>
      <c r="B328" s="1214"/>
      <c r="C328" s="1326" t="s">
        <v>228</v>
      </c>
      <c r="D328" s="1326"/>
      <c r="E328" s="1326" t="s">
        <v>171</v>
      </c>
      <c r="G328" s="1205" t="s">
        <v>101</v>
      </c>
      <c r="H328" s="1326"/>
      <c r="I328" s="1326" t="s">
        <v>228</v>
      </c>
      <c r="K328" s="1205" t="s">
        <v>111</v>
      </c>
      <c r="L328" s="1406"/>
      <c r="M328" s="1205" t="s">
        <v>129</v>
      </c>
      <c r="N328" s="1406"/>
      <c r="O328" s="1326" t="s">
        <v>168</v>
      </c>
      <c r="P328" s="1406"/>
      <c r="Q328" s="1326" t="s">
        <v>168</v>
      </c>
      <c r="S328" s="1205" t="s">
        <v>101</v>
      </c>
      <c r="T328" s="1406"/>
      <c r="U328" s="1326" t="s">
        <v>228</v>
      </c>
      <c r="W328" s="1205" t="s">
        <v>111</v>
      </c>
      <c r="X328" s="1326"/>
      <c r="Y328" s="1205" t="s">
        <v>109</v>
      </c>
      <c r="Z328" s="1416"/>
    </row>
    <row r="329" spans="1:26" s="1060" customFormat="1" ht="31.25" customHeight="1" thickBot="1">
      <c r="A329" s="1373"/>
      <c r="B329" s="1215"/>
      <c r="C329" s="1597"/>
      <c r="D329" s="1329"/>
      <c r="E329" s="1701">
        <v>1268</v>
      </c>
      <c r="F329" s="1701"/>
      <c r="G329" s="1327"/>
      <c r="H329" s="1329"/>
      <c r="I329" s="1701">
        <v>840</v>
      </c>
      <c r="J329" s="1701"/>
      <c r="K329" s="1419"/>
      <c r="L329" s="1059"/>
      <c r="M329" s="1329"/>
      <c r="N329" s="1420"/>
      <c r="O329" s="1327"/>
      <c r="P329" s="1420"/>
      <c r="Q329" s="1701">
        <v>1107</v>
      </c>
      <c r="R329" s="1701"/>
      <c r="S329" s="1329"/>
      <c r="T329" s="1420"/>
      <c r="U329" s="1705">
        <v>731</v>
      </c>
      <c r="V329" s="1705"/>
      <c r="W329" s="1327"/>
      <c r="X329" s="1420"/>
      <c r="Y329" s="1189"/>
      <c r="Z329" s="1196"/>
    </row>
    <row r="330" spans="1:26" s="1060" customFormat="1" ht="22.25" hidden="1" customHeight="1" thickBot="1">
      <c r="A330" s="1373"/>
      <c r="B330" s="1380"/>
      <c r="C330" s="1162"/>
      <c r="D330" s="1198"/>
      <c r="E330" s="1198"/>
      <c r="F330" s="1198"/>
      <c r="G330" s="1198"/>
      <c r="H330" s="1198"/>
      <c r="I330" s="1197"/>
      <c r="J330" s="1198"/>
      <c r="K330" s="1198"/>
      <c r="L330" s="1198"/>
      <c r="M330" s="1329"/>
      <c r="N330" s="1329"/>
      <c r="O330" s="1329"/>
      <c r="P330" s="1391"/>
      <c r="Q330" s="1327"/>
      <c r="R330" s="1329"/>
      <c r="S330" s="1329"/>
      <c r="T330" s="1329"/>
      <c r="U330" s="1329"/>
      <c r="V330" s="1329"/>
      <c r="W330" s="1327"/>
      <c r="X330" s="1329"/>
      <c r="Y330" s="1379"/>
      <c r="Z330" s="1421"/>
    </row>
    <row r="331" spans="1:26" ht="22.25" customHeight="1">
      <c r="A331" s="1372"/>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400"/>
    </row>
    <row r="332" spans="1:26" ht="28">
      <c r="A332" s="1372"/>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
      <c r="A333" s="1372"/>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
      <c r="A334" s="1372"/>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6"/>
    </row>
    <row r="335" spans="1:26" ht="28">
      <c r="A335" s="1372"/>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6">
        <v>444</v>
      </c>
    </row>
    <row r="336" spans="1:26" ht="14" customHeight="1">
      <c r="A336" s="1372"/>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6"/>
    </row>
    <row r="337" spans="1:26" ht="55" customHeight="1">
      <c r="A337" s="1372"/>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5" customHeight="1">
      <c r="A338" s="1373"/>
      <c r="B338" s="1215"/>
      <c r="C338" s="1450"/>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6"/>
    </row>
    <row r="339" spans="1:26" ht="28.25" customHeight="1">
      <c r="A339" s="1372"/>
      <c r="B339" s="1214"/>
      <c r="C339" s="1205" t="s">
        <v>118</v>
      </c>
      <c r="D339" s="1326"/>
      <c r="E339" s="1326" t="s">
        <v>168</v>
      </c>
      <c r="F339" s="1326"/>
      <c r="G339" s="1326" t="s">
        <v>168</v>
      </c>
      <c r="H339" s="1590"/>
      <c r="I339" s="1205" t="s">
        <v>111</v>
      </c>
      <c r="J339" s="1326"/>
      <c r="K339" s="1326" t="s">
        <v>171</v>
      </c>
      <c r="M339" s="1205" t="s">
        <v>114</v>
      </c>
      <c r="N339" s="1406"/>
      <c r="O339" s="1205" t="s">
        <v>129</v>
      </c>
      <c r="P339" s="1406"/>
      <c r="Q339" s="1326" t="s">
        <v>234</v>
      </c>
      <c r="S339" s="1205" t="s">
        <v>101</v>
      </c>
      <c r="T339" s="1198"/>
      <c r="U339" s="1205" t="s">
        <v>123</v>
      </c>
      <c r="V339" s="1406"/>
      <c r="W339" s="1205" t="s">
        <v>153</v>
      </c>
      <c r="X339" s="1198"/>
      <c r="Y339" s="1205" t="s">
        <v>101</v>
      </c>
      <c r="Z339" s="1192"/>
    </row>
    <row r="340" spans="1:26" s="1060" customFormat="1" ht="36.5" thickBot="1">
      <c r="A340" s="1373"/>
      <c r="B340" s="1215"/>
      <c r="C340" s="1327"/>
      <c r="D340" s="1329"/>
      <c r="E340" s="1327"/>
      <c r="F340" s="1329"/>
      <c r="G340" s="1205" t="s">
        <v>1508</v>
      </c>
      <c r="H340" s="1703">
        <v>954</v>
      </c>
      <c r="I340" s="1703"/>
      <c r="K340" s="1706">
        <v>768</v>
      </c>
      <c r="L340" s="1706"/>
      <c r="Q340" s="1703">
        <v>842</v>
      </c>
      <c r="R340" s="1703"/>
      <c r="S340" s="1205" t="s">
        <v>440</v>
      </c>
      <c r="Y340" s="1188"/>
      <c r="Z340" s="1413"/>
    </row>
    <row r="341" spans="1:26" ht="9.65" customHeight="1">
      <c r="A341" s="1372"/>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
      <c r="A342" s="1372"/>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
      <c r="A343" s="1372"/>
      <c r="B343" s="1214"/>
      <c r="C343" s="1198"/>
      <c r="D343" s="1388"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
      <c r="A344" s="1372"/>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
      <c r="A345" s="1372"/>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6">
        <v>410</v>
      </c>
    </row>
    <row r="346" spans="1:26" ht="12.5" customHeight="1">
      <c r="A346" s="1372"/>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 customHeight="1">
      <c r="A347" s="1372"/>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6"/>
    </row>
    <row r="348" spans="1:26" s="1060" customFormat="1" ht="13.75" customHeight="1">
      <c r="A348" s="1373"/>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2"/>
    </row>
    <row r="349" spans="1:26" ht="28">
      <c r="A349" s="1372"/>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6"/>
      <c r="S349" s="1205" t="s">
        <v>111</v>
      </c>
      <c r="T349" s="1198"/>
      <c r="U349" s="1326" t="s">
        <v>168</v>
      </c>
      <c r="V349" s="1327"/>
      <c r="W349" s="1205" t="s">
        <v>111</v>
      </c>
      <c r="X349" s="1406"/>
      <c r="Y349" s="1326" t="s">
        <v>171</v>
      </c>
      <c r="Z349" s="1397"/>
    </row>
    <row r="350" spans="1:26" ht="27.65" customHeight="1" thickBot="1">
      <c r="A350" s="1372"/>
      <c r="B350" s="1214"/>
      <c r="C350" s="1162"/>
      <c r="D350" s="1162"/>
      <c r="E350" s="1162"/>
      <c r="F350" s="1162"/>
      <c r="G350" s="1162"/>
      <c r="H350" s="1162"/>
      <c r="I350" s="1162"/>
      <c r="J350" s="1162"/>
      <c r="K350" s="1162"/>
      <c r="L350" s="1162"/>
      <c r="M350" s="1701">
        <v>839</v>
      </c>
      <c r="N350" s="1701"/>
      <c r="O350" s="1162"/>
      <c r="P350" s="1162"/>
      <c r="Q350" s="1162"/>
      <c r="R350" s="1162"/>
      <c r="S350" s="1162"/>
      <c r="T350" s="1162"/>
      <c r="U350" s="1715">
        <v>796</v>
      </c>
      <c r="V350" s="1715"/>
      <c r="W350" s="1162"/>
      <c r="X350" s="1162"/>
      <c r="Y350" s="1162"/>
      <c r="Z350" s="1423"/>
    </row>
    <row r="351" spans="1:26" ht="28">
      <c r="A351" s="1372"/>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
      <c r="A352" s="1372"/>
      <c r="B352" s="1214"/>
      <c r="C352" s="1198"/>
      <c r="D352" s="1198"/>
      <c r="E352" s="1198"/>
      <c r="F352" s="1198"/>
      <c r="G352" s="1198"/>
      <c r="H352" s="1198"/>
      <c r="I352" s="1198"/>
      <c r="J352" s="1198"/>
      <c r="K352" s="1198"/>
      <c r="L352" s="1198"/>
      <c r="M352" s="1198"/>
      <c r="N352" s="1198"/>
      <c r="O352" s="1198"/>
      <c r="P352" s="1198"/>
      <c r="Q352" s="1198"/>
      <c r="R352" s="1539" t="s">
        <v>1809</v>
      </c>
      <c r="S352" s="1198"/>
      <c r="T352" s="1198"/>
      <c r="U352" s="1198"/>
      <c r="V352" s="1198"/>
      <c r="W352" s="1198"/>
      <c r="X352" s="1198"/>
      <c r="Y352" s="1198"/>
      <c r="Z352" s="1192"/>
    </row>
    <row r="353" spans="1:26" ht="28">
      <c r="A353" s="1372"/>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6"/>
    </row>
    <row r="354" spans="1:26" ht="28">
      <c r="A354" s="1372"/>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6">
        <v>419</v>
      </c>
    </row>
    <row r="355" spans="1:26" ht="16" customHeight="1">
      <c r="A355" s="1372"/>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6"/>
    </row>
    <row r="356" spans="1:26" ht="55" customHeight="1">
      <c r="A356" s="1372"/>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2"/>
    </row>
    <row r="357" spans="1:26" s="1060" customFormat="1" ht="15" customHeight="1">
      <c r="A357" s="1373"/>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7"/>
    </row>
    <row r="358" spans="1:26" ht="28.25" customHeight="1">
      <c r="A358" s="1372"/>
      <c r="B358" s="1214"/>
      <c r="C358" s="1205" t="s">
        <v>118</v>
      </c>
      <c r="D358" s="1599"/>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6"/>
      <c r="W358" s="1326" t="s">
        <v>171</v>
      </c>
      <c r="X358" s="1198"/>
      <c r="Y358" s="1205" t="s">
        <v>101</v>
      </c>
      <c r="Z358" s="1421"/>
    </row>
    <row r="359" spans="1:26" ht="35.4" customHeight="1" thickBot="1">
      <c r="A359" s="1372"/>
      <c r="B359" s="1214"/>
      <c r="C359" s="1706">
        <v>840</v>
      </c>
      <c r="D359" s="1706"/>
      <c r="K359" s="1706">
        <v>1235</v>
      </c>
      <c r="L359" s="1706"/>
      <c r="M359" s="1162"/>
      <c r="N359" s="1162"/>
      <c r="O359" s="1702">
        <v>815</v>
      </c>
      <c r="P359" s="1702"/>
      <c r="Q359" s="1162"/>
      <c r="R359" s="1162"/>
      <c r="S359" s="1162"/>
      <c r="T359" s="1162"/>
      <c r="U359" s="1162"/>
      <c r="V359" s="1162"/>
      <c r="W359" s="1702">
        <v>1160</v>
      </c>
      <c r="X359" s="1702"/>
      <c r="Y359" s="1162"/>
      <c r="Z359" s="1193"/>
    </row>
    <row r="360" spans="1:26" ht="9.65" customHeight="1">
      <c r="A360" s="1372"/>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row>
    <row r="361" spans="1:26" ht="33" customHeight="1">
      <c r="A361" s="1372"/>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26" ht="28">
      <c r="A362" s="1372"/>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26" ht="28">
      <c r="A363" s="1372"/>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6"/>
    </row>
    <row r="364" spans="1:26" ht="28">
      <c r="A364" s="1372"/>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6">
        <v>415</v>
      </c>
    </row>
    <row r="365" spans="1:26" ht="15" customHeight="1">
      <c r="A365" s="1372"/>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6"/>
    </row>
    <row r="366" spans="1:26" ht="55" customHeight="1">
      <c r="A366" s="1372"/>
      <c r="B366" s="1387"/>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26" s="1060" customFormat="1" ht="16.25" customHeight="1">
      <c r="A367" s="1373"/>
      <c r="B367" s="1380"/>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6"/>
    </row>
    <row r="368" spans="1:26" ht="28.25" customHeight="1">
      <c r="A368" s="1372"/>
      <c r="B368" s="1214"/>
      <c r="C368" s="1205" t="s">
        <v>123</v>
      </c>
      <c r="D368" s="1406"/>
      <c r="E368" s="1205" t="s">
        <v>123</v>
      </c>
      <c r="F368" s="1406"/>
      <c r="G368" s="1326" t="s">
        <v>168</v>
      </c>
      <c r="H368" s="1406"/>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5" customHeight="1" thickBot="1">
      <c r="A369" s="1373"/>
      <c r="B369" s="1215"/>
      <c r="C369" s="1152"/>
      <c r="D369" s="1155"/>
      <c r="E369" s="1153"/>
      <c r="F369" s="1155"/>
      <c r="G369" s="1153"/>
      <c r="H369" s="1155"/>
      <c r="I369" s="1153"/>
      <c r="J369" s="1155"/>
      <c r="K369" s="1701">
        <v>1457</v>
      </c>
      <c r="L369" s="1701"/>
      <c r="M369" s="1189"/>
      <c r="N369" s="1189"/>
      <c r="O369" s="1189"/>
      <c r="P369" s="1189"/>
      <c r="Q369" s="1189"/>
      <c r="R369" s="1189"/>
      <c r="S369" s="1712">
        <v>1533</v>
      </c>
      <c r="T369" s="1712"/>
      <c r="U369" s="1189"/>
      <c r="V369" s="1189"/>
      <c r="W369" s="1713">
        <v>841</v>
      </c>
      <c r="X369" s="1713"/>
      <c r="Y369" s="1152"/>
      <c r="Z369" s="1398"/>
    </row>
    <row r="370" spans="1:26" ht="7.75" customHeight="1">
      <c r="A370" s="1372"/>
      <c r="B370" s="1214"/>
      <c r="C370" s="1198"/>
      <c r="D370" s="1198"/>
      <c r="E370" s="1198"/>
      <c r="F370" s="1198"/>
      <c r="G370" s="1198"/>
      <c r="H370" s="1198"/>
      <c r="I370" s="1391"/>
      <c r="J370" s="1198"/>
      <c r="K370" s="1198"/>
      <c r="L370" s="1198"/>
      <c r="N370" s="1198"/>
      <c r="O370" s="1198"/>
      <c r="P370" s="1198"/>
      <c r="Q370" s="1198"/>
      <c r="R370" s="1198"/>
      <c r="S370" s="1198"/>
      <c r="T370" s="1198"/>
      <c r="U370" s="1198"/>
      <c r="V370" s="1198"/>
      <c r="W370" s="1198"/>
      <c r="X370" s="1198"/>
      <c r="Y370" s="1198"/>
      <c r="Z370" s="1192"/>
    </row>
    <row r="371" spans="1:26" ht="28">
      <c r="A371" s="1372"/>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
      <c r="A372" s="1372"/>
      <c r="B372" s="1214"/>
      <c r="C372" s="1198"/>
      <c r="D372" s="1198"/>
      <c r="E372" s="1198"/>
      <c r="F372" s="1198"/>
      <c r="G372" s="1198"/>
      <c r="H372" s="1198"/>
      <c r="I372" s="1198"/>
      <c r="J372" s="1198"/>
      <c r="K372" s="1198"/>
      <c r="L372" s="1198"/>
      <c r="M372" s="1198"/>
      <c r="N372" s="1539" t="s">
        <v>1810</v>
      </c>
      <c r="O372" s="1198"/>
      <c r="Q372" s="1198"/>
      <c r="R372" s="1198"/>
      <c r="S372" s="1198"/>
      <c r="T372" s="1198"/>
      <c r="U372" s="1198"/>
      <c r="V372" s="1198"/>
      <c r="W372" s="1198"/>
      <c r="X372" s="1198"/>
      <c r="Y372" s="1198"/>
      <c r="Z372" s="1192"/>
    </row>
    <row r="373" spans="1:26" ht="28">
      <c r="A373" s="1372"/>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6"/>
    </row>
    <row r="374" spans="1:26" ht="28">
      <c r="A374" s="1372"/>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6">
        <v>384</v>
      </c>
    </row>
    <row r="375" spans="1:26" ht="14.5" customHeight="1">
      <c r="A375" s="1372"/>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6"/>
    </row>
    <row r="376" spans="1:26" ht="55" customHeight="1">
      <c r="A376" s="1372"/>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7"/>
    </row>
    <row r="377" spans="1:26" s="1060" customFormat="1" ht="18.649999999999999" customHeight="1">
      <c r="A377" s="1373"/>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
      <c r="A378" s="1372"/>
      <c r="B378" s="1214"/>
      <c r="C378" s="1326" t="s">
        <v>228</v>
      </c>
      <c r="E378" s="1205" t="s">
        <v>101</v>
      </c>
      <c r="F378" s="1406"/>
      <c r="G378" s="1326" t="s">
        <v>171</v>
      </c>
      <c r="H378" s="1406"/>
      <c r="I378" s="1406" t="s">
        <v>234</v>
      </c>
      <c r="J378" s="1406"/>
      <c r="K378" s="1205" t="s">
        <v>114</v>
      </c>
      <c r="L378" s="1406"/>
      <c r="M378" s="1406"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2"/>
      <c r="B379" s="1214"/>
      <c r="C379" s="1714">
        <v>833</v>
      </c>
      <c r="D379" s="1703"/>
      <c r="E379" s="1153"/>
      <c r="F379" s="1152"/>
      <c r="G379" s="1152"/>
      <c r="H379" s="1152"/>
      <c r="I379" s="1548" t="s">
        <v>1262</v>
      </c>
      <c r="J379" s="1702">
        <v>1251</v>
      </c>
      <c r="K379" s="1702"/>
      <c r="L379" s="1162"/>
      <c r="M379" s="1706">
        <v>527</v>
      </c>
      <c r="N379" s="1706"/>
      <c r="Q379" s="1198"/>
      <c r="R379" s="1198"/>
      <c r="S379" s="1702">
        <v>1159</v>
      </c>
      <c r="T379" s="1702"/>
      <c r="U379" s="1198"/>
      <c r="V379" s="1198"/>
      <c r="W379" s="1198"/>
      <c r="X379" s="1198"/>
      <c r="Z379" s="1195"/>
    </row>
    <row r="380" spans="1:26" ht="6.65" customHeight="1">
      <c r="A380" s="1372"/>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400"/>
    </row>
    <row r="381" spans="1:26" ht="28">
      <c r="A381" s="1372"/>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
      <c r="A382" s="1372"/>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
      <c r="A383" s="1372"/>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1" t="s">
        <v>1799</v>
      </c>
    </row>
    <row r="384" spans="1:26" ht="28">
      <c r="A384" s="1372"/>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6">
        <v>226</v>
      </c>
    </row>
    <row r="385" spans="1:26" ht="13.5" customHeight="1">
      <c r="A385" s="1372"/>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6"/>
    </row>
    <row r="386" spans="1:26" ht="55" customHeight="1">
      <c r="A386" s="1372"/>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7"/>
    </row>
    <row r="387" spans="1:26" ht="14.4" customHeight="1">
      <c r="A387" s="1372"/>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6"/>
    </row>
    <row r="388" spans="1:26" ht="28">
      <c r="A388" s="1372"/>
      <c r="B388" s="1214"/>
      <c r="C388" s="1326" t="s">
        <v>168</v>
      </c>
      <c r="D388" s="1326"/>
      <c r="E388" s="1326" t="s">
        <v>168</v>
      </c>
      <c r="G388" s="1205" t="s">
        <v>101</v>
      </c>
      <c r="H388" s="1406"/>
      <c r="I388" s="1406" t="s">
        <v>168</v>
      </c>
      <c r="J388" s="1406"/>
      <c r="K388" s="1329" t="s">
        <v>168</v>
      </c>
      <c r="L388" s="1198"/>
      <c r="M388" s="1406" t="s">
        <v>168</v>
      </c>
      <c r="N388" s="1406"/>
      <c r="O388" s="1406" t="s">
        <v>168</v>
      </c>
      <c r="P388" s="1406"/>
      <c r="Q388" s="1406" t="s">
        <v>168</v>
      </c>
      <c r="R388" s="1198"/>
      <c r="S388" s="1326" t="s">
        <v>171</v>
      </c>
      <c r="T388" s="1198"/>
      <c r="U388" s="1326" t="s">
        <v>168</v>
      </c>
      <c r="V388" s="1326"/>
      <c r="W388" s="1326" t="s">
        <v>228</v>
      </c>
      <c r="X388" s="1326"/>
      <c r="Y388" s="1205" t="s">
        <v>111</v>
      </c>
      <c r="Z388" s="1194"/>
    </row>
    <row r="389" spans="1:26" ht="25.75" customHeight="1" thickBot="1">
      <c r="A389" s="1372"/>
      <c r="B389" s="1214"/>
      <c r="E389" s="1703">
        <v>1934</v>
      </c>
      <c r="F389" s="1703"/>
      <c r="I389" s="1198"/>
      <c r="J389" s="1198"/>
      <c r="K389" s="1328" t="s">
        <v>1962</v>
      </c>
      <c r="L389" s="1200"/>
      <c r="Q389" s="1198"/>
      <c r="R389" s="1198"/>
      <c r="S389" s="1198"/>
      <c r="T389" s="1198"/>
      <c r="U389" s="1198"/>
      <c r="V389" s="1198"/>
      <c r="W389" s="1702">
        <v>3484</v>
      </c>
      <c r="X389" s="1702"/>
      <c r="Z389" s="1195"/>
    </row>
    <row r="390" spans="1:26" ht="7.75" customHeight="1">
      <c r="A390" s="1372"/>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400"/>
    </row>
    <row r="391" spans="1:26" ht="28">
      <c r="A391" s="1372"/>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
      <c r="A392" s="1372"/>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
      <c r="A393" s="1372"/>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6"/>
    </row>
    <row r="394" spans="1:26" ht="28">
      <c r="A394" s="1372"/>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6">
        <v>381</v>
      </c>
    </row>
    <row r="395" spans="1:26" ht="16.5" customHeight="1">
      <c r="A395" s="1372"/>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6"/>
    </row>
    <row r="396" spans="1:26" ht="55" customHeight="1">
      <c r="A396" s="1372"/>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7"/>
    </row>
    <row r="397" spans="1:26" ht="15" customHeight="1">
      <c r="A397" s="1372"/>
      <c r="B397" s="1214"/>
      <c r="C397" s="1180"/>
      <c r="D397" s="1198"/>
      <c r="E397" s="1160"/>
      <c r="F397" s="1198"/>
      <c r="G397" s="1580"/>
      <c r="H397" s="1198"/>
      <c r="I397" s="1160"/>
      <c r="J397" s="1198"/>
      <c r="K397" s="1160"/>
      <c r="L397" s="1198"/>
      <c r="M397" s="1160"/>
      <c r="N397" s="1198"/>
      <c r="O397" s="1160"/>
      <c r="P397" s="1198"/>
      <c r="Q397" s="1160"/>
      <c r="R397" s="1198"/>
      <c r="S397" s="1160"/>
      <c r="T397" s="1198"/>
      <c r="U397" s="1140"/>
      <c r="V397" s="1197"/>
      <c r="W397" s="1140"/>
      <c r="X397" s="1197"/>
      <c r="Y397" s="1140"/>
      <c r="Z397" s="1397"/>
    </row>
    <row r="398" spans="1:26" ht="28">
      <c r="A398" s="1372"/>
      <c r="B398" s="1214"/>
      <c r="C398" s="1205" t="s">
        <v>111</v>
      </c>
      <c r="D398" s="1326"/>
      <c r="E398" s="1326" t="s">
        <v>234</v>
      </c>
      <c r="F398" s="1326"/>
      <c r="G398" s="1329" t="s">
        <v>171</v>
      </c>
      <c r="H398" s="1326"/>
      <c r="I398" s="1326" t="s">
        <v>228</v>
      </c>
      <c r="J398" s="1406"/>
      <c r="K398" s="1326" t="s">
        <v>234</v>
      </c>
      <c r="M398" s="1205" t="s">
        <v>101</v>
      </c>
      <c r="N398" s="1406"/>
      <c r="O398" s="1406" t="s">
        <v>168</v>
      </c>
      <c r="P398" s="1406"/>
      <c r="Q398" s="1406" t="s">
        <v>168</v>
      </c>
      <c r="R398" s="1406"/>
      <c r="S398" s="1406" t="s">
        <v>171</v>
      </c>
      <c r="U398" s="1205" t="s">
        <v>111</v>
      </c>
      <c r="V398" s="1406"/>
      <c r="W398" s="1205" t="s">
        <v>174</v>
      </c>
      <c r="X398" s="1198"/>
      <c r="Y398" s="1205" t="s">
        <v>174</v>
      </c>
      <c r="Z398" s="1194"/>
    </row>
    <row r="399" spans="1:26" s="1060" customFormat="1" ht="30" customHeight="1" thickBot="1">
      <c r="A399" s="1373"/>
      <c r="B399" s="1215"/>
      <c r="C399" s="1188"/>
      <c r="D399" s="1188"/>
      <c r="E399" s="1188"/>
      <c r="F399" s="1188"/>
      <c r="G399" s="1579" t="s">
        <v>1262</v>
      </c>
      <c r="H399" s="1188"/>
      <c r="I399" s="1188"/>
      <c r="J399" s="1188"/>
      <c r="K399" s="1702">
        <v>2119</v>
      </c>
      <c r="L399" s="1702"/>
      <c r="M399" s="1329"/>
      <c r="N399" s="1329"/>
      <c r="O399" s="1329"/>
      <c r="P399" s="1329"/>
      <c r="Q399" s="1327"/>
      <c r="R399" s="1329"/>
      <c r="S399" s="1702">
        <v>1531</v>
      </c>
      <c r="T399" s="1702"/>
      <c r="U399" s="1329"/>
      <c r="V399" s="1329"/>
      <c r="W399" s="1329"/>
      <c r="X399" s="1329"/>
      <c r="Y399" s="1329"/>
      <c r="Z399" s="1421"/>
    </row>
    <row r="400" spans="1:26" ht="5.4" customHeight="1">
      <c r="A400" s="1372"/>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400"/>
    </row>
    <row r="401" spans="1:26" ht="28">
      <c r="A401" s="1372"/>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
      <c r="A402" s="1372"/>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
      <c r="A403" s="1372"/>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6"/>
    </row>
    <row r="404" spans="1:26" ht="28">
      <c r="A404" s="1372"/>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6">
        <v>400</v>
      </c>
    </row>
    <row r="405" spans="1:26" ht="17" customHeight="1">
      <c r="A405" s="1372"/>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6"/>
    </row>
    <row r="406" spans="1:26" ht="55" customHeight="1">
      <c r="A406" s="1372"/>
      <c r="B406" s="1214"/>
      <c r="C406" s="1448"/>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7"/>
    </row>
    <row r="407" spans="1:26" s="1060" customFormat="1" ht="16.25" customHeight="1">
      <c r="A407" s="1373"/>
      <c r="B407" s="1215"/>
      <c r="C407" s="1449"/>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7"/>
    </row>
    <row r="408" spans="1:26" ht="28">
      <c r="A408" s="1372"/>
      <c r="B408" s="1214"/>
      <c r="C408" s="1326" t="s">
        <v>168</v>
      </c>
      <c r="D408" s="1326"/>
      <c r="E408" s="1326" t="s">
        <v>168</v>
      </c>
      <c r="F408" s="1326"/>
      <c r="G408" s="1326" t="s">
        <v>168</v>
      </c>
      <c r="I408" s="1205" t="s">
        <v>123</v>
      </c>
      <c r="J408" s="1326"/>
      <c r="K408" s="1326" t="s">
        <v>234</v>
      </c>
      <c r="M408" s="1205" t="s">
        <v>105</v>
      </c>
      <c r="N408" s="1326"/>
      <c r="O408" s="1326" t="s">
        <v>171</v>
      </c>
      <c r="P408" s="1406"/>
      <c r="Q408" s="1406" t="s">
        <v>171</v>
      </c>
      <c r="R408" s="1406"/>
      <c r="S408" s="1406" t="s">
        <v>171</v>
      </c>
      <c r="U408" s="1205" t="s">
        <v>101</v>
      </c>
      <c r="V408" s="1406"/>
      <c r="W408" s="1406" t="s">
        <v>168</v>
      </c>
      <c r="X408" s="1406"/>
      <c r="Y408" s="1406" t="s">
        <v>228</v>
      </c>
    </row>
    <row r="409" spans="1:26" s="1060" customFormat="1" ht="30" customHeight="1" thickBot="1">
      <c r="A409" s="1373"/>
      <c r="B409" s="1215"/>
      <c r="C409" s="1329"/>
      <c r="D409" s="1420"/>
      <c r="E409" s="1327"/>
      <c r="F409" s="1420"/>
      <c r="G409" s="1703">
        <v>1438</v>
      </c>
      <c r="H409" s="1703"/>
      <c r="I409" s="1420"/>
      <c r="J409" s="1420"/>
      <c r="K409" s="1704">
        <v>800</v>
      </c>
      <c r="L409" s="1704"/>
      <c r="M409" s="1327"/>
      <c r="N409" s="1420"/>
      <c r="O409" s="1327"/>
      <c r="P409" s="1197"/>
      <c r="Q409" s="1327"/>
      <c r="R409" s="1329"/>
      <c r="S409" s="1702">
        <v>1610</v>
      </c>
      <c r="T409" s="1702"/>
      <c r="U409" s="1329"/>
      <c r="V409" s="1329"/>
      <c r="W409" s="1329"/>
      <c r="X409" s="1329"/>
      <c r="Y409" s="1703">
        <v>1177</v>
      </c>
      <c r="Z409" s="1707"/>
    </row>
    <row r="410" spans="1:26" ht="9" customHeight="1">
      <c r="A410" s="1372"/>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400"/>
    </row>
    <row r="411" spans="1:26" ht="28">
      <c r="A411" s="1372"/>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
      <c r="A412" s="1372"/>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5" t="s">
        <v>1790</v>
      </c>
      <c r="W412" s="1198"/>
      <c r="X412" s="1198"/>
      <c r="Y412" s="1198"/>
      <c r="Z412" s="1192"/>
    </row>
    <row r="413" spans="1:26" ht="28">
      <c r="A413" s="1372"/>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6"/>
    </row>
    <row r="414" spans="1:26" ht="28">
      <c r="A414" s="1372"/>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6">
        <v>385</v>
      </c>
    </row>
    <row r="415" spans="1:26" ht="15.5" customHeight="1">
      <c r="A415" s="1372"/>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6"/>
    </row>
    <row r="416" spans="1:26" ht="55" customHeight="1">
      <c r="A416" s="1372"/>
      <c r="B416" s="1214"/>
      <c r="C416" s="1448"/>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7"/>
    </row>
    <row r="417" spans="1:26" s="1060" customFormat="1" ht="16.75" customHeight="1">
      <c r="A417" s="1373"/>
      <c r="B417" s="1215"/>
      <c r="C417" s="1449"/>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7"/>
    </row>
    <row r="418" spans="1:26" ht="28">
      <c r="A418" s="1372"/>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6"/>
      <c r="W418" s="1205" t="s">
        <v>178</v>
      </c>
      <c r="X418" s="1406"/>
      <c r="Y418" s="1406" t="s">
        <v>171</v>
      </c>
      <c r="Z418" s="1424"/>
    </row>
    <row r="419" spans="1:26" s="1060" customFormat="1" ht="28.75" customHeight="1" thickBot="1">
      <c r="A419" s="1373"/>
      <c r="B419" s="1215"/>
      <c r="C419" s="1329"/>
      <c r="D419" s="1329"/>
      <c r="E419" s="1327"/>
      <c r="F419" s="1329"/>
      <c r="G419" s="1329"/>
      <c r="H419" s="1420"/>
      <c r="I419" s="1420"/>
      <c r="J419" s="1420"/>
      <c r="K419" s="1420"/>
      <c r="L419" s="1201"/>
      <c r="M419" s="1327"/>
      <c r="N419" s="1420"/>
      <c r="O419" s="1420"/>
      <c r="P419" s="1420"/>
      <c r="Q419" s="1420"/>
      <c r="R419" s="1420"/>
      <c r="S419" s="1702">
        <v>3275</v>
      </c>
      <c r="T419" s="1702"/>
      <c r="U419" s="1327"/>
      <c r="V419" s="1329"/>
      <c r="W419" s="1329"/>
      <c r="X419" s="1329"/>
      <c r="Y419" s="1329"/>
      <c r="Z419" s="1399"/>
    </row>
    <row r="420" spans="1:26" ht="8.4" customHeight="1">
      <c r="A420" s="1372"/>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400"/>
    </row>
    <row r="421" spans="1:26" ht="28">
      <c r="A421" s="1372"/>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
      <c r="A422" s="1372"/>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
      <c r="A423" s="1372"/>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6"/>
    </row>
    <row r="424" spans="1:26" ht="28">
      <c r="A424" s="1372"/>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6">
        <v>367</v>
      </c>
    </row>
    <row r="425" spans="1:26" ht="12.5" customHeight="1">
      <c r="A425" s="1372"/>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6"/>
    </row>
    <row r="426" spans="1:26" ht="55" customHeight="1">
      <c r="A426" s="1372"/>
      <c r="B426" s="1214"/>
      <c r="C426" s="1448"/>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7"/>
    </row>
    <row r="427" spans="1:26" s="1060" customFormat="1" ht="19.75" customHeight="1">
      <c r="A427" s="1373"/>
      <c r="B427" s="1215"/>
      <c r="C427" s="1449"/>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7"/>
    </row>
    <row r="428" spans="1:26" ht="29.4" customHeight="1">
      <c r="A428" s="1372"/>
      <c r="B428" s="1214"/>
      <c r="C428" s="1741" t="s">
        <v>168</v>
      </c>
      <c r="D428" s="1406"/>
      <c r="E428" s="1720" t="s">
        <v>168</v>
      </c>
      <c r="F428" s="1406"/>
      <c r="G428" s="1720" t="s">
        <v>171</v>
      </c>
      <c r="I428" s="1595" t="s">
        <v>101</v>
      </c>
      <c r="J428" s="1326"/>
      <c r="K428" s="1718" t="s">
        <v>171</v>
      </c>
      <c r="L428" s="1197"/>
      <c r="M428" s="1718" t="s">
        <v>168</v>
      </c>
      <c r="O428" s="1595" t="s">
        <v>101</v>
      </c>
      <c r="P428" s="1326"/>
      <c r="Q428" s="1718" t="s">
        <v>168</v>
      </c>
      <c r="R428" s="1326"/>
      <c r="S428" s="1718" t="s">
        <v>168</v>
      </c>
      <c r="T428" s="1198"/>
      <c r="U428" s="1718" t="s">
        <v>168</v>
      </c>
      <c r="V428" s="1326"/>
      <c r="W428" s="1718" t="s">
        <v>168</v>
      </c>
      <c r="X428" s="1406"/>
      <c r="Y428" s="1720" t="s">
        <v>168</v>
      </c>
      <c r="Z428" s="1424"/>
    </row>
    <row r="429" spans="1:26" ht="26.4" customHeight="1" thickBot="1">
      <c r="A429" s="1372"/>
      <c r="B429" s="1214"/>
      <c r="C429" s="1742"/>
      <c r="D429" s="1329"/>
      <c r="E429" s="1721"/>
      <c r="F429" s="1329"/>
      <c r="G429" s="1721"/>
      <c r="H429" s="1702">
        <v>1970</v>
      </c>
      <c r="I429" s="1702"/>
      <c r="J429" s="1329"/>
      <c r="K429" s="1719"/>
      <c r="L429" s="1201"/>
      <c r="M429" s="1719"/>
      <c r="N429" s="1702">
        <v>1223</v>
      </c>
      <c r="O429" s="1702"/>
      <c r="P429" s="1198"/>
      <c r="Q429" s="1719"/>
      <c r="R429" s="1198"/>
      <c r="S429" s="1719"/>
      <c r="T429" s="1198"/>
      <c r="U429" s="1719"/>
      <c r="V429" s="1198"/>
      <c r="W429" s="1719"/>
      <c r="X429" s="1198"/>
      <c r="Y429" s="1721"/>
      <c r="Z429" s="1192"/>
    </row>
    <row r="430" spans="1:26" ht="4.75" customHeight="1">
      <c r="A430" s="1372"/>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400"/>
    </row>
    <row r="431" spans="1:26" ht="28">
      <c r="A431" s="1372"/>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3" t="s">
        <v>807</v>
      </c>
      <c r="T431" s="1198"/>
      <c r="U431" s="1198" t="s">
        <v>808</v>
      </c>
      <c r="V431" s="1198"/>
      <c r="W431" s="1198" t="s">
        <v>809</v>
      </c>
      <c r="X431" s="1198"/>
      <c r="Y431" s="1198" t="s">
        <v>810</v>
      </c>
      <c r="Z431" s="1192"/>
    </row>
    <row r="432" spans="1:26" ht="28">
      <c r="A432" s="1372"/>
      <c r="B432" s="1214"/>
      <c r="C432" s="1198"/>
      <c r="D432" s="1198"/>
      <c r="E432" s="1198"/>
      <c r="F432" s="1198"/>
      <c r="G432" s="1198"/>
      <c r="H432" s="1198"/>
      <c r="I432" s="1198"/>
      <c r="J432" s="1388" t="s">
        <v>1812</v>
      </c>
      <c r="K432" s="1198"/>
      <c r="L432" s="1198"/>
      <c r="M432" s="1198"/>
      <c r="N432" s="1198"/>
      <c r="O432" s="1198"/>
      <c r="P432" s="1198"/>
      <c r="Q432" s="1198"/>
      <c r="R432" s="1198"/>
      <c r="S432" s="1198"/>
      <c r="T432" s="1198"/>
      <c r="V432" s="1198"/>
      <c r="W432" s="1198"/>
      <c r="X432" s="1198"/>
      <c r="Y432" s="1198"/>
      <c r="Z432" s="1192"/>
    </row>
    <row r="433" spans="1:28" ht="28">
      <c r="A433" s="1372"/>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6"/>
    </row>
    <row r="434" spans="1:28" ht="28">
      <c r="A434" s="1372"/>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6">
        <v>365</v>
      </c>
    </row>
    <row r="435" spans="1:28" ht="14.5" customHeight="1">
      <c r="A435" s="1372"/>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6"/>
    </row>
    <row r="436" spans="1:28" ht="55" customHeight="1">
      <c r="A436" s="1372"/>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7"/>
    </row>
    <row r="437" spans="1:28" s="1060" customFormat="1" ht="18.649999999999999" customHeight="1">
      <c r="A437" s="1373"/>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
      <c r="A438" s="1372"/>
      <c r="B438" s="1214"/>
      <c r="C438" s="1406" t="s">
        <v>168</v>
      </c>
      <c r="D438" s="1406"/>
      <c r="E438" s="1406" t="s">
        <v>168</v>
      </c>
      <c r="F438" s="1406"/>
      <c r="G438" s="1406" t="s">
        <v>168</v>
      </c>
      <c r="H438" s="1406"/>
      <c r="I438" s="1406"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3"/>
      <c r="B439" s="1215"/>
      <c r="C439" s="1198"/>
      <c r="D439" s="1198"/>
      <c r="E439" s="1198"/>
      <c r="F439" s="1162"/>
      <c r="G439" s="1198"/>
      <c r="H439" s="1198"/>
      <c r="I439" s="1711">
        <v>3667</v>
      </c>
      <c r="J439" s="1711"/>
      <c r="K439" s="1198"/>
      <c r="L439" s="1162"/>
      <c r="M439" s="1329"/>
      <c r="N439" s="1329"/>
      <c r="O439" s="1329"/>
      <c r="P439" s="1420"/>
      <c r="Q439" s="1420"/>
      <c r="R439" s="1420"/>
      <c r="S439" s="1420"/>
      <c r="T439" s="1420"/>
      <c r="U439" s="1420"/>
      <c r="V439" s="1420"/>
      <c r="W439" s="1420"/>
      <c r="X439" s="1420"/>
      <c r="Y439" s="1702">
        <v>3029</v>
      </c>
      <c r="Z439" s="1702"/>
    </row>
    <row r="440" spans="1:28" ht="8.4" customHeight="1">
      <c r="A440" s="1372"/>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400"/>
    </row>
    <row r="441" spans="1:28" ht="28">
      <c r="A441" s="1372"/>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3" t="s">
        <v>818</v>
      </c>
      <c r="T441" s="1198"/>
      <c r="U441" s="1198" t="s">
        <v>819</v>
      </c>
      <c r="V441" s="1198"/>
      <c r="W441" s="1198" t="s">
        <v>1274</v>
      </c>
      <c r="X441" s="1198"/>
      <c r="Y441" s="1198" t="s">
        <v>821</v>
      </c>
      <c r="Z441" s="1192"/>
    </row>
    <row r="442" spans="1:28" ht="28">
      <c r="A442" s="1372"/>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
      <c r="A443" s="1372"/>
      <c r="B443" s="1214"/>
      <c r="C443" s="1204"/>
      <c r="D443" s="1388"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6"/>
    </row>
    <row r="444" spans="1:28" ht="28">
      <c r="A444" s="1372"/>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6">
        <v>242</v>
      </c>
      <c r="U444" s="1204"/>
      <c r="V444" s="1198">
        <v>343</v>
      </c>
      <c r="W444" s="1204"/>
      <c r="X444" s="1198">
        <v>389</v>
      </c>
      <c r="Y444" s="1204"/>
      <c r="Z444" s="1396">
        <v>71</v>
      </c>
    </row>
    <row r="445" spans="1:28" ht="11.5" customHeight="1">
      <c r="A445" s="1372"/>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6"/>
    </row>
    <row r="446" spans="1:28" ht="55" customHeight="1">
      <c r="A446" s="1372"/>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7"/>
    </row>
    <row r="447" spans="1:28" ht="13.75" customHeight="1">
      <c r="A447" s="1372"/>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7"/>
    </row>
    <row r="448" spans="1:28" ht="30.65" customHeight="1" thickBot="1">
      <c r="A448" s="1372"/>
      <c r="B448" s="1452"/>
      <c r="C448" s="1205" t="s">
        <v>111</v>
      </c>
      <c r="D448" s="1406"/>
      <c r="E448" s="1205" t="s">
        <v>111</v>
      </c>
      <c r="F448" s="1406"/>
      <c r="G448" s="1205" t="s">
        <v>174</v>
      </c>
      <c r="H448" s="1406"/>
      <c r="I448" s="1406" t="s">
        <v>171</v>
      </c>
      <c r="J448" s="1406"/>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27" s="1060" customFormat="1" ht="30.65" customHeight="1" thickBot="1">
      <c r="C449" s="1153"/>
      <c r="D449" s="1155"/>
      <c r="E449" s="1153"/>
      <c r="F449" s="1155"/>
      <c r="G449" s="1153"/>
      <c r="H449" s="1155"/>
      <c r="I449" s="1155"/>
      <c r="J449" s="1155"/>
      <c r="K449" s="1702">
        <v>1265</v>
      </c>
      <c r="L449" s="1702"/>
      <c r="M449" s="1153"/>
      <c r="N449" s="1189"/>
      <c r="O449" s="1153"/>
      <c r="P449" s="1154"/>
      <c r="Q449" s="1153"/>
      <c r="R449" s="1154"/>
      <c r="S449" s="1153"/>
      <c r="T449" s="1154"/>
      <c r="U449" s="1153"/>
      <c r="V449" s="1154"/>
      <c r="W449" s="1153"/>
      <c r="X449" s="1154"/>
      <c r="Y449" s="1153"/>
      <c r="Z449" s="1189"/>
    </row>
    <row r="450" spans="1:27" s="1060" customFormat="1" ht="9" customHeight="1">
      <c r="B450" s="1528"/>
      <c r="C450" s="1059"/>
      <c r="D450" s="1059"/>
      <c r="F450" s="1198"/>
      <c r="G450" s="1059"/>
      <c r="Q450" s="1596"/>
      <c r="S450" s="1198"/>
      <c r="T450" s="1198"/>
      <c r="U450" s="1198"/>
      <c r="V450" s="1198"/>
      <c r="W450" s="1197"/>
      <c r="X450" s="1197"/>
      <c r="Y450" s="1059"/>
    </row>
    <row r="451" spans="1:27" ht="28">
      <c r="A451" s="1372"/>
      <c r="B451" s="1387"/>
      <c r="C451" s="1527"/>
      <c r="E451" s="1388" t="s">
        <v>1789</v>
      </c>
      <c r="I451" s="1198" t="s">
        <v>822</v>
      </c>
      <c r="J451" s="1198"/>
      <c r="K451" s="1198" t="s">
        <v>823</v>
      </c>
      <c r="L451" s="1198"/>
      <c r="M451" s="1198" t="s">
        <v>824</v>
      </c>
      <c r="N451" s="1198"/>
      <c r="O451" s="1198" t="s">
        <v>1499</v>
      </c>
      <c r="Q451" s="1527"/>
    </row>
    <row r="452" spans="1:27" ht="28">
      <c r="A452" s="1372"/>
      <c r="B452" s="1214"/>
      <c r="C452" s="1198"/>
      <c r="F452" s="1198"/>
      <c r="I452" s="1198"/>
      <c r="J452" s="1198"/>
      <c r="K452" s="1198"/>
      <c r="L452" s="1198"/>
      <c r="M452" s="1198"/>
      <c r="N452" s="1198"/>
      <c r="O452" s="1198"/>
      <c r="P452" s="1195"/>
    </row>
    <row r="453" spans="1:27" ht="28">
      <c r="A453" s="1372"/>
      <c r="B453" s="1214"/>
      <c r="C453" s="1204"/>
      <c r="E453" s="1204"/>
      <c r="F453" s="1198"/>
      <c r="I453" s="1204"/>
      <c r="J453" s="1198"/>
      <c r="K453" s="1204"/>
      <c r="L453" s="1198"/>
      <c r="M453" s="1204"/>
      <c r="N453" s="1198"/>
      <c r="O453" s="1204"/>
      <c r="P453" s="1195"/>
    </row>
    <row r="454" spans="1:27" ht="31">
      <c r="A454" s="1372"/>
      <c r="B454" s="1214"/>
      <c r="C454" s="1204"/>
      <c r="E454" s="1389">
        <v>92</v>
      </c>
      <c r="H454" s="1385">
        <v>55</v>
      </c>
      <c r="I454" s="1204"/>
      <c r="J454" s="1198">
        <v>243</v>
      </c>
      <c r="K454" s="1204"/>
      <c r="L454" s="1198">
        <v>215</v>
      </c>
      <c r="M454" s="1204"/>
      <c r="N454" s="1198">
        <v>114</v>
      </c>
      <c r="O454" s="1204"/>
      <c r="P454" s="1195"/>
      <c r="U454" s="1059" t="s">
        <v>1995</v>
      </c>
    </row>
    <row r="455" spans="1:27" ht="13.5" customHeight="1">
      <c r="A455" s="1372"/>
      <c r="B455" s="1214"/>
      <c r="C455" s="1204"/>
      <c r="D455" s="1198"/>
      <c r="E455" s="1204"/>
      <c r="F455" s="1198"/>
      <c r="I455" s="1204"/>
      <c r="J455" s="1198"/>
      <c r="K455" s="1204"/>
      <c r="L455" s="1198"/>
      <c r="M455" s="1204"/>
      <c r="N455" s="1198"/>
      <c r="O455" s="1204"/>
      <c r="P455" s="1195"/>
      <c r="U455" s="1059" t="s">
        <v>1870</v>
      </c>
    </row>
    <row r="456" spans="1:27" ht="55" customHeight="1">
      <c r="A456" s="1372"/>
      <c r="B456" s="1214"/>
      <c r="C456" s="1206"/>
      <c r="D456" s="1198"/>
      <c r="E456" s="1206"/>
      <c r="F456" s="1198"/>
      <c r="I456" s="1135"/>
      <c r="J456" s="1198"/>
      <c r="K456" s="1138"/>
      <c r="L456" s="1198"/>
      <c r="M456" s="1138"/>
      <c r="N456" s="1198"/>
      <c r="O456" s="1652"/>
      <c r="P456" s="1195"/>
      <c r="Y456" s="1060"/>
    </row>
    <row r="457" spans="1:27" s="1060" customFormat="1" ht="16.75" customHeight="1">
      <c r="A457" s="1373"/>
      <c r="B457" s="1215"/>
      <c r="C457" s="1206"/>
      <c r="D457" s="1197"/>
      <c r="E457" s="1206"/>
      <c r="F457" s="1197"/>
      <c r="G457" s="1059"/>
      <c r="H457" s="1059"/>
      <c r="I457" s="1135"/>
      <c r="J457" s="1197"/>
      <c r="K457" s="1135"/>
      <c r="L457" s="1197"/>
      <c r="M457" s="1135"/>
      <c r="N457" s="1197"/>
      <c r="O457" s="1652"/>
      <c r="P457" s="1196"/>
      <c r="Y457" s="1059"/>
    </row>
    <row r="458" spans="1:27" ht="34.75" customHeight="1">
      <c r="A458" s="1372"/>
      <c r="B458" s="1214"/>
      <c r="D458" s="1390" t="s">
        <v>1817</v>
      </c>
      <c r="G458" s="1390" t="s">
        <v>1817</v>
      </c>
      <c r="H458" s="1198"/>
      <c r="I458" s="1205" t="s">
        <v>111</v>
      </c>
      <c r="J458" s="1198"/>
      <c r="K458" s="1205" t="s">
        <v>111</v>
      </c>
      <c r="L458" s="1198"/>
      <c r="M458" s="1388" t="s">
        <v>1818</v>
      </c>
      <c r="N458" s="1391"/>
      <c r="O458" s="1392" t="s">
        <v>1819</v>
      </c>
      <c r="P458" s="1195"/>
    </row>
    <row r="459" spans="1:27" ht="35.4" customHeight="1" thickBot="1">
      <c r="A459" s="1372"/>
      <c r="B459" s="1214"/>
      <c r="C459" s="1578" t="s">
        <v>2055</v>
      </c>
      <c r="D459" s="1575"/>
      <c r="E459" s="1575"/>
      <c r="F459" s="1378"/>
      <c r="G459" s="1162" t="s">
        <v>2036</v>
      </c>
      <c r="H459" s="1162"/>
      <c r="I459" s="1188"/>
      <c r="J459" s="1162"/>
      <c r="K459" s="1188"/>
      <c r="L459" s="1188"/>
      <c r="M459" s="1188"/>
      <c r="N459" s="1188"/>
      <c r="O459" s="1162"/>
      <c r="P459" s="1193"/>
      <c r="Q459" s="1198"/>
      <c r="R459" s="1198"/>
      <c r="AA459" s="1387"/>
    </row>
    <row r="461" spans="1:27" ht="28">
      <c r="L461" s="1156"/>
    </row>
    <row r="470" ht="67.25"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37" type="noConversion"/>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B429 D429 F429 H429 J429 L429 N429 P429 R429 T429 V429 X429 Z429:XFD429 A430:XFD437 A438:I439 K438:Y439 AA438:XFD439 A440:XFD447 A448:K449 M448:M449 O448:XFD449 A450:XFD458 A459:H459 J459:XFD459 A460: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XFD36 A37:I37 K37:M37 O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19 G117:O119 Q117:S119 U117:XFD120 A120:D120 G120:N120 Q120:R120 A121:XFD128 A129:K130 M129:S130 U129:W130 Y129:XFD130 A131:XFD138 A139:G139 I139:O140 Q139:Y140 AA139:XFD140 A140:E140 A141:XFD148 A149:G150 I149:K150 M149:Q150 S149:XFD150 A151:XFD158 A159:I160 K159:S160 U159:Y160 AA159:XFD160 A161:XFD168 K169:XFD169 A169:I170 K170:M170 O170:Y170 AA170:XFD170 A171:XFD180 A181:G181 I181:Q181 S181:XFD181 A182:H182 J182:Q182 S182:Y182 AA182:XFD182 A183:XFD191 Q192:S192 U192:XFD192 A192:O193 Q193:T193 V193:XFD193 A194:XFD202 A203:E203 G203:M203 O203:R203 U203 W203:XFD203 A204:XFD211 A212:C212 E212:K212 M212:XFD212 A213:D213 F213:K213 M213:N213 Q213:R213 U213:V213 Z213:XFD213 A214:XFD222 I223:W223 A223:C224 E223:G224 Y223:XFD224 J224:W224 A225:XFD233 O234:S234 U234:XFD234 A234:M235 O235:Q235 S235:XFD235 A236:XFD243 A244:E244 G244:U244 W244:XFD245 A245:F245 H245:U245 A246:XFD254 A255:E256 G255:I256 K255:Y256 AA255:XFD256 A257:XFD265 A266:E266 G266:Q266 S266:V266 X266:XFD266 A267:XFD275 A276:C276 E276:G276 I276:S277 U276:Y277 AA276:XFD277 A277:D277 F277:G277 A278:XFD284 G285:Q285 S285:XFD285 A285:E287 G286:K287 M286:Q287 S286:W287 Y286:XFD287 A288:XFD296 A297:E298 G297:I298 K297:Q298 S297:XFD298 A299:XFD306 G307 A307:E308 I307:I308 K307:O308 Q307:S308 U307:W308 Y307:XFD308 G308:H308 A309:XFD311 A312:Y312 AA312:XFD312 A313:XFD317 A318:C318 E318:H318 J318:S318 U318:XFD318 A319:XFD322 A323:Y323 AA323:XFD323 A324:XFD327 A328:E329 G328:I329 K328:Q329 S328:U329 W328:XFD329 A330:XFD338 A339:K339 M339:Q340 S339:XFD340 A340:H340 J340:K340 A341:XFD348 O349:XFD349 A349:M350 O350:U350 W350:XFD350 A351:XFD357 A358:I358 K358:XFD358 A359:H359 K359:O359 Q359:W359 Y359:XFD359 A360:XFD367 A368:K369 M368:S369 U368:W369 Y368:XFD369 A370:XFD371 A372:O372 Q372:XFD372 A373:XFD378 A379:C379 E379:J379 L379:M379 O379:S379 U379:XFD379 A380:XFD388 A389:E389 G389:W389 Y389:XFD389 A390:XFD397 A398:K399 M398:S399 U398:XFD399 A400:XFD401 A402:G402 I402:XFD402 A403:XFD407 A408:G409 I408:K409 M408:S409 U408:Y409 AA408:XFD409 A410:XFD415 A416:AP416 AS416:XFD416 A417:XFD417 A418:S419 U418:XFD419 A420:XFD427 A428:G428 I428:M428 O428:XFD428 A429:H429 J429:N429 P429:XFD429 A430:XFD437 A438:I439 K438:Y439 AA438:XFD439 A440:XFD447 A448:K449 M448:M449 O448:XFD449 A450:XFD458 A459:H459 J459:XFD459 A460:XFD1048576">
    <cfRule type="containsText" dxfId="1" priority="1" operator="containsText" text="wip">
      <formula>NOT(ISERROR(SEARCH("wip",A1)))</formula>
    </cfRule>
  </conditionalFormatting>
  <conditionalFormatting sqref="G458:H458">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22" t="s">
        <v>996</v>
      </c>
      <c r="B1" s="2222"/>
      <c r="C1" s="2222"/>
      <c r="D1" s="2222"/>
      <c r="E1" s="2222"/>
      <c r="F1" s="2222"/>
      <c r="G1" s="2222"/>
      <c r="H1" s="2222"/>
      <c r="I1" s="2222"/>
      <c r="J1" s="2222"/>
      <c r="K1" s="2222"/>
      <c r="L1" s="2222"/>
      <c r="M1" s="2222"/>
      <c r="N1" s="2222"/>
      <c r="O1" s="2222"/>
      <c r="P1" s="2222"/>
      <c r="Q1" s="2222"/>
      <c r="R1" s="2222"/>
      <c r="S1" s="2222"/>
      <c r="T1" s="2222"/>
      <c r="U1" s="2222"/>
      <c r="V1" s="2222"/>
      <c r="W1" s="2222"/>
      <c r="X1" s="2222"/>
      <c r="Y1" s="2222"/>
      <c r="Z1" s="2222"/>
      <c r="AA1" s="45"/>
    </row>
    <row r="2" spans="1:27">
      <c r="A2" s="2222" t="s">
        <v>997</v>
      </c>
      <c r="B2" s="2223"/>
      <c r="C2" s="2223"/>
      <c r="D2" s="2223"/>
      <c r="E2" s="2223"/>
      <c r="F2" s="2223"/>
      <c r="G2" s="2223"/>
      <c r="H2" s="2223"/>
      <c r="I2" s="2223"/>
      <c r="J2" s="2223"/>
      <c r="K2" s="2223"/>
      <c r="L2" s="2223"/>
      <c r="M2" s="2223"/>
      <c r="N2" s="2223"/>
      <c r="O2" s="2223"/>
      <c r="P2" s="35"/>
      <c r="Q2" s="35"/>
      <c r="R2" s="35"/>
      <c r="S2" s="35"/>
      <c r="T2" s="35"/>
      <c r="U2" s="35"/>
      <c r="V2" s="35"/>
      <c r="W2" s="35"/>
      <c r="X2" s="35"/>
      <c r="Y2" s="35"/>
      <c r="Z2" s="35"/>
      <c r="AA2" s="45"/>
    </row>
    <row r="3" spans="1:27" ht="45.75" customHeight="1">
      <c r="A3" s="2218" t="s">
        <v>998</v>
      </c>
      <c r="B3" s="2218" t="s">
        <v>999</v>
      </c>
      <c r="C3" s="2218" t="s">
        <v>1000</v>
      </c>
      <c r="D3" s="2218" t="s">
        <v>1001</v>
      </c>
      <c r="E3" s="2218" t="s">
        <v>1002</v>
      </c>
      <c r="F3" s="11" t="s">
        <v>1003</v>
      </c>
      <c r="G3" s="2218" t="s">
        <v>1004</v>
      </c>
      <c r="H3" s="222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21"/>
      <c r="B4" s="2221"/>
      <c r="C4" s="2221"/>
      <c r="D4" s="2226"/>
      <c r="E4" s="2221"/>
      <c r="F4" s="12"/>
      <c r="G4" s="2219"/>
      <c r="H4" s="222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2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25"/>
      <c r="B12" s="33" t="s">
        <v>1062</v>
      </c>
    </row>
    <row r="13" spans="1:27">
      <c r="A13" s="222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18" t="s">
        <v>998</v>
      </c>
      <c r="B15" s="2218" t="s">
        <v>999</v>
      </c>
      <c r="C15" s="2218" t="s">
        <v>1000</v>
      </c>
      <c r="D15" s="2218" t="s">
        <v>1001</v>
      </c>
      <c r="E15" s="2218" t="s">
        <v>1002</v>
      </c>
      <c r="F15" s="11" t="s">
        <v>1003</v>
      </c>
      <c r="G15" s="2218" t="s">
        <v>1004</v>
      </c>
      <c r="H15" s="2220"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21"/>
      <c r="B16" s="2221"/>
      <c r="C16" s="2221"/>
      <c r="D16" s="2226"/>
      <c r="E16" s="2221"/>
      <c r="F16" s="12"/>
      <c r="G16" s="2219"/>
      <c r="H16" s="2221"/>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222" t="s">
        <v>996</v>
      </c>
      <c r="B1" s="2222"/>
      <c r="C1" s="2222"/>
      <c r="D1" s="2222"/>
      <c r="E1" s="2222"/>
      <c r="F1" s="2222"/>
      <c r="G1" s="2222"/>
      <c r="H1" s="2222"/>
      <c r="I1" s="2222"/>
      <c r="J1" s="2222"/>
      <c r="K1" s="2222"/>
      <c r="L1" s="2222"/>
      <c r="M1" s="2222"/>
      <c r="N1" s="2222"/>
      <c r="O1" s="2222"/>
      <c r="P1" s="2222"/>
      <c r="Q1" s="2222"/>
      <c r="R1" s="2222"/>
      <c r="S1" s="2222"/>
      <c r="T1" s="2222"/>
      <c r="U1" s="2222"/>
      <c r="V1" s="2222"/>
      <c r="W1" s="2222"/>
      <c r="X1" s="2222"/>
      <c r="Y1" s="2222"/>
      <c r="Z1" s="2222"/>
      <c r="AA1" s="45"/>
    </row>
    <row r="2" spans="1:27">
      <c r="A2" s="2222" t="s">
        <v>997</v>
      </c>
      <c r="B2" s="2223"/>
      <c r="C2" s="2223"/>
      <c r="D2" s="2223"/>
      <c r="E2" s="2223"/>
      <c r="F2" s="2223"/>
      <c r="G2" s="2223"/>
      <c r="H2" s="2223"/>
      <c r="I2" s="2223"/>
      <c r="J2" s="2223"/>
      <c r="K2" s="2223"/>
      <c r="L2" s="2223"/>
      <c r="M2" s="2223"/>
      <c r="N2" s="2223"/>
      <c r="O2" s="2223"/>
      <c r="P2" s="35"/>
      <c r="Q2" s="35"/>
      <c r="R2" s="35"/>
      <c r="S2" s="35"/>
      <c r="T2" s="35"/>
      <c r="U2" s="35"/>
      <c r="V2" s="35"/>
      <c r="W2" s="35"/>
      <c r="X2" s="35"/>
      <c r="Y2" s="35"/>
      <c r="Z2" s="35"/>
      <c r="AA2" s="45"/>
    </row>
    <row r="3" spans="1:27" ht="45.75" customHeight="1">
      <c r="A3" s="2218" t="s">
        <v>998</v>
      </c>
      <c r="B3" s="2218" t="s">
        <v>999</v>
      </c>
      <c r="C3" s="2218" t="s">
        <v>1000</v>
      </c>
      <c r="D3" s="2218" t="s">
        <v>1001</v>
      </c>
      <c r="E3" s="2218" t="s">
        <v>1002</v>
      </c>
      <c r="F3" s="11" t="s">
        <v>1003</v>
      </c>
      <c r="G3" s="2218" t="s">
        <v>1004</v>
      </c>
      <c r="H3" s="222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21"/>
      <c r="B4" s="2221"/>
      <c r="C4" s="2221"/>
      <c r="D4" s="2226"/>
      <c r="E4" s="2221"/>
      <c r="F4" s="12"/>
      <c r="G4" s="2219"/>
      <c r="H4" s="2221"/>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2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25"/>
      <c r="B15" s="33" t="s">
        <v>1062</v>
      </c>
    </row>
    <row r="16" spans="1:27">
      <c r="A16" s="2225"/>
      <c r="B16" s="33" t="s">
        <v>1063</v>
      </c>
    </row>
    <row r="17" spans="1:27">
      <c r="A17" s="34" t="s">
        <v>1064</v>
      </c>
    </row>
    <row r="18" spans="1:27" ht="45.75" customHeight="1">
      <c r="A18" s="2218" t="s">
        <v>998</v>
      </c>
      <c r="B18" s="2218" t="s">
        <v>999</v>
      </c>
      <c r="C18" s="2218" t="s">
        <v>1000</v>
      </c>
      <c r="D18" s="2218" t="s">
        <v>1001</v>
      </c>
      <c r="E18" s="2218" t="s">
        <v>1002</v>
      </c>
      <c r="F18" s="11" t="s">
        <v>1003</v>
      </c>
      <c r="G18" s="2218" t="s">
        <v>1004</v>
      </c>
      <c r="H18" s="2220"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21"/>
      <c r="B19" s="2221"/>
      <c r="C19" s="2221"/>
      <c r="D19" s="2226"/>
      <c r="E19" s="2221"/>
      <c r="F19" s="12"/>
      <c r="G19" s="2219"/>
      <c r="H19" s="2221"/>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2026-03-19T10:58:07Z</cp:lastPrinted>
  <dcterms:created xsi:type="dcterms:W3CDTF">2023-02-01T07:49:00Z</dcterms:created>
  <dcterms:modified xsi:type="dcterms:W3CDTF">2026-03-21T05:44:25Z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